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925"/>
  </bookViews>
  <sheets>
    <sheet name="数据表" sheetId="11" r:id="rId1"/>
    <sheet name="年度--&gt;" sheetId="10" r:id="rId2"/>
    <sheet name="SummaryYear" sheetId="2" r:id="rId3"/>
    <sheet name="AP Lead Sheet YEAR" sheetId="4" r:id="rId4"/>
    <sheet name="AP YEAR" sheetId="3" r:id="rId5"/>
  </sheets>
  <externalReferences>
    <externalReference r:id="rId7"/>
  </externalReferences>
  <definedNames>
    <definedName name="_xlnm._FilterDatabase" localSheetId="2" hidden="1">SummaryYear!$A$1:$G$18</definedName>
    <definedName name="_xlnm._FilterDatabase" localSheetId="4" hidden="1">'AP YEAR'!$A$3:$HJ$435</definedName>
    <definedName name="Print_Area_MI">#REF!</definedName>
    <definedName name="전">#REF!</definedName>
    <definedName name="주택사업본부">#REF!</definedName>
    <definedName name="철구사업본부">#REF!</definedName>
    <definedName name="IQ_FWD_Q2" hidden="1">503</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LY</author>
  </authors>
  <commentList>
    <comment ref="EK3" authorId="0">
      <text>
        <r>
          <rPr>
            <b/>
            <sz val="9"/>
            <rFont val="宋体"/>
            <charset val="134"/>
          </rPr>
          <t>LY:</t>
        </r>
        <r>
          <rPr>
            <sz val="9"/>
            <rFont val="宋体"/>
            <charset val="134"/>
          </rPr>
          <t xml:space="preserve">
注意根据数据完整性要求选择使用</t>
        </r>
      </text>
    </comment>
    <comment ref="EL3" authorId="0">
      <text>
        <r>
          <rPr>
            <b/>
            <sz val="9"/>
            <rFont val="宋体"/>
            <charset val="134"/>
          </rPr>
          <t>LY:</t>
        </r>
        <r>
          <rPr>
            <sz val="9"/>
            <rFont val="宋体"/>
            <charset val="134"/>
          </rPr>
          <t xml:space="preserve">
显示#Value的，注意把数据中的n.a.全部替换为空值后选择。注意“0”和空值会计算出不同的结果</t>
        </r>
      </text>
    </comment>
  </commentList>
</comments>
</file>

<file path=xl/sharedStrings.xml><?xml version="1.0" encoding="utf-8"?>
<sst xmlns="http://schemas.openxmlformats.org/spreadsheetml/2006/main" count="7111" uniqueCount="4146">
  <si>
    <t>可比公司数量</t>
  </si>
  <si>
    <t>上四分位值</t>
  </si>
  <si>
    <t>中位值</t>
  </si>
  <si>
    <t>下四分位值</t>
  </si>
  <si>
    <t>#</t>
  </si>
  <si>
    <t>COMPANY</t>
  </si>
  <si>
    <t>FY2023 Status</t>
  </si>
  <si>
    <t>FY2022 Status</t>
  </si>
  <si>
    <r>
      <rPr>
        <b/>
        <sz val="10"/>
        <color theme="0"/>
        <rFont val="Calibri"/>
        <charset val="134"/>
      </rPr>
      <t xml:space="preserve">2020-2022 </t>
    </r>
    <r>
      <rPr>
        <b/>
        <sz val="10"/>
        <color rgb="FFFF0000"/>
        <rFont val="Calibri"/>
        <charset val="134"/>
      </rPr>
      <t>NCP</t>
    </r>
  </si>
  <si>
    <r>
      <rPr>
        <b/>
        <sz val="10"/>
        <color theme="0"/>
        <rFont val="Calibri"/>
        <charset val="134"/>
      </rPr>
      <t xml:space="preserve">2019-2021 </t>
    </r>
    <r>
      <rPr>
        <b/>
        <sz val="10"/>
        <color rgb="FFFF0000"/>
        <rFont val="Calibri"/>
        <charset val="134"/>
      </rPr>
      <t>NCP</t>
    </r>
  </si>
  <si>
    <t>Remarks</t>
  </si>
  <si>
    <t xml:space="preserve">Sales </t>
  </si>
  <si>
    <t>CoGS</t>
  </si>
  <si>
    <t>SG&amp;A</t>
  </si>
  <si>
    <t>Depreciation</t>
  </si>
  <si>
    <t>OP</t>
  </si>
  <si>
    <t>1</t>
  </si>
  <si>
    <t>Yamato Holdings CO LTD</t>
  </si>
  <si>
    <t>选中</t>
  </si>
  <si>
    <t>不涉及</t>
  </si>
  <si>
    <t>物流运输公司</t>
  </si>
  <si>
    <t>2</t>
  </si>
  <si>
    <t>Fukuyama Transporting CO LTD</t>
  </si>
  <si>
    <t>3</t>
  </si>
  <si>
    <t>Nikkon Holdings CO LTD</t>
  </si>
  <si>
    <t>4</t>
  </si>
  <si>
    <t>Okayamaken Freight Transportation CO LTD</t>
  </si>
  <si>
    <t>5</t>
  </si>
  <si>
    <t>Samil Co.,Ltd.</t>
  </si>
  <si>
    <t>6</t>
  </si>
  <si>
    <t>SEA &amp; Land Integrated Corporation</t>
  </si>
  <si>
    <t>货柜运输 未找到企业年报</t>
  </si>
  <si>
    <t>7</t>
  </si>
  <si>
    <t>Vinalink Logistics Joint Stock Company</t>
  </si>
  <si>
    <t>8</t>
  </si>
  <si>
    <t>Inter State OIL Carrier LTD</t>
  </si>
  <si>
    <t>物流公司（液体运输方面）</t>
  </si>
  <si>
    <t>9</t>
  </si>
  <si>
    <t>Balurghat Technologies Limited</t>
  </si>
  <si>
    <t>货车运输</t>
  </si>
  <si>
    <t>10</t>
  </si>
  <si>
    <t>PT MPX Logistics International TBK</t>
  </si>
  <si>
    <t>卡车运输公司</t>
  </si>
  <si>
    <t/>
  </si>
  <si>
    <t>2023</t>
  </si>
  <si>
    <t>2022</t>
  </si>
  <si>
    <t>MIN</t>
  </si>
  <si>
    <t>LQ</t>
  </si>
  <si>
    <t>MED</t>
  </si>
  <si>
    <t>UQ</t>
  </si>
  <si>
    <t>MAX</t>
  </si>
  <si>
    <t>Project Information</t>
  </si>
  <si>
    <t>Platform details</t>
  </si>
  <si>
    <t>Database Used</t>
  </si>
  <si>
    <t>TP Catalyst</t>
  </si>
  <si>
    <t>Release/Version info</t>
  </si>
  <si>
    <t>Client Details</t>
  </si>
  <si>
    <t>Client Name</t>
  </si>
  <si>
    <t>Analysis Period</t>
  </si>
  <si>
    <t>2024</t>
  </si>
  <si>
    <t>Project Type</t>
  </si>
  <si>
    <t>TP Documentation</t>
  </si>
  <si>
    <t>Tested Party</t>
  </si>
  <si>
    <t>Manufacturing</t>
  </si>
  <si>
    <t>Location</t>
  </si>
  <si>
    <t>Countries or territories</t>
  </si>
  <si>
    <t>Far East and Central Asia</t>
  </si>
  <si>
    <t>Potential Standard Industrial Classification Codes (“SIC codes”)</t>
  </si>
  <si>
    <t>SIC Code</t>
  </si>
  <si>
    <t>Description</t>
  </si>
  <si>
    <t>No. of Companies</t>
  </si>
  <si>
    <t>4212</t>
  </si>
  <si>
    <t>本地货车运输，不提供仓储</t>
  </si>
  <si>
    <t>4213</t>
  </si>
  <si>
    <t>除本地货车以外的货车运输</t>
  </si>
  <si>
    <t>4214</t>
  </si>
  <si>
    <t>本地货车运输，提供仓储</t>
  </si>
  <si>
    <t>4731</t>
  </si>
  <si>
    <t>货运安排</t>
  </si>
  <si>
    <t>4783</t>
  </si>
  <si>
    <t>包装和装箱服务</t>
  </si>
  <si>
    <t>4785</t>
  </si>
  <si>
    <t>汽车运输的固定设备，检查设备和称重服务</t>
  </si>
  <si>
    <t>4789</t>
  </si>
  <si>
    <t>其他运输服务</t>
  </si>
  <si>
    <t xml:space="preserve">Total </t>
  </si>
  <si>
    <t>Screening of Comparable Compaines</t>
  </si>
  <si>
    <t>Search Step</t>
  </si>
  <si>
    <t>Search Criteria</t>
  </si>
  <si>
    <t>Number of Comps Eliminated</t>
  </si>
  <si>
    <t>Independence(A+, A, A-, U)</t>
  </si>
  <si>
    <t>Insufficient financial data</t>
  </si>
  <si>
    <t>Consecutive loss</t>
  </si>
  <si>
    <t>Lev SDA/SDP</t>
  </si>
  <si>
    <t>Significantly different activities</t>
  </si>
  <si>
    <t>Significantly different products/services</t>
  </si>
  <si>
    <t>Total</t>
  </si>
  <si>
    <t>Include</t>
  </si>
  <si>
    <t>Business Description and Other Information</t>
  </si>
  <si>
    <t>H</t>
  </si>
  <si>
    <t>2021</t>
  </si>
  <si>
    <t>2020</t>
  </si>
  <si>
    <t>2020-2022 Average</t>
  </si>
  <si>
    <r>
      <rPr>
        <b/>
        <sz val="10"/>
        <rFont val="等线 Light"/>
        <charset val="134"/>
      </rPr>
      <t>定量分析</t>
    </r>
  </si>
  <si>
    <t>Leverage Part</t>
  </si>
  <si>
    <t>OK</t>
  </si>
  <si>
    <t>ok</t>
  </si>
  <si>
    <r>
      <rPr>
        <b/>
        <sz val="10"/>
        <rFont val="等线 Light"/>
        <charset val="134"/>
      </rPr>
      <t>财务数据完整性</t>
    </r>
  </si>
  <si>
    <t>No</t>
  </si>
  <si>
    <t>COMPANY NAME</t>
  </si>
  <si>
    <t>status 2024</t>
  </si>
  <si>
    <t>general 2024</t>
  </si>
  <si>
    <t>detail 2024</t>
  </si>
  <si>
    <t>Lev
(Y/N)</t>
  </si>
  <si>
    <t>Segment</t>
  </si>
  <si>
    <t>Mock OM</t>
  </si>
  <si>
    <t>Mock NCP</t>
  </si>
  <si>
    <t xml:space="preserve">Review </t>
  </si>
  <si>
    <t>status 2023</t>
  </si>
  <si>
    <t>general 2023</t>
  </si>
  <si>
    <t>detail 2023</t>
  </si>
  <si>
    <t>Full overview</t>
  </si>
  <si>
    <t>Main activity</t>
  </si>
  <si>
    <t>Main products and services</t>
  </si>
  <si>
    <t>Website address</t>
  </si>
  <si>
    <t>Country</t>
  </si>
  <si>
    <t>Additional address(es) - Country</t>
  </si>
  <si>
    <t>Ticker symbol</t>
  </si>
  <si>
    <t>BvD Independence Indicator</t>
  </si>
  <si>
    <t>US SIC, primary code(s)</t>
  </si>
  <si>
    <t>BvD ID number</t>
  </si>
  <si>
    <t>Primary business line</t>
  </si>
  <si>
    <t>Trade description (English)</t>
  </si>
  <si>
    <t>IPO date</t>
  </si>
  <si>
    <t>Previous company name
Latin Alphabet</t>
  </si>
  <si>
    <t>Net Sales
th LCU 2022</t>
  </si>
  <si>
    <t>Net Sales
th LCU 2021</t>
  </si>
  <si>
    <t>Net Sales
th LCU 2020</t>
  </si>
  <si>
    <t>Net Sales
th LCU 2019</t>
  </si>
  <si>
    <t>Other Revenues
th LCU 2022</t>
  </si>
  <si>
    <t>Other Revenues
th LCU 2021</t>
  </si>
  <si>
    <t>Other Revenues
th LCU 2020</t>
  </si>
  <si>
    <t>Other Revenues
th LCU 2019</t>
  </si>
  <si>
    <t>Costs of goods sold
th LCU 2022</t>
  </si>
  <si>
    <t>Costs of goods sold
th LCU 2021</t>
  </si>
  <si>
    <t>Costs of goods sold
th LCU 2020</t>
  </si>
  <si>
    <t>Costs of goods sold
th LCU 2019</t>
  </si>
  <si>
    <t>Research &amp; Development expenses
th LCU 2022</t>
  </si>
  <si>
    <t>Research &amp; Development expenses
th LCU 2021</t>
  </si>
  <si>
    <t>Research &amp; Development expenses
th LCU 2020</t>
  </si>
  <si>
    <t>Research &amp; Development expenses
th LCU 2019</t>
  </si>
  <si>
    <t>Other operating income (expense)
th LCU 2022</t>
  </si>
  <si>
    <t>Other operating income (expense)
th LCU 2021</t>
  </si>
  <si>
    <t>Other operating income (expense)
th LCU 2020</t>
  </si>
  <si>
    <t>Other operating income (expense)
th LCU 2019</t>
  </si>
  <si>
    <t>Total depreciation, amortization &amp; depletion
th LCU 2022</t>
  </si>
  <si>
    <t>Total depreciation, amortization &amp; depletion
th LCU 2021</t>
  </si>
  <si>
    <t>Total depreciation, amortization &amp; depletion
th LCU 2020</t>
  </si>
  <si>
    <t>Total depreciation, amortization &amp; depletion
th LCU 2019</t>
  </si>
  <si>
    <t>Net inventory
th LCU 2022</t>
  </si>
  <si>
    <t>Net inventory
th LCU 2021</t>
  </si>
  <si>
    <t>Net inventory
th LCU 2020</t>
  </si>
  <si>
    <t>Net inventory
th LCU 2019</t>
  </si>
  <si>
    <t>Net accounts receivable 
th LCU 2022</t>
  </si>
  <si>
    <t>Net accounts receivable 
th LCU 2021</t>
  </si>
  <si>
    <t>Net accounts receivable 
th LCU 2020</t>
  </si>
  <si>
    <t>Net accounts receivable 
th LCU 2019</t>
  </si>
  <si>
    <t>Total cash &amp; short-term investments
th LCU 2022</t>
  </si>
  <si>
    <t>Total cash &amp; short-term investments
th LCU 2021</t>
  </si>
  <si>
    <t>Total cash &amp; short-term investments
th LCU 2020</t>
  </si>
  <si>
    <t>Total cash &amp; short-term investments
th LCU 2019</t>
  </si>
  <si>
    <t>Net property, plant &amp; equipment
th LCU 2022</t>
  </si>
  <si>
    <t>Net property, plant &amp; equipment
th LCU 2021</t>
  </si>
  <si>
    <t>Net property, plant &amp; equipment
th LCU 2020</t>
  </si>
  <si>
    <t>Net property, plant &amp; equipment
th LCU 2019</t>
  </si>
  <si>
    <t>Total assets
th LCU 2022</t>
  </si>
  <si>
    <t>Total assets
th LCU 2021</t>
  </si>
  <si>
    <t>Total assets
th LCU 2020</t>
  </si>
  <si>
    <t>Total assets
th LCU 2019</t>
  </si>
  <si>
    <t>Sales &amp; distribution expenses
th LCU 2022</t>
  </si>
  <si>
    <t>Sales &amp; distribution expenses
th LCU 2021</t>
  </si>
  <si>
    <t>Sales &amp; distribution expenses
th LCU 2020</t>
  </si>
  <si>
    <t>Sales &amp; distribution expenses
th LCU 2019</t>
  </si>
  <si>
    <t>Operating income after depreciation, amortization &amp; depletion
th LCU 2022</t>
  </si>
  <si>
    <t>Operating income after depreciation, amortization &amp; depletion
th LCU 2021</t>
  </si>
  <si>
    <t>Operating income after depreciation, amortization &amp; depletion
th LCU 2020</t>
  </si>
  <si>
    <t>Operating income after depreciation, amortization &amp; depletion
th LCU 2019</t>
  </si>
  <si>
    <t>Other operating expenses
th LCU 2022</t>
  </si>
  <si>
    <t>Other operating expenses
th LCU 2021</t>
  </si>
  <si>
    <t>Other operating expenses
th LCU 2020</t>
  </si>
  <si>
    <t>Other operating expenses
th LCU 2019</t>
  </si>
  <si>
    <t>Administrative expenses
th LCU 2022</t>
  </si>
  <si>
    <t>Administrative expenses
th LCU 2021</t>
  </si>
  <si>
    <t>Administrative expenses
th LCU 2020</t>
  </si>
  <si>
    <t>Administrative expenses
th LCU 2019</t>
  </si>
  <si>
    <t>OM</t>
  </si>
  <si>
    <t>NCP</t>
  </si>
  <si>
    <t>Sales &amp; distribution expenses</t>
  </si>
  <si>
    <t>Research &amp; Development expenses</t>
  </si>
  <si>
    <t>Inventory</t>
  </si>
  <si>
    <t>Fixed Assets</t>
  </si>
  <si>
    <t>两年完整数据</t>
  </si>
  <si>
    <t>三年完整数据</t>
  </si>
  <si>
    <r>
      <rPr>
        <b/>
        <sz val="10"/>
        <rFont val="等线 Light"/>
        <charset val="134"/>
      </rPr>
      <t>三年连亏或者只有两年数据并且两年均亏</t>
    </r>
  </si>
  <si>
    <t>销售费指标
（Sales &amp; distribution expenses / Net Sales)</t>
  </si>
  <si>
    <t xml:space="preserve">研发费指标（Research &amp; Development expenses / </t>
  </si>
  <si>
    <t>销管费用(SG&amp;A/Sales)</t>
  </si>
  <si>
    <t>exclude</t>
  </si>
  <si>
    <t>物流公司(主营分销和海运）</t>
  </si>
  <si>
    <t>Hyundai Glovis Co.,Ltd.</t>
  </si>
  <si>
    <t>This company, formerly known as Glovis Co. Ltd., is engaged in the provision of logistics services primarily for the automobile industry. It was founded in 2001. The registered business office of the company is located in Seoul, Republic of Korea. The company is a leading global logistics company. It offers in/outbound logistics services comprising shipping and air freight services; bulk logistics services, including inland transportation, harbor loading and unloading, and facility transportation for the steel industry, as well as transportation services for oil products; and general cargo transportation services. It also provides vehicle transportation services, such as car carrier transportation, vehicle delivery, pre-delivery inspection, and harbor loading and unloading services; parts logistics services; and logistics consulting and military logistics services. In addition, the company offers overseas shipment services for finished vehicles through a fleet of 30 vessels; and bulk export and import services. Further, it provides a service of purchasing, packaging, and delivering automobile parts for overseas car manufacturing plants; and an integrated service of purchasing, re-packing, and delivering packed goods for overseas car manufacturing plants. Furthermore, the company is involved in the distribution of used-cars; development and distribution of natural resources, such as iron ore, coal, nonferrous metals, and rare-earth metals, as well as urban mining resources comprising scrap metals from automobiles and electronic products; distribution of recycled resources for automobiles; and trading of steel mill products, and commercial and passenger cars. It also provides IT logistics systems. The company is active and operational in the Republic of Korea.</t>
  </si>
  <si>
    <t>Services</t>
  </si>
  <si>
    <t>In/outbound logistics services comprising shipping and air freight services; bulk logistics services, including inland transportation, harbor loading and unloading, and facility transportation for the steel industry, as well as transportation services for oil products; and general cargo transportation services</t>
  </si>
  <si>
    <t>www.glovis.net</t>
  </si>
  <si>
    <t>韩国</t>
  </si>
  <si>
    <t>086280</t>
  </si>
  <si>
    <t>A+</t>
  </si>
  <si>
    <t>KR1101112177388</t>
  </si>
  <si>
    <t>Engaged in the provision of logistics services primarily for the automobile industry</t>
  </si>
  <si>
    <t>- Established in February 2001 to pursue the efficiency of Hyundai Motor Group''s logistics integration, it became a specialized logistics company in the automobile industry and listed on the securities market in December 2005.- Company is engaged in comprehensive logistics business and distribution and sales business. Major business breakdown consists of logistics division, CKD (semi-assembled product) division and others.- The consolidated subsidiary is GLOVIS AMERICA Inc., GLOVIS EUROPE GmbH, Glovis India, Pvt. Ltd. And others.</t>
  </si>
  <si>
    <t>Glovis Co.,Ltd.</t>
  </si>
  <si>
    <t>Nippon Express Holdings,Inc.</t>
  </si>
  <si>
    <t>This company is engaged in the management activities of holding companies. It was founded in 2022 and has its registered head office strategically located in Chiyoda-Ku, Japan. The company's business activities are involved in controlling and providing supervisory measures as well as offers technical and scientific management holding services to its operating companies and enterprises and local units. It also provides business support services, management consulting and open-end management investments, and other investment pools and funds advisory financial services. The company has proprietary methodologies and frameworks to guide the identification of problems, and to serve as the basis for recommendations for more effective and efficient ways of performing business tasks.</t>
  </si>
  <si>
    <t>Controlling and providing supervisory measures, and offering technical and scientific management holding services to its operating companies and enterprises and local units</t>
  </si>
  <si>
    <t>www.nipponexpress-holdings.com/en</t>
  </si>
  <si>
    <t>日本</t>
  </si>
  <si>
    <t>9147</t>
  </si>
  <si>
    <t>JP5010001223668</t>
  </si>
  <si>
    <t>Engaged in the management activities of holding companies</t>
  </si>
  <si>
    <t>The Company is a Japan-based company mainly engaged in logistics business, security transportation business, heavy goods construction business and logistics support business.</t>
  </si>
  <si>
    <t>Nippon Express Company, LTD</t>
  </si>
  <si>
    <t>Sinotrans Limited</t>
  </si>
  <si>
    <t>This company is engaged in the provision of transportation and logistics services. It was founded in November 2002 and is based in Beijing, China. The company is one of China's oldest transportation companies and one of the earliest entrant to the logistics market. With logistics as its major business, the company also integrates ocean transportation, land transport, airfreight, warehousing and terminals, express services, shipping agency and freight forwarding. Since its establishment, the company has grown to be recognized as a leading integrated logistics services provider in China. It offers services across the country in areas such as Guangdong, Fujian, Zhejiang, Shanghai, Jiangsu, Hubei, Lianyungang, Shandong, Tianjin and Liaoning. In addition to its network in China's coastal regions and major strategic areas, it owns a airfreight and express service network covering major cities and economically active areas in China through its subsidiary - Sinotrans Air Transportation Development Co. Ltd. This subsidiary has six regional and 35 sub-branches. Through multiple contracts with its parent company, Sinotrans Ltd. can use its largest network in China. Its overseas network is active through international partnerships. It has research and development centers based in Beijing, Guangzhou, Chengdu, Shanghai and Shenyang. The company serves international clients such as Michalin, Shell, BASF, Samsung, Coca Cola, as well as in the domestic market such as Sinopec, CNPC, China Unicom, China Building Materials, Bao Steel, Haier, and Midea. The company is a subsidiary of China National Foreign Trade Transportation Group Corporation (Sinotrans Group).</t>
  </si>
  <si>
    <t>Provision of transportation and logistics services</t>
  </si>
  <si>
    <t>www.sinotrans.com</t>
  </si>
  <si>
    <t>中国</t>
  </si>
  <si>
    <t>00598</t>
  </si>
  <si>
    <t>C+</t>
  </si>
  <si>
    <t>CN30920PC</t>
  </si>
  <si>
    <t>Engaged in the provision of transportation and logistics services</t>
  </si>
  <si>
    <t>The principal activities of the Company and its subsidiaries include freight forwarding, shipping agency, express services, marine transportation, storage and terminal services and other services such as trucking and air cargo transportation.</t>
  </si>
  <si>
    <t xml:space="preserve">include before </t>
  </si>
  <si>
    <t>物流公司</t>
  </si>
  <si>
    <t>This company is engaged in logistics and transportation services, with a focus on its flagship "TA-Q-BIN" parcel delivery service. A holding company with 57 subsidiaries and four affiliated companies involved in delivery, logistics, home convenience, e-business, financial, and group support businesses. Subsidiaries also offer Takkyubin and Kuroneko Mail services. The company specialises in providing innovative, high-quality logistics solutions. This includes its TA-Q-BIN parcel delivery service, as well as services for e-commerce, B2B transportation, warehousing, and more. The holding company was established in November 1919 under the name Yamato Transport Co., Ltd. and was renamed to Yamato Holdings Co., Ltd. in November 2005. Its corporate headquarters are located in Chuo-Ku, Japan. The company's holding services include management consulting and open-end management investments, business support services, and other investment advisory and financial services. The company's subsidiaries carry out its business in five main segments. The delivery segment provides domestic and international delivery, express delivery, and round-trip delivery services. The BIZ-Logistics segment offers services comprising logistics, international air and sea freight forwarding, international moving, art collection delivery, and export packaging services, as well as manufacturing and selling wrapping materials. The home convenience segment primarily provides home moving services as well as foodstuffs, office supplies, daily miscellaneous goods, household products, and publications. The company's e-business segment involves the development of systems, the provision of networking and logistics information services, as well as the sale of information equipment. The financial segment principally offers installment purchase programmes and leasing and delivery item collection services. In addition, the holding company is active in the United States, Europe, and Asia.</t>
  </si>
  <si>
    <t>Logistics solutions, TA-Q-BIN parcel delivery service, as well as services for e-commerce, B2B transportation, and warehousing</t>
  </si>
  <si>
    <t>www.yamato-hd.co.jp</t>
  </si>
  <si>
    <t>9064</t>
  </si>
  <si>
    <t>JP7010001034964</t>
  </si>
  <si>
    <t>Engaged in logistics and transportation services, with a focus on its flagship "TA-Q-BIN" parcel delivery service</t>
  </si>
  <si>
    <t>The Company is a Japan-based holding company operating in six business segments.</t>
  </si>
  <si>
    <t>Yamato Transport CO LTD</t>
  </si>
  <si>
    <t>客运服务</t>
  </si>
  <si>
    <t>Kintetsu Group Holdings CO LTD</t>
  </si>
  <si>
    <t>This company is engaged in the provision of transportation services. It was founded in 1910. The registered business office of the company is located in Osaka, Japan. The company offers a wide range of activities, such as railway, bus, taxi, trucks, ferries, and air cargo services. It also provides tourism services and operates and manages hotels, amusement parks, movie theatres, sports, and museum facilities. In addition, the company is involved in the operation of convenience stores, department stores, supermarkets, shopping malls, restaurants, and candy stores. Further, it constructs individual houses and collective housing; large-scale tower condominiums; and sells newly built houses and condominiums. Furthermore, the company is involved in the manufacture of railcars, operates a cable television business, provides Internet services, and offers life services, including life assistance, housekeeping, shopping, nursing care, parental care, hobbies and entertainment, and safety and security services.</t>
  </si>
  <si>
    <t>Railway, bus, taxi, trucks, ferries, and air cargo services</t>
  </si>
  <si>
    <t>www.kintetsu-g-hd.co.jp</t>
  </si>
  <si>
    <t>9041</t>
  </si>
  <si>
    <t>JP6120001023131</t>
  </si>
  <si>
    <t>Engaged in the provision of transportation services</t>
  </si>
  <si>
    <t>The Company is a Japan-based company mainly engaged in the transportation business.</t>
  </si>
  <si>
    <t>Kintetsu Corporation</t>
  </si>
  <si>
    <t>Cmst Development Company Limited</t>
  </si>
  <si>
    <t>This company is engaged in the provision of warehouse-based logistics services. It was incorporated in 1997. The registered business office of the company is located in Beijing, China. The company offers warehousing and storage services for ferrous and non-ferrous metals, coal, mineral products, containers, automobiles, household appliances, rubber products, plastic and chemical products, papers, food and drinks, fashion and textile products, daily necessities, and agricultural products; and transportation and distribution services for steel materials, coal, containers and living materials, ship steel plates, supermarket products, household appliances, and daily necessities. It also builds various spot transaction markets for metal and construction materials, lumber, plastic, and chemical products; offers mortgage custody and financing; shears wires and steel sheets; and researches and produces optical-mechanical-electronic products, such as electronic lifting scales, axle load meters, cyber warehouses, precision measurement and controls systems, open highway tolls by weight, and overrun detection systems for use in metrology, dynamometer, electronic weighing, automatic packing, automatic controlling, and Internet of things. In addition, the company trades in various materials comprising steel material, iron ore, non-ferrous metal, coal, paper, rubber, automobile, chemical, and light industrial products; and provides international freight forwarding services consisting of customs declaration, inspection declaration, covering insurance, vessel chartering or space booking, cargo transferring at port, surveying on loading/unloading, and container consolidation, as well as offers ocean, river, railway, road, airfreight, and multi-modal transport services. Further, it provides logistics plan design solutions; and operates an e-commerce system on basis of logistics platform that offers online transaction, online payment, online enquiry, and business information communication services. The company is active and operational in China.</t>
  </si>
  <si>
    <t>Warehousing and storage services for ferrous and non-ferrous metals, coal, mineral products, containers, automobiles, household appliances, rubber products, plastic and chemical products, papers, food and drinks, fashion and textile products, daily necessities, and agricultural products; and transportation and distribution services for steel materials, coal, containers and living materials, ship steel plates, supermarket products, household appliances, and daily necessities</t>
  </si>
  <si>
    <t>www.cmstd.com.cn</t>
  </si>
  <si>
    <t>600787</t>
  </si>
  <si>
    <t>B+</t>
  </si>
  <si>
    <t>CN31001PC</t>
  </si>
  <si>
    <t>Engaged in the provision of warehouse-based logistics services</t>
  </si>
  <si>
    <t>The Company is mainly engaged in the storage transportation, delivery, agent retail, international freight transportation agency, science and technology development.</t>
  </si>
  <si>
    <t>Zhongchu Development Stock Company Limited</t>
  </si>
  <si>
    <t>CJ Logistics Corporation</t>
  </si>
  <si>
    <t>This company, formerly known as Korea Express Co., Ltd., is a South Korean-based logistics company engaged in the provision of international land, air and sea transportation, stevedoring and high-volume cargo and parcel delivery services. The company was founded in November 1930 and has its headquarters located in Seoul, Republic of Korea. Its common shares are listed on the Korea Stock Exchange with the stock code 000120. The company is the largest logistics company in Korea. The company provides a wide range of services such as holding of non-vessel operating common carrier (NVOCC) and ocean forwarding licenses for both full container load (FCL) and less than container load (LCL) shipping; freight consolidation and warehousing services; customs clearance, marine cargo insurance and export packing and inland freight services between Korea and major international ports in the United States, China, Japan, Libya and Vietnam; automated tracking systems and bonded transportation services; supply chain management solutions; transportation and handling of fine art, and other related services. The company has approximately 71 domestic branches and 16 overseas branches. The company aims to have the best satisfaction for its customers, profit growth for shareholders and rewarding workplace for employees.</t>
  </si>
  <si>
    <t>A wide range of services such as holding of non-vessel operating common carrier (NVOCC) and ocean forwarding licenses for both full container load (FCL) and less than container load (LCL) shipping; freight consolidation and warehousing services; customs clearance, marine cargo insurance and export packing and inland freight services between Korea and major international ports in the United States, China, Japan, Libya and Vietnam; automated tracking systems and bonded transportation services; supply chain management solutions; transportation and handling of fine art, and other related services</t>
  </si>
  <si>
    <t>www.cjlogistics.com</t>
  </si>
  <si>
    <t>000120</t>
  </si>
  <si>
    <t>KR1101110006167</t>
  </si>
  <si>
    <t>Engaged in the provision of international land, air and sea transportation, stevedoring and high-volume cargo and parcel delivery services</t>
  </si>
  <si>
    <t>- The company was established in 1930 and merged into Kumho Asiana Group subsidiary after the company restructuring process was terminated in 2008, it will be incorporated into CJ Group affiliates in 2011 and integrated with CJ GLS in 2013.- The main businesses are CL business such as transportation, unloading and construction, home delivery business such as domestic courier service, overseas courier service, forwarding business such as forwarding and customs clearance.- There are many domestic and overseas subsidiaries that carry out freight terminal business, warehouse and forwarding freight forwarding business, logistics business, and inland transportation business.</t>
  </si>
  <si>
    <t>Korea Express Co.,Ltd.</t>
  </si>
  <si>
    <t>这家公司为其子公司提供行政支持和管理咨询</t>
  </si>
  <si>
    <t>SG Holdings Co.,Ltd.</t>
  </si>
  <si>
    <t>This company is engaged in the provision of administrative support and management consulting to its subsidiaries. It was founded in March 2006 and has its head office in Kyoto, Japan. It is one of the leading cargo business firms in Japan with overseas operations in Singapore, China, Vietnam, Philippines, Korea, Thailand, United States, and Malaysia.The company handles the administrative affairs and services of a holding company and grants management services to its subsidiaries. It also provides financial support and control function for the board, and is responsible for managing the group and its overall legal structure, tax planning, financial and equity structures. The company aims to increase the market competitiveness of Sagawa Express Group and become a more valuable company for customers.</t>
  </si>
  <si>
    <t>Administrative support and management consulting to its subsidiaries</t>
  </si>
  <si>
    <t>www.sg-hldgs.co.jp</t>
  </si>
  <si>
    <t>9143</t>
  </si>
  <si>
    <t>JP9130001026717</t>
  </si>
  <si>
    <t>Engaged in the provision of administrative support and management consulting to its subsidiaries</t>
  </si>
  <si>
    <t>The Company provides delivery business, logistics business and real estate business.</t>
  </si>
  <si>
    <t>Orient Overseas (International) Limited</t>
  </si>
  <si>
    <t>This company operates as a holding company for subsidiaries engaged in container transport and logistics services. It was incorporated in 1969 and was formerly known as Orient Overseas Holdings Ltd. The registered head office of the company is located in Hamilton, Bermuda. The company exercises financial control over its subsidiaries and provides central services. It also provides financial support and control function for the board and is responsible for managing the group and its overall legal structure, tax planning, financial and equity structures. In addition, the company is involved in matters of policy, strategic planning, marketing, selecting senior management positions, approving investments and budgets, and the overall ongoing monitoring of the group companies' performance. One of its subsidiaries is Orient Overseas Container Line Limited, one of the world's largest integrated international transportation and logistics companies. It offers container shipping, logistics solutions, e-commerce integration, and information technology services for logistics. The company aims to be a leader in global transportation and logistics, focusing on innovation and efficiency.</t>
  </si>
  <si>
    <t>Container shipping, logistics solutions, e-commerce integration, and information technology services for logistics; Financial support and control function for the board and is responsible for managing the group and its overall legal structure, tax planning, financial and equity structures</t>
  </si>
  <si>
    <t>www.ooilgroup.com</t>
  </si>
  <si>
    <t>百慕大</t>
  </si>
  <si>
    <t>香港特区，中国</t>
  </si>
  <si>
    <t>00316</t>
  </si>
  <si>
    <t>C</t>
  </si>
  <si>
    <t>BM12222R</t>
  </si>
  <si>
    <t>Engaged in container transport and logistics services</t>
  </si>
  <si>
    <t>The Company and its subsidiaries are principally engaged in container transport and logistics businesses through two segments which are the Container Transport and Logistics segment, as well as the Others segment. The Container Transport and Logistics segment is engaged in the provision of global containerised shipping services in major trade lanes, covering Trans-Pacific, Trans-Atlantic, Asia/Europe, Asia/Australia and Intra-Asia trades. In addition, it also provides integrated services over the management and control of effective storage and flow of goods. The Others segment is involved in the commercial properties.</t>
  </si>
  <si>
    <t>Orient Overseas Holdings LTD</t>
  </si>
  <si>
    <t>Kerry Logistics Network Limited</t>
  </si>
  <si>
    <t>This is an investment holding company engaged in the provision of logistics services. It was founded in 1981. The registered business office of the company is located in Hamilton, Bermuda. The company provides international freight forwarding services to transport cargo using air freight, ocean freight, and cross-border road freight forwarding services primarily in intra-Asia and between Asia and Europe. It also offers integrated logistics services, including storage and value-added, trucking and distribution, returns management, and various ancillary services; and leases warehousing space. In addition, the company offers express services; supply chain solutions; and fast moving consumer goods (FMCG) trading and distribution, food servicing, and catering and forth-party logistics services to gourmet shops, fast food chains, hotels, clubhouses, restaurants, supermarkets and convenience stores, pharmacies, bakeries, institutions, airline caterers, schools, and wholesalers. Further, the company provides integrated tank solutions, including tank cleaning and repair services, as well as supplies spare parts for tank containers. It serves fashion and lifestyle, electronics and technology, food and beverage, FMCG, industrial and material sciences, automotive, and pharmaceutical and healthcare industries. It has has solid presence in half of the world’s emerging markets. Its diverse infrastructure, extensive ground support and local expertise span across the Mainland of China; India, Southeast Asia; the CIS; Middle East; LATAM and more locations.</t>
  </si>
  <si>
    <t>Logistics services</t>
  </si>
  <si>
    <t>www.kerrylogistics.com</t>
  </si>
  <si>
    <t>00636</t>
  </si>
  <si>
    <t>D</t>
  </si>
  <si>
    <t>BM28390R</t>
  </si>
  <si>
    <t>Engaged in the provision of logistics services</t>
  </si>
  <si>
    <t>The Company is principally engaged in the provision of logistics, freight and warehouse leasing and operations services.</t>
  </si>
  <si>
    <t>11</t>
  </si>
  <si>
    <t>Beijing-Shanghai High Speed Railway Co., Ltd.</t>
  </si>
  <si>
    <t>This company is engaged in the provision of highway and street construction services. It was founded in 2008 and has its registered office primarily located in Beijing, China. The company is principally involved in the provision of transportation infrastructure in China including high speed rail, subways, and expressways. It is primarily involved in excavation, grading, site work, utility installation, structural concrete, building fit-out, building construction and rehabilitation, bridge construction and rehabilitation, roadway construction, and railroad track installation, track maintenance and track removal. The company also provides an array of track services for the private and public sectors. The company has state-of-the-art technology and equipment for manufacturing, as well as employs certified staff skilled in designing, constructing and maintaining roads, bridges, utility systems and railroad facilities.</t>
  </si>
  <si>
    <t>Provision of highway and street construction services</t>
  </si>
  <si>
    <t>601816</t>
  </si>
  <si>
    <t>CN52447PC</t>
  </si>
  <si>
    <t>Engaged in the provision of highway and street construction services</t>
  </si>
  <si>
    <t>The Company is mainly engaged in passenger transportation business; consulting services, equipment and materials procurement and sales, property management, logistics, warehousing, parking lots, etc.</t>
  </si>
  <si>
    <t>12</t>
  </si>
  <si>
    <t>运输业务部门提供运输和交付系统，铁路运输，通过使用集装箱船运输，混合货船和国际分销。</t>
  </si>
  <si>
    <t>Senko Group Holdings CO LTD</t>
  </si>
  <si>
    <t>This company is engaged in the operation of a trucking company providing transportation and logistics. It was incorporated in 1946 and has its registered office located in Osaka, Japan, with branch offices located in the United States, Korea, Taiwan, Malaysia, Germany, the Philippines, Turkmenistan, the United Kingdom, Canada, Brazil, and Mexico. The company has two business segments: transportation and distribution processing. The transportation business segment provides transport and delivery system, railroad transportation, transport through the use of container ships, and mixed cargo ships and international distribution. The distribution processing segment specializes in wrapping and packaging of products and shifting of raw materials and goods, as well as from distribution of shipments to operation of all types of manufacturing processes, and warehouses.</t>
  </si>
  <si>
    <t>Operation of a trucking company providing transportation and logistics</t>
  </si>
  <si>
    <t>www.senko.co.jp</t>
  </si>
  <si>
    <t>9069</t>
  </si>
  <si>
    <t>JP7120001059653</t>
  </si>
  <si>
    <t>Engaged in the operation of a trucking company providing transportation and logistics</t>
  </si>
  <si>
    <t>The Company is a Japan-based company mainly engaged in the logistics business, the trading business and other business.</t>
  </si>
  <si>
    <t>Senko CO LTD</t>
  </si>
  <si>
    <t>13</t>
  </si>
  <si>
    <t>销售费用大于5%</t>
  </si>
  <si>
    <t>Seino Holdings Co., Ltd.</t>
  </si>
  <si>
    <t>This company, formerly known as Seino Transportation Co. Ltd. is engaged in the logistics and transportation sectors. It was founded in 1955. The registered business office of the company is located in Ogaki, Gifu, Japan. The company specialises in providing logistics and transportation services, including freight forwarding, warehousing, distribution, and related services. The company focusses on expanding its logistics network, improving service quality, and leveraging technology to enhance operational efficiency. It also operates a large fleet of vehicles and has numerous warehouses and logistics centers. It is a major player in the logistics industry, with a significant presence in Japan and internationally. The company aims to provide logistics and transportation solutions that meet the needs of its customers while contributing to the community and the environment.</t>
  </si>
  <si>
    <t>Logistics and transportation services, including freight forwarding, warehousing, distribution, and related services</t>
  </si>
  <si>
    <t>www.seino.co.jp/seino/shd</t>
  </si>
  <si>
    <t>9076</t>
  </si>
  <si>
    <t>JP3200001013795</t>
  </si>
  <si>
    <t>Engaged in the logistics and transportation sectors</t>
  </si>
  <si>
    <t>The Company is a Japan-based company mainly engaged in the logistics business.</t>
  </si>
  <si>
    <t>Seino Transportation CO LTD</t>
  </si>
  <si>
    <t>14</t>
  </si>
  <si>
    <t>物流公司（主要是港口集装箱物流）</t>
  </si>
  <si>
    <t>Sankyu INC</t>
  </si>
  <si>
    <t>This company is engaged in the provision of logistics services. It has a registered office located in Tokyo, Japan. The company was founded in 1930. The company specialises in logistics solutions (3PL), plant engineering, supply chain management, and warehouse management. designed to streamline operations and enhance efficiency for various industries. Its expertise extends to plant engineering, where it provides services related to the construction, maintenance, and management of industrial facilities. The company operates extensively in key regions, including East Asia, South East Asia, Europe, America, and the Middle East. It is a global leader in logistics and plant engineering.</t>
  </si>
  <si>
    <t>Logistics solutions (3PL), plant engineering, supply chain management, and warehouse management</t>
  </si>
  <si>
    <t>www.sankyu.co.jp</t>
  </si>
  <si>
    <t>9065</t>
  </si>
  <si>
    <t>JP7290801005328</t>
  </si>
  <si>
    <t>The Company is a Japan-based company principally engaged in the logistics business.</t>
  </si>
  <si>
    <t>Sankyu Transportation Co., Ltd.</t>
  </si>
  <si>
    <t>15</t>
  </si>
  <si>
    <t>SBS Holdings, Inc.</t>
  </si>
  <si>
    <t>This company, based in Japan, operates as a holding company of a group engaged in the provision of business platforms in six major areas: logistics, marketing, human resources, information technology, financial services, and environmental services. It was established as Kanto Sokuhai Co., Ltd. in 1987; and has its registered head office based in Tokyo.The company's operations are related to accounting and general administration of consolidated subsidiaries. It provides group planning and strategy. In particular, the company also exercises financial control over its subsidiaries, settles their general policy and appoints their top managements as well as provides central services. As a business infrastructure provider, the company provides comprehensive outsourcing services focused on logistics services.</t>
  </si>
  <si>
    <t>Operates as a holding company of a group engaged in the provision of business platforms in six major areas: logistics, marketing, human resources, information technology, financial services, and environmental services</t>
  </si>
  <si>
    <t>www.sbs-group.co.jp</t>
  </si>
  <si>
    <t>2384</t>
  </si>
  <si>
    <t>JP4010601013288</t>
  </si>
  <si>
    <t>SBS Holdings, Inc., headquartered in Tokyo, Japan, is a holding company mainly engaged in the provision of various services. The Company operates in five segments. The Logistics segment provides food distribution services, delivery services, same-day delivery services, international logistics services, storage services, logistics-related consultation services and moving services. The Marketing segment provides mailing services for catalogs, advertisement goods, information magazines and other direct marketing items. This segment also provides catalogs and Websites for mail-order sales, and among others. The Human Resources segment provides staffing services for the logistics field, events and others.The Financial segment is engaged in the development of real estate, mainly logistics centers, and the liquidation of real estate. It also provides real estate investment advisory and asset management services.</t>
  </si>
  <si>
    <t>SBS CO LTD</t>
  </si>
  <si>
    <t>16</t>
  </si>
  <si>
    <t>客运陆路运输公司</t>
  </si>
  <si>
    <t>Comfortdelgro Corporation LTD</t>
  </si>
  <si>
    <t>This company is a holding firm for subsidiaries engaged in providing land transportation and integrated services. It was founded in March 2003 through the merger of two land transport corporations, Comfort Group and DelGro Corporation. The company has its registered head office in Singapore, Singapore. The company, through its subsidiaries, is considered as the second largest public listed passenger land transport company in the world. The company, through its subsidiaries, offers bus, taxi, rail, car rental and leasing, automotive engineering services, inspection and testing services, driving center, insurance broking services, and outdoor advertising. In addition to Singapore, the company is active in the United Kingdom, Ireland, Australia, Vietnam, Malaysia and China. Further, the company's common shares are traded on the Singapore Exchange under the stock code C52.</t>
  </si>
  <si>
    <t>Land transportation and integrated services</t>
  </si>
  <si>
    <t>www.comfortdelgro.com.sg</t>
  </si>
  <si>
    <t>新加坡</t>
  </si>
  <si>
    <t>C52</t>
  </si>
  <si>
    <t>SG200300002K</t>
  </si>
  <si>
    <t>Holding firm for subsidiaries engaged in providing land transportation and integrated services</t>
  </si>
  <si>
    <t>ComfortDelGro's businesses include taxi ,bus , rail , car rental and leasing , automotive engineering and maintenance services , inspection, test and assessment services, learner drivers' instruction services and outdoor advertising .</t>
  </si>
  <si>
    <t>Comfortdelgro Corporation Pte. LTD</t>
  </si>
  <si>
    <t>17</t>
  </si>
  <si>
    <t>Eastern AIR Logistics Co., Ltd.</t>
  </si>
  <si>
    <t>This company, based in China, is engaged in the arrangement of transportation of freight and cargo as well as in the provision of logistic services. It was founded in 2004. The company has a registered business head office located in Shanghai, China. The company is involved in the transportation of freight, cargoes, and related commodities. It offers services such as consolidation or forwarding of freight. It also provides distribution management, vendor consolidation, cargo insurance, purchase order management, and customized logistics information services. The company offers freight transportation services along most of the major trading routes to customers throughout the country. The company has strategic alliances with premier national staffing providers throughout the country to better serve its clients.</t>
  </si>
  <si>
    <t>Arrangement of transportation of freight and cargo as well as in the provision of logistic services</t>
  </si>
  <si>
    <t>www.eal-ceair.com</t>
  </si>
  <si>
    <t>601156</t>
  </si>
  <si>
    <t>CN55601PC</t>
  </si>
  <si>
    <t>Engaged in the arrangement of transportation of freight and cargo as well as in the provision of logistic services</t>
  </si>
  <si>
    <t>The main business of China Eastern Logistics can be divided into air express, ground integrated services and integrated logistics solutions.</t>
  </si>
  <si>
    <t>18</t>
  </si>
  <si>
    <t>Mainfreight Limited</t>
  </si>
  <si>
    <t>This company is engaged in the provision of trucking and logistics services. It was founded by Bruce Plested in 1978. The company has its registered head office located in Otahuhu, New Zealand.The company is a global supply chain logistics provider which specialises in the management of freight that is less than container (LCL) with more than 500 trucks in its divisions. The company provides customers with world class service across a full range of logistics services that include managed warehousing, domestic distribution, metro and wharf cartage and international air and sea freight operations all linked by sophisticated technology.The company actively operates in more than 165 branches throughout New Zealand, Australia, Asia, and the United States.</t>
  </si>
  <si>
    <t>Trucking and logistics services</t>
  </si>
  <si>
    <t>www.mainfreight.com</t>
  </si>
  <si>
    <t>新西兰</t>
  </si>
  <si>
    <t>MFT</t>
  </si>
  <si>
    <t>NZ9429040418087</t>
  </si>
  <si>
    <t>Engaged in the provision of trucking and logistics services</t>
  </si>
  <si>
    <t>The Company's main principal activities are the specialization in freight forwarding and distribution business, with interests also in management of warehousing, transportation of hazardous substances, international freight and full truckload freight.</t>
  </si>
  <si>
    <t>Mainfreight Transport Limited</t>
  </si>
  <si>
    <t>19</t>
  </si>
  <si>
    <t>Kyushu Railway Company</t>
  </si>
  <si>
    <t>This company is engaged in the provision of rail transportation services. The company was founded in April of 1987. The registered business office of the company is located in Hakata-ku Fukuoka-shi, Japan. The company provides a wide variety of services which include: passenger railway services, freight railway services, ferry services, bus services, travel agency services, warehouse services, parking services, and automobile maintenance. In addition to its primary business activity, the company is also engaged in the retail distribution of travel goods, food and drink, and pharmaceuticals; the manufacture of transportation machinery, precision and industrial machinery; and the operation of amusement park, athletic and cultural facilities.</t>
  </si>
  <si>
    <t>Retail; Services</t>
  </si>
  <si>
    <t>Passenger railway services, freight railway services, ferry services, bus services, travel agency services, warehouse services, parking services, and automobile maintenance; Travel goods, food and drink, and pharmaceuticals; the manufacture of transportation machinery, precision and industrial machinery; and the operation of amusement park, athletic and cultural facilities</t>
  </si>
  <si>
    <t>www.jrkyushu.co.jp</t>
  </si>
  <si>
    <t>9142</t>
  </si>
  <si>
    <t>JP6290001012621</t>
  </si>
  <si>
    <t>Engaged in the provision of rail transportation services</t>
  </si>
  <si>
    <t>The Company is a Japan-based company mainly engaged in transportation, construction, station buildings and real estate, distribution and food business, as well as other business around Kyushu in Japan.</t>
  </si>
  <si>
    <t>20</t>
  </si>
  <si>
    <t>乘客运输</t>
  </si>
  <si>
    <t>Keio Corporation</t>
  </si>
  <si>
    <t>This company is engaged in the provision of transportation and distribution services. It was formerly known as Keio Electric Railway Co., Ltd. The company conducts business from its registered head office located in Tokyo, Japan, and was founded in 1910. The company operates in five segments: transportation, which operates passenger transportation, such as railway, bus, and taxi, as well as the transportation and moving of cargo; distribution, which operates a variety of retail with a focus on lifestyle-related; real estate, which rents and sells real estate; leisure services, which offers services such as hotels, travel, and advertising agencies, among others; and others, which engage in building comprehensive management businesses, vehicle maintenance businesses, construction and civil engineering, information systems businesses, accounting agencies, and financial businesses; personnel agency services, and social education businesses.</t>
  </si>
  <si>
    <t>Transportation, which operates passenger transportation, such as railway, bus, and taxi, as well as the transportation and moving of cargo; distribution, which operates a variety of retail with a focus on lifestyle-related; real estate, which rents and sells real estate; leisure services, which offers services such as hotels, travel, and advertising agencies, among others; and others, which engage in building comprehensive management businesses, vehicle maintenance businesses, construction and civil engineering, information systems businesses, accounting agencies, and financial businesses; personnel agency services, and social education businesses</t>
  </si>
  <si>
    <t>www.keio.co.jp</t>
  </si>
  <si>
    <t>9008</t>
  </si>
  <si>
    <t>JP3011101005999</t>
  </si>
  <si>
    <t>Engaged in the provision of transportation and distribution services</t>
  </si>
  <si>
    <t>The Company is a Japan-based company mainly engaged in the transportation and distribution businesses.</t>
  </si>
  <si>
    <t>Keio Electric Railway Co., Ltd.</t>
  </si>
  <si>
    <t>21</t>
  </si>
  <si>
    <t>Cleanaway Waste Management Limited</t>
  </si>
  <si>
    <t>This company is primarily engaged in the provision of a range of integrated total waste management and facility management services. Incorporated in 2002, its shares are traded on the Australian Stock Exchange under the trading symbol TPI. The company has a registered office located in Melbourne, Australia. The company is a leading provider of comprehensive waste and environmental services in Australia, New Zealand and parts of Asia Pacific. The company operates in five business segments. The Liquid Waste Management and Recycling segment includes collection, transportation, treatment and sale or disposal of liquid waste. The Energy segment includes collection, transportation, treatment and sale or disposal of waste mineral oil and cooking oil. The Industrial Solutions segment includes industrial cleaning, high pressure water blasting, and manufacture and lease out of parts washers. The Commercial Vehicles segment includes importation and distribution of commercial vehicles and parts. The Solid Waste Management segment includes the manufacturing and biosolids divisions.</t>
  </si>
  <si>
    <t>Provision of a range of integrated total waste management and facility management services</t>
  </si>
  <si>
    <t>www.cleanaway.com.au</t>
  </si>
  <si>
    <t>澳大利亚</t>
  </si>
  <si>
    <t>CWY</t>
  </si>
  <si>
    <t>AU101155220</t>
  </si>
  <si>
    <t>Primarily engaged in the provision of a range of integrated total waste management and facility management services</t>
  </si>
  <si>
    <t>Transpacific Industries Group Ltd (Transpacific) is a public company (ASX : TPI) that provides integrated industrial cleaning and total waste management to customers across Australia and New Zealand, with particular focus on the liquid, solid and hazardous waste management markets. Transpacific is also a key player in the heavy-duty commercial vehicles industry in Australia and New Zealand and has niche operations in parts of Asia.</t>
  </si>
  <si>
    <t>Transpacific Industries Group LTD</t>
  </si>
  <si>
    <t>22</t>
  </si>
  <si>
    <t>物流公司(海运）</t>
  </si>
  <si>
    <t>Yinson Holdings BHD</t>
  </si>
  <si>
    <t>This company operates as a holding company with investments across various sectors primarily the development and operation of offshore production assets for the oil and gas industry. The company began in 1983 as a transport agency in Johor Bahru. It is listed on the main board of the Bursa Malaysia Securities Berhad. The company has a registered office located in Kuala Lumpur, Federal Territory, Malaysia. Since inception, it has expanded its businesses to include offshore support services as well as commodity trading. From an initial land-based logistics provider, the company is a provider of offshore support services servicing the upstream oil and gas sector. All of trading, logistics and the provision of offshore oil and gas services are the main complementary services which it is involved in. The company's Trading and Logistics network extends to all major cities in peninsula Malaysia, and its fleet of trucks have grown to more than 400 units. The company provides a comprehensive range of transportation services and general warehousing facilities to enhance logistic services to its customers. It is one of the premier transportation and logistics providers in Malaysia. With its comprehensive selection of trucks to meet a broad range of transportation needs, the company is able to deliver products to anywhere in peninsula Malaysia and Singapore. Its vision to be a leading provider of offshore services to the regional oil and gas industry through developing unique partnerships with its clients to also cater to its logistics and supply requirements. Through continuously maintaining a modern fleet of vessels and vehicles, it shall develop and implement operational strategies which best serve its clients.</t>
  </si>
  <si>
    <t>All of trading, logistics and the provision of offshore oil and gas services are the main complementary services which it is involved in</t>
  </si>
  <si>
    <t>www.yinson.com.my</t>
  </si>
  <si>
    <t>马来西亚</t>
  </si>
  <si>
    <t>7293</t>
  </si>
  <si>
    <t>MY259147-A</t>
  </si>
  <si>
    <t>Operates an investment holding company and an insurance agency</t>
  </si>
  <si>
    <t>The Company is primarily involved in the provision of comprehensive transportation services for mainly bulk cargoes by lorry throughout Peninsular Malaysia, as well as general warehousing and its related services.</t>
  </si>
  <si>
    <t>23</t>
  </si>
  <si>
    <t>Qube Holdings Limited</t>
  </si>
  <si>
    <t>This company, together with its subsidiaries, provides logistics services for clients in import and export cargo supply chains in Australia. It was incorporated in 2011 and has its registered head office based in Sydney, Australia. The company's logistics segment offers a range of services relating to the import and export of containerized cargo. Its services include physical and documentary processes and tasks of the import/export supply chain, such as road and rail transport of containers to and from ports, operation of full and empty container parks, customs and quarantine services, warehousing, intermodal terminals, and international freight forwarding. The company's ports and bulk segment provides a range of logistics services relating to the import and export of non-containerized freight, with a focus on automotive, bulk, and break bulk products; and an integrated logistics solution for the automotive industry covering a range of activities, including facilities management, stevedoring, processing, and delivery. This segment also offers stevedoring services for project cargo and other similar items; and handles commodities, such as iron ore, manganese, nickel concentrate, and mineral sands. Its Strategic Assets segment invests in and develops infrastructure.</t>
  </si>
  <si>
    <t>Logistics services for clients in import and export cargo supply chains</t>
  </si>
  <si>
    <t>www.qube.com.au</t>
  </si>
  <si>
    <t>QUB</t>
  </si>
  <si>
    <t>AU149723053</t>
  </si>
  <si>
    <t>Provides logistics services for clients in import and export cargo supply chains in Australia</t>
  </si>
  <si>
    <t>The Company involved in the logistics supply chain focusing on the import and export of goods and commodities into and out of Australia.</t>
  </si>
  <si>
    <t>Qube Logistics Holdings Limited</t>
  </si>
  <si>
    <t>24</t>
  </si>
  <si>
    <t>Hanjin Transportation Co.,Ltd.</t>
  </si>
  <si>
    <t>This company, formerly known as Han Jin Sang Sa Co., is engaged in the provision of transportation and delivery services. It was founded in 1945 by Choong-hoon Cho and has its registered head office located in Seoul, Republic of Korea. The company is one of the largest transportation and logistics company in Korea. It provides inland transportation service, handling containerized cargoes, steel products and other commodities; transportation related service, such as stevedoring, warehousing and door to door delivery service, as well as marine transportation service, including transportation of containers and general steel products. In addition, the company provides passenger transportation service. The company aims to become a world-class transportation corporation active in air, land and sea.</t>
  </si>
  <si>
    <t>Provides inland transportation service, handling containerized cargoes, steel products and other commodities; transportation related service, such as stevedoring, warehousing and door to door delivery service, as well as marine transportation service, including transportation of containers and general steel products</t>
  </si>
  <si>
    <t>www.hanjin.co.kr</t>
  </si>
  <si>
    <t>002320</t>
  </si>
  <si>
    <t>KR1101110003668</t>
  </si>
  <si>
    <t>Engaged in the provision of transportation and delivery services</t>
  </si>
  <si>
    <t>- The company was established in March. 1958, and is engaged in land transportation, harbor unloading, shipping, courier, overseas, car rental business.- In addition, synergy effect is created by carrying out related business such as ehanex (www.ehanex.com) business and maintenance business which is an overseas purchase agency service.- The company has Hanjin Busan Container Terminal Co., Ltd., Hanjin Incheon Container Terminal Co., Ltd., and Pyeongtaek Container Terminal Co., Ltd a subsidiaries.</t>
  </si>
  <si>
    <t>Han Jin Sang Sa Co.</t>
  </si>
  <si>
    <t>25</t>
  </si>
  <si>
    <t>物流公司（主营集成解决方案）</t>
  </si>
  <si>
    <t>Konoike Transport CO LTD</t>
  </si>
  <si>
    <t>This company is engaged in providing logistics services. It was founded in 1880, and its registered head office is located in Osaka, Japan. The company offers industrial process services, including distribution center contracting, warehouse management, distribution, safety supervision, onsite manufacturing processes at steelworks, factory line operation, and maintenance and packaging. It also provides general logistics services, such as support services for its clients specialty store private label apparel operations, including overseas materials procurement and product shipment, customs clearance, domestic product storage, logistics processing, store delivery, and merchandise photography services for mail order retailing operations; and temperature-controlled logistics operations comprising storage and transport, warehouse management, product inspection, and logistics processing services. In addition, it offers express, plant transport and engineering, premium business support service, buyers consolidation, tripartite trade, and vendor-managed inventory services; fashion and apparel logistics services; and airport-related services comprising passenger handling, flight support, ramp services, aircraft services, cargo handling, etiquette training, luggage wrapping, and package and other services for the aircraft. Further, the company provides medical-related services, which include importing, distribution, and delivery of medical equipment; and sterilization and cleaning services, sample transport, international logistical management, management of operations at distribution centers, medical supply and pharmaceutical management, as well as supply, processing, and distribution of hospital logistics. Additionally, it offers environment-related services that consist of recycling system for recovering and reusing industrial waste; eco energy services, including energy saving and solar power; and engineering services.</t>
  </si>
  <si>
    <t>Industrial process services, including distribution center contracting, warehouse management, distribution, safety supervision, onsite manufacturing processes at steelworks, factory line operation, and maintenance and packaging</t>
  </si>
  <si>
    <t>www.konoike.net/en</t>
  </si>
  <si>
    <t>9025</t>
  </si>
  <si>
    <t>JP5120001079182</t>
  </si>
  <si>
    <t>Engaged in providing logistics services</t>
  </si>
  <si>
    <t>The Company is mainly engaged in the transportation-related business.</t>
  </si>
  <si>
    <t>26</t>
  </si>
  <si>
    <t>CTS International Logistics Corporation Limited</t>
  </si>
  <si>
    <t>This company is engaged in the provision of cross-border comprehensive logistics and supply chain trade services in China and internationally. It was founded in 1984 and has its registered office located in Shanghai, China. The company is one of the earliest freight forwarding companies that has the license approved and issued by former Ministry of Commerce, Civil Aviation Administration, and General Administration of Customs of PRC. It has more than 30 sub-institutions all over China's main ports and economically developed inland cities as well as in Hong Kong, United States (New York, Los Angeles, Atlanta), and Frankfurt, Germany. Its network covers all major freight processing cities in China and the world. It is recognized as one of the leading logistics companies in China.</t>
  </si>
  <si>
    <t>Logistics and supply chain trade services</t>
  </si>
  <si>
    <t>www.ctsfreight.com</t>
  </si>
  <si>
    <t>603128</t>
  </si>
  <si>
    <t>CN40692PC</t>
  </si>
  <si>
    <t>Engaged in the provision of cross-border comprehensive logistics and supply chain trade services in China and internationally</t>
  </si>
  <si>
    <t>The Company is principally engaged in Integrated logistics and supply chain trade services.</t>
  </si>
  <si>
    <t>CTS International Freight Co., Ltd.</t>
  </si>
  <si>
    <t>27</t>
  </si>
  <si>
    <t>This company is engaged in the provision of transportation services. It was established in September of 1948 and has a registered head office in Fukuyama, Japan. The company's transportation business provides trucking, air cargo and harbor transportation services, as well as non-life insurance agency services related to transportation. Aside from the provision of transportation services, it also has active interests in the logistics operations and management and operation of real estate, sports and entertainment facilities. Its logistics operations include warehouse, storage and arrangement of freight and harbor loading customs clearance.</t>
  </si>
  <si>
    <t>Trucking, air cargo and harbor transportation services</t>
  </si>
  <si>
    <t>corp.fukutsu.co.jp</t>
  </si>
  <si>
    <t>9075</t>
  </si>
  <si>
    <t>JP1240001032736</t>
  </si>
  <si>
    <t>The Company is a company mainly engaged in the provision of transportation services.</t>
  </si>
  <si>
    <t>28</t>
  </si>
  <si>
    <t>交通事业为主，主营乘客运输（附表已补充）</t>
  </si>
  <si>
    <t>该公司的业务通过以下业务部门进行：运输，房地产，酒店，旅游休闲，分销和其他业务</t>
  </si>
  <si>
    <t>Keikyu Corporation</t>
  </si>
  <si>
    <t>This company, together with its subsidiaries, is engaged in transport, real estate, leisure services, distribution, and other businesses. It was founded in 1898, and it conducts business from its registered head office located in Tokyo, Japan. The company's operations are carried out through the following business segments: transportation, real estate, hotels, tourism and leisure, distribution, and other businesses. Through its segments, the company operates railway lines, vans, private automobiles, and taxis; develops properties, such as single-family houses and condominiums; and engages in real estate leasing business; operates hotels, B&amp;Bs, and restaurants, as well as golf and leisure facilities; operates and manages department stores, shopping centres, and stores that provide merchandise goods; and additionally, the company offers construction, civil engineering, and landscaping services; operates as an electrical equipment contractor; and engages in transportation equipment repair, building management, information processing, and driving school businesses.</t>
  </si>
  <si>
    <t>Operates railway lines, vans, private automobiles, and taxis; develops properties, such as single-family houses and condominiums; and engages in real estate leasing business; operates hotels, B&amp;Bs, and restaurants, as well as golf and leisure facilities; operates and manages department stores, shopping centres, and stores that provide merchandise goods; and additionally, the company offers construction, civil engineering, and landscaping services; operates as an electrical equipment contractor; and engages in transportation equipment repair, building management, information processing, and driving school businesses</t>
  </si>
  <si>
    <t>www.keikyu.co.jp</t>
  </si>
  <si>
    <t>9006</t>
  </si>
  <si>
    <t>JP7010401009277</t>
  </si>
  <si>
    <t>Engaged in transport, real estate, leisure services, distribution, and other businesses</t>
  </si>
  <si>
    <t>The Company is a company primarily engaged in transportation business.</t>
  </si>
  <si>
    <t>Keihin Electric Express Railway Co., Ltd.</t>
  </si>
  <si>
    <t>29</t>
  </si>
  <si>
    <t>Shanghai Zhonggu Logistics Co., Ltd.</t>
  </si>
  <si>
    <t>This company is engaged in the provision of general freight trucking services. It was incorporated in 2010. The company is headquartered in Shanghai, China.The company specialises in the provision of a wide variety of services, such as rush courier service, scheduled route delivery of packages and other items such as customer scheduling within designated time window, pickup and delivery, temporary storage, assembly, cross-docking and safe storage of merchandise. It is also a provider of reverse logistic services such as picking up, storing, packaging and transporting customer returns. In addition, the company covers door-to-door delivery of merchandise including entertainment equipment, electronics and furniture, as well as the assembly and installation of items.</t>
  </si>
  <si>
    <t>General freight trucking services</t>
  </si>
  <si>
    <t>www.zhonggu56.com/index.jsp</t>
  </si>
  <si>
    <t>603565</t>
  </si>
  <si>
    <t>CN53444PC</t>
  </si>
  <si>
    <t>Engaged in the provision of general freight trucking services</t>
  </si>
  <si>
    <t>The Company's main container logistics services.</t>
  </si>
  <si>
    <t>30</t>
  </si>
  <si>
    <t>Kamigumi Co., Ltd.</t>
  </si>
  <si>
    <t>This company is engaged in providing port transportation, warehousing and freight forwarding, and road transportation services. The company has its registered office located in Kobe, Hyogo, Japan. It was founded in 1867. The company is publicly traded on the Tokyo Stock Exchange under the trading symbol 9364. It operates in three business divisions. The Port Transportation division specialises in port cargo handling, container terminal operation, shed services, barge transportation and others. The Warehousing and Transportation-Related division is involved in warehousing, trucking and delivery, warehouse and factory cargo-handling and other transportation services. The Others division is involved in heavy cargo transportation, machine dismantlement, steel structure manufacturing, software development, design and maintenance, commodity sale and leasing, real estate leasing, sports facility operation, construction, financial services and others. The company has branch offices located in Tokyo, Kashima, Hitachinaka, Yokohama, Kawasaki, Niigata, Tomakomai, Toyohashi, Toyokawa, Tokai, Nagoya, Tsuruga, and Osaka.</t>
  </si>
  <si>
    <t>Port cargo handling, container terminal operation, shed services, barge transportation and others; Warehousing, trucking and delivery, warehouse and factory cargo-handling and other transportation services; Heavy cargo transportation, machine dismantlement, steel structure manufacturing, software development, design and maintenance, commodity sale and leasing, real estate leasing, sports facility operation, construction, financial services</t>
  </si>
  <si>
    <t>www.kamigumi.co.jp</t>
  </si>
  <si>
    <t>9364</t>
  </si>
  <si>
    <t>JP6140001006951</t>
  </si>
  <si>
    <t>Engaged in providing port transportation, warehousing and freight forwarding, and road transportation services</t>
  </si>
  <si>
    <t>The Company is mainly engaged in the logistics service business.</t>
  </si>
  <si>
    <t>Kobe Hamanaka</t>
  </si>
  <si>
    <t>31</t>
  </si>
  <si>
    <t>Dksh Holdings (Malaysia) Berhad</t>
  </si>
  <si>
    <t>This company, formerly known as Diethelm Holdings (Malaysia) Berhad, is an investment holding firm engaged in the provision of market expansion services to consumer goods, healthcare, performance materials, and technology industries in Malaysia. The company was founded in 1923. The registered headquarters of the company is located in Petaling Jaya, Malaysia. The company operates through three segments: Marketing and Distribution Services, Logistics Services, and Others. It offers sourcing, market analysis and research, marketing and sales, distribution and logistics, and after-sales services, as well as invoicing and credit control, inventory and trade returns handling, and other value added services for consumer goods and performance materials. The company also provides supply chain services, including import, forwarding, warehousing and distribution, order processing, and sales collections for healthcare and consumer goods, as well as distributes prepaid telephone cards. In addition, it is involved in the retail of chocolate chip cookies, hampers, gifts, chocolates, and confectionery items, as well as in rental activities.</t>
  </si>
  <si>
    <t>Market analysis and research, marketing and sales, distribution and logistics, and after-sales services, as well as invoicing and credit control, inventory and trade returns handling, and other value added services for consumer goods and performance materials</t>
  </si>
  <si>
    <t>www.dksh.com.my</t>
  </si>
  <si>
    <t>5908</t>
  </si>
  <si>
    <t>MY231378-A</t>
  </si>
  <si>
    <t>Engaged in the provision of market expansion services to consumer goods, healthcare, performance materials, and technology industries in Malaysia</t>
  </si>
  <si>
    <t>The Company is principally an investment holding company. The principal activities of the Group consist of general trading, warehousing and distribution of consumer, pharmaceutical, bio-medical, chemical and industrial products and also sale of Famous Amos chocolate chip cookies.</t>
  </si>
  <si>
    <t>Diethelm Holdings (Malaysia) Berhad</t>
  </si>
  <si>
    <t>32</t>
  </si>
  <si>
    <t>Sichuan Expressway Company Limited</t>
  </si>
  <si>
    <t>This company, with registered head office in Chengdu, China, is primarily engaged in the construction, management, and operation of expressways and a toll bridge in Sichuan Province in China. It was founded in 1997. The company operates in five segments: Construction Contracts, Gas Station and Oil Operation, Toll Operation, Property Development, and Others. The Construction Contracts segment offers construction and upgradation services under the service concession arrangements and construction contracts. The Gas Station and Oil Operation segment is active in operating gas stations along expressways; and selling petrochemicals and other oil products. The Toll Operation segment operates expressways and a high-grade toll bridge in Mainland China. The Property Development segment is active in investing in and developing properties located in Mainland China. The Others segment is active in the advertising and finance leasing operations, as well as rents properties along expressways.</t>
  </si>
  <si>
    <t>Operates in five segments: Construction Contracts, Gas Station and Oil Operation, Toll Operation, Property Development, and Others</t>
  </si>
  <si>
    <t>www.cygs.com</t>
  </si>
  <si>
    <t>00107</t>
  </si>
  <si>
    <t>CN30069PC</t>
  </si>
  <si>
    <t>Primarily engaged in the construction, management, and operation of expressways and a toll bridge in Sichuan Province in China</t>
  </si>
  <si>
    <t>The Company is principally engaged in the investment, construction, operation and management of road infrastructure projects in Sichuan Province, the PRC, as well as the operation of other ancillary businesses related to toll roads.</t>
  </si>
  <si>
    <t>1997</t>
  </si>
  <si>
    <t>33</t>
  </si>
  <si>
    <t>China Railway Special Cargo Logistics Co., Ltd.</t>
  </si>
  <si>
    <t>This company is engaged in providing cargo transportation by road. It was incorporated in 2003 and has its registered business office located in Beijing, China. The company's main business is commodity automobile logistics, refrigerated logistics and large-scale logistics. It has more than 20,000 specialized railway vehicles, including commercial vehicle transport vehicles, long trucks, refrigerated cargo transport vehicles, etc.</t>
  </si>
  <si>
    <t>Commodity automobile logistics, refrigerated logistics and large-scale logistics</t>
  </si>
  <si>
    <t>www.crscsc.com.cn</t>
  </si>
  <si>
    <t>001213</t>
  </si>
  <si>
    <t>CN55805PC</t>
  </si>
  <si>
    <t>Engaged in providing cargo transportation by road</t>
  </si>
  <si>
    <t>The Company is mainly engaged in commodity automobile logistics, cold chain logistics and bulk cargo logistics business.</t>
  </si>
  <si>
    <t>34</t>
  </si>
  <si>
    <t>This company principally operates as a logistics company that provides transportation, warehousing, packaging, and other services in Japan and internationally. It provides truck transportation; freight handling services; and warehouse services, as well as acts as an air freight agent. It is also engaged in the import/export and sale of domestic/international commodities; collection, transportation, and disposal of waste material; automobile disassembly and maintenance operation, and automobile parts sale; manufacture and sale of packing materials; and the sale of petrochemical products. In addition, the company acts as damage and life insurance agent. The company operates in North America, Thailand, Indonesia, the Philippines, China, Singapore, Taiwan, and the United Kingdom. Headquartered in Chuo-ku, Japan, the company was incorporated in 1950.</t>
  </si>
  <si>
    <t>Transportation, warehousing, packaging, and other services</t>
  </si>
  <si>
    <t>www.nikkon.co.jp</t>
  </si>
  <si>
    <t>9072</t>
  </si>
  <si>
    <t>JP7010001035005</t>
  </si>
  <si>
    <t>Principally operates as a logistics company that provides transportation, warehousing, packaging, and other services in Japan and internationally</t>
  </si>
  <si>
    <t>Nippon Konpo Unyu Soko Co., Ltd.. The Group's principal activity is trucking, packaging works and warehousing. The trucking includes transportation of automobiles, motorbikes, automobile parts and agricultural machinery.</t>
  </si>
  <si>
    <t>Nippon Konpo Unyu Soko CO LTD</t>
  </si>
  <si>
    <t>35</t>
  </si>
  <si>
    <t>Friend Co.,Ltd.</t>
  </si>
  <si>
    <t>This company, based in China, is engaged in the production of a range of steel products. It was incorporated in 2004 and conducts business from its registered head office located in Shanghai. The company is involved in the rolling and drawing shapes such as plate, sheet, strip, rod, and bar, from purchased steel. Some of its products are concrete reinforcing bars, steel bars, cold rolling steel shapes, flakes made from purchased iron or steel, flat bright steel strip, hot-rolling purchased steel, metal powder and flake, iron or steel nut rods, paste and powder made from purchased iron or steel, razor blade strip steel, and rolled strip flat wire.</t>
  </si>
  <si>
    <t>Steel products</t>
  </si>
  <si>
    <t>605050</t>
  </si>
  <si>
    <t>CN53439PC</t>
  </si>
  <si>
    <t>Engaged in the production of a range of steel products</t>
  </si>
  <si>
    <t>The Company is mainly engaged in providing complete steel logistics supply chain services for medium and high-end automobile, household appliances and other industries or their supporting manufacturers, including procurement, processing, warehousing, nesting, packaging, transportation and distribution services, as well as corresponding technical support services.</t>
  </si>
  <si>
    <t>36</t>
  </si>
  <si>
    <t>Milkyway Intelligent Supply Chain Service Group Co.,Ltd.</t>
  </si>
  <si>
    <t>This company is a Chinese based enterprise engaged in the provision of freight trucking and other related transportation services. The company was incorporated in 1997. Its registered business office is based in Shanghai, China. It is registered as a limited liability company.The company's business activities include furnishing over-the-road trucking services and storage services, including household goods either as common carriers or under special or individual contracts or agreements, for freight generally weighing more than 100 pounds. Its operations are principally outside a single municipality, outside one group of contiguous municipalities, or outside a single municipality and its suburban areas. It is also involved in furnishing air courier services for individually addressed letters, parcels, and packages generally weighing less than 100 pounds.</t>
  </si>
  <si>
    <t>Freight trucking and other related transportation services</t>
  </si>
  <si>
    <t>www.mwclg.com</t>
  </si>
  <si>
    <t>603713</t>
  </si>
  <si>
    <t>CN49248PC</t>
  </si>
  <si>
    <t>Engaged in the provision of freight trucking and other related transportation services</t>
  </si>
  <si>
    <t>The Company's main business is modern logistics industry, which belongs to producer services. As a professional chemical supply chain service provider, it provides one-stop integrated logistics services with freight forwarding, warehousing and transportation as the core, as well as chemical trading services.</t>
  </si>
  <si>
    <t>Milkyway Chemical Supply Chain Service Co., LTD</t>
  </si>
  <si>
    <t>37</t>
  </si>
  <si>
    <t>Az-Com Maruwa Holdings Inc.</t>
  </si>
  <si>
    <t>This company is engaged in the provision of courier services. It started its operations in August 1973 and has its registered business office located in Yoshikawa, Japan.The company offers both domestic and international courier services. Its range of services include letter of credit management for the banking industry; COD facility for the collection of payment for the goods on delivery; to-pay charges collect facility, which offers the services on agreement to collect the courier charges from the consignee; privilege card, a payment mode; and emotional bond, a concept that helps to maintain and strengthen the personal and/or business relationships. It offers its services through the air and surface mode, and express mode. The company has its active operations within the country.</t>
  </si>
  <si>
    <t>Courier services</t>
  </si>
  <si>
    <t>www.momotaro.co.jp</t>
  </si>
  <si>
    <t>9090</t>
  </si>
  <si>
    <t>JP8030001065742</t>
  </si>
  <si>
    <t>Engaged in the provision of courier services</t>
  </si>
  <si>
    <t>The Company is principally engaged in logistics consulting business.</t>
  </si>
  <si>
    <t>Maruwa Unyu Kikan Co.,Ltd.</t>
  </si>
  <si>
    <t>38</t>
  </si>
  <si>
    <t>K.R.S Corporation</t>
  </si>
  <si>
    <t>This company is engaged in the provision of comprehensive distribution and logistics services, such as storage, loading and unloading, transportation and information processing. It was established in 1966, and has its registered head office in Chofu, Tokyo, Japan. The company aims to have the people feel satisfied with its care in delivery of the goods closely related to the life like the precious foods produced under the utmost loving care by the manufacturer who deeply aware of the consumers. It specialises in providing warehousing services, as well as undertaking business for packing, packaging, and delivery for various types of bottled/canned products and other general goods. The company also provides consigned freight forwarding, intermediary transport services, motor truck transportation, and customs clearance. In addition, the company is active in the sales and leasing business of vehicle-and logistics-related machinery equipment, as well as the supply of industrial and automotive fuel and oil, commodity goods and food products. It aims for a continuous contribution to the society and the trust from the society, and its effort shall be kept on making for sustaining increase in the corporative value and for being a number one in the position in the total capability of food logistics.</t>
  </si>
  <si>
    <t>Distribution and logistics services</t>
  </si>
  <si>
    <t>www.krs.co.jp</t>
  </si>
  <si>
    <t>9369</t>
  </si>
  <si>
    <t>JP7012401007541</t>
  </si>
  <si>
    <t>Engaged in the provision of comprehensive distribution and logistics services, such as storage, loading and unloading, transportation and information processing</t>
  </si>
  <si>
    <t>The Company is a Japan-based company mainly engaged in the provision of comprehensive logistics services such as storage, cargo handling, transportation and information processing.</t>
  </si>
  <si>
    <t>Kewple Warehouse Transport CO LTD</t>
  </si>
  <si>
    <t>39</t>
  </si>
  <si>
    <t>邮政服务</t>
  </si>
  <si>
    <t>Singapore Post LTD</t>
  </si>
  <si>
    <t>This company is engaged in the provision of postal and logistics services; and logistics business solutions, as well as offers a range of postal, agency, and financial services through its retail distribution network. It was founded in by Sir Stamford Raffles in 1819, and has its registered head office located in Singapore, Singapore. The company organizes its business through three divisions: mail, logistics, and retail. The mail division offers various services for collecting, sorting, transporting, and distributing domestic and international mail, which include direct mail products and services, and mailroom services. This division has international mail service, which handles incoming international mail from, and outgoing international mail to, foreign postal administrations. It also offers ePost hybrid mail service, which enables businesses to process and deliver data-intensive personalized documents; and sells philatelic products. The logistics division offers domestic and international door-to-door distribution services, such as express delivery services (Speedpost); shipping services at virtual post Internet portal and warehousing; and warehousing, fulfillment, and distribution services. Speedpost delivery service provides express delivery services for customers sending documents, parcels, and freight within Singapore and worldwide. This division offers other services including warehousing and inventory management, such as product storage, physical inventory checks, and monthly and annual inventory reports. The retail division provides customers a range of postal, agency, and financial services, which are delivered through post offices, authorized postal agencies, and stamp vendors; self-service automated machines (SAMs); and the vPOST Internet portal. The company operates through a network of approximately 60 post offices, approximately 80 authorized postal agencies, more than 650 stamp vendors, approximately 200 self-service automated machines, and more than 700 post boxes. It is the leading logistics provider in the domestic market, and owns one of the largest retail distribution networks, with global service offerings to more than 220 territories/countries. The company aims to be a world-class provider of consumer services focusing on mail, logistics, and retail solutions in the region.</t>
  </si>
  <si>
    <t>Postal and logistics services; Logistics business solutions; Range of postal, agency, and financial services</t>
  </si>
  <si>
    <t>www.singpost.com</t>
  </si>
  <si>
    <t>S08</t>
  </si>
  <si>
    <t>SG199201623M</t>
  </si>
  <si>
    <t>Engaged in the provision of postal and logistics services; and logistics business solutions, as well as offers a range of postal, agency, and financial services through its retail distribution network</t>
  </si>
  <si>
    <t>The principal activities of the Company consist of the operation and provision of postal and parcel delivery services, eCommerce logistics and property. Its subsidiaries are principally engaged in provision of delivery services and eCommerce logistics solutions, provision of integrated supply chain and distributions services, freight forwarding and investment holding.</t>
  </si>
  <si>
    <t>Singapore Post Private Limited</t>
  </si>
  <si>
    <t>40</t>
  </si>
  <si>
    <t>THE Sumitomo Warehouse Co., Ltd.</t>
  </si>
  <si>
    <t>This company is engaged in the provision of logistics services. It was established in 1899 and its registered head office is located in Osaka, Japan. The company offers the following services: nationwide integrated logistics services, which include warehousing and merchandise processing for cargo of all kinds, from raw materials to finished products; document storage, involved in the collection and delivery of documents, magnetic tape, videotape, fixtures and fittings; harbor transportation, which carries all physical distribution work at harbors; and international logistics, which include domestic and foreign transportation, import and export documentation, and marine transportation. Its other services include: import and export documentation, which includes optimized packing, preparation of shipping documents, and handling of complex documentation related to customs clearance, tax payments, and animal or plant quarantine; international transportation, which offers packing, transportation, and installation; air cargo transportation, which provides air freight forwarding, export and import custom clearance, packaging and land transportation; and information systems segment, which provides information technologies and equipment. The company is also engaged in real estate development and leasing services. The company has active operations in the United States, Germany, Singapore, Malaysia, Thailand, Indonesia, Taiwan, China, and Hong Kong. It aims to provide high-quality services that ensure customer satisfaction and to contribute to society through its business endeavors.</t>
  </si>
  <si>
    <t>Nationwide integrated logistics services, which include warehousing and merchandise processing for cargo of all kinds, from raw materials to finished products; document storage, involved in the collection and delivery of documents, magnetic tape, videotape, fixtures and fittings; harbor transportation, which carries all physical distribution work at harbors; and international logistics, which include domestic and foreign transportation, import and export documentation, and marine transportation</t>
  </si>
  <si>
    <t>www.sumitomo-soko.co.jp</t>
  </si>
  <si>
    <t>9303</t>
  </si>
  <si>
    <t>JP7120001049002</t>
  </si>
  <si>
    <t>The Company is a Japan-based company mainly engaged in the integrated logistics business.</t>
  </si>
  <si>
    <t>41</t>
  </si>
  <si>
    <t>Il&amp;Fs Transportation Networks Limited</t>
  </si>
  <si>
    <t>This company is engaged in the development and implementation of highways, flyovers, bridges, and roads in India. The company, with registered office located in Mumbai, Maharashtra, was founded in 2000 by Infrastructure Leasing and Financial Services Limited (IL&amp;FS) to create a pan-India surface transport business. The focus of the company is to develop and build a pan-India surface transport business. It has accomplished this by leveraging various investment opportunities and also acquiring and managing projects. The company also offers project development, investment/project sponsorship, construction management, operation and management of toll roads, and advisory services. It operates as a subsidiary of Infrastructure Leasing &amp; Financial Services Limited (IL&amp;FS), which is one of India's leading infrastructure development and finance companies.</t>
  </si>
  <si>
    <t>Development and implementation of highways, flyovers, bridges, and roads</t>
  </si>
  <si>
    <t>www.itnlindia.com</t>
  </si>
  <si>
    <t>印度</t>
  </si>
  <si>
    <t>IL&amp;FSTRANS</t>
  </si>
  <si>
    <t>IN34188FI</t>
  </si>
  <si>
    <t>Engaged in the development and implementation of highways, flyovers, bridges, and roads in India</t>
  </si>
  <si>
    <t>The Company is engaged in designing, developing, and maintaining toll highways.  The Company acquires, bides and operates road projects on commercial basis. IL&amp;FS Transportation Networks provides traffic inspection and emergency, rescue and search services on its highways in India.</t>
  </si>
  <si>
    <t>Consolidated Transportation Networks Limited</t>
  </si>
  <si>
    <t>42</t>
  </si>
  <si>
    <t>Changan Minsheng Apll Logistics Company Limited</t>
  </si>
  <si>
    <t>This company, based in China, is engaged in the arrangement of transportation of freight and cargo as well as in the provision of logistic services. It was founded in 2001. The company has a registered business head office located in Yuanyan Town, China. The company is involved in the transportation of freight, cargoes, and related commodities. It offers services such as consolidation or forwarding of freight. It also provides distribution management, vendor consolidation, cargo insurance, purchase order management, and customized logistics information services. The company offers freight transportation services along most of the major trading routes to customers throughout the country. The company has strategic alliances with premier national staffing providers throughout the country to better serve its clients.</t>
  </si>
  <si>
    <t>Involved in the transportation of freight, cargoes, and related commodities; Services such as consolidation or forwarding of freight; Distribution management, vendor consolidation, cargo insurance, purchase order management, and customized logistics information services; Freight transportation services along most of the major trading routes to customers throughout the country</t>
  </si>
  <si>
    <t>www.camsl.com</t>
  </si>
  <si>
    <t>01292</t>
  </si>
  <si>
    <t>CN31336PC</t>
  </si>
  <si>
    <t>The Company is principally engaged in supply chain management services for vehicles and car raw material, components and parts, it include finished vehicle transportation and related logistics services, car components and parts supply chain management services, as well as provides non-vehicle commodities transportation services.</t>
  </si>
  <si>
    <t>CMA Logistics Company Limited</t>
  </si>
  <si>
    <t>43</t>
  </si>
  <si>
    <t>Guangdong Yueyun Transportation Company Limited</t>
  </si>
  <si>
    <t>This company is engaged in the provision of freight transportation arrangement services. The company was incorporated in December 1999, and it conducts business from its registered head office, which is located in Guangzhou, Guangdong, China. The company specializes in freight forwarding (arranging transportation of goods, booking cargo space, preparing shipping documents, and coordinating logistics), customs brokerage (handling customs clearance for imports and exports and ensuring compliance with laws and regulations), marine shipping agency (representing ship owners and operators in port, including cargo handling, crew logistics, and coordinating vessel schedules), shipping agent services (acting as intermediaries between shippers and carriers for booking cargo space, tracking shipments, and managing logistics), cargo consolidation (combining multiple shipments from different clients for cost optimization), logistics management (coordinating supply chain processes like warehousing and distribution), consultation services (offering expertise on shipping regulations and documentation), tracking and visibility solutions (providing technology for real-time shipment tracking), and insurance services (arranging cargo insurance to protect against loss or damage during transit).</t>
  </si>
  <si>
    <t>Freight forwarding, customs brokerage, marine shipping agency, shipping agent services, cargo consolidation, logistics management, consultation services, tracking and visibility, and insurance services</t>
  </si>
  <si>
    <t>03399</t>
  </si>
  <si>
    <t>CN31242PC</t>
  </si>
  <si>
    <t>Engaged in the provision of freight transportation arrangement services</t>
  </si>
  <si>
    <t>The Company and its subsidiaries are principally engaged in the provision of integrated logistics services and expressway-related services.</t>
  </si>
  <si>
    <t>Guangdong NAN YUE Logistics Company Limited</t>
  </si>
  <si>
    <t>44</t>
  </si>
  <si>
    <t>Container Corporation of India Limited</t>
  </si>
  <si>
    <t>This company is engaged in the provision containerized freight transportation for shippers in India. Its core business is characterized by three distinct activities, that of a carrier, a terminal operator, and a warehouse operator. The company was incorporated in 1988. Its registered business office is based in New Delhi, India. It is listed on the Bombay Stock Exchange under the ticker symbol CONCOR The company is the market leader of freight transportation in India with the largest network of 57 ICDs/CFSs. It is organized into two operating divisions: EXIM (Export &amp; Import) and domestic, which both divisions are engaged in handling, transportation and warehousing activities. In addition to providing inland transport by rail for containers, it has also expanded to cover management of ports, air cargo complexes and establishing cold-chain. It has and will continue to play the role of promoting containerization of India by virtue of its modern rail wagon fleet, customer friendly commercial practices and extensively used Information Technology. The company developed multimodal logistics support for India's international and domestic containerization and trade. Though rail is the main stay of transportation plan, road services and also provided to cater to the need of door-to-door services, whether in the International or Domestic business The company's mission is to provide efficient and reliable multi-modal logistics support for the country's EXIM and domestic trade and commerce. It also aims to ensure enhanced customer satisfaction, growing shareholder value, high growth and consolidation of status as market leader. The company is committed to providing responsive, cost effective, efficient and reliable logistics solution to its customers.</t>
  </si>
  <si>
    <t>Providing inland transport by rail for containers, it has also expanded to cover management of ports, air cargo complexes and establishing cold-chain</t>
  </si>
  <si>
    <t>www.concorindia.com</t>
  </si>
  <si>
    <t>CONCOR</t>
  </si>
  <si>
    <t>IN30520FI</t>
  </si>
  <si>
    <t>Engaged in the provision containerized freight transportation for shippers in India</t>
  </si>
  <si>
    <t>The Company is engaged in handling, transportation &amp; warehousing activities.</t>
  </si>
  <si>
    <t>45</t>
  </si>
  <si>
    <t>Antong Holdings Co., Ltd.</t>
  </si>
  <si>
    <t>This company is engaged in the logistics and freight forwarding industry. It was incorporated in 1998 and conducts business from its registered head office, which is strategically located in Quanzhou, China. The company specialises in providing a range of services, including ocean freight, logistics solutions for land transportation, air freight forwarding, and specialised services such as dangerous goods (DG) transportation. It emphasises professionalism and integrity in their operations, aiming to meet the diverse logistics needs of their clients while maintaining high standards of service quality and safety. The company provides comprehensive logistics solutions for land transportation, ensuring efficient movement of goods domestically and internationally. It offers services related to international trade, facilitating import and export activities for their clients.</t>
  </si>
  <si>
    <t>Providing a range of services, including ocean freight, logistics solutions for land transportation, air freight forwarding, and specialised services such as dangerous goods (DG) transportation</t>
  </si>
  <si>
    <t>600179</t>
  </si>
  <si>
    <t>CN30355PC</t>
  </si>
  <si>
    <t>Engaged in the logistics and freight forwarding industry</t>
  </si>
  <si>
    <t>The Company is a container logistics services as the main industry, set industrial investment, shipping services, such as the development of integrated logistics services provider.</t>
  </si>
  <si>
    <t>Heilongjiang Heihua Company Limited</t>
  </si>
  <si>
    <t>46</t>
  </si>
  <si>
    <t>China Master Logistics Co., Ltd.</t>
  </si>
  <si>
    <t>This company is engaged in providing integrated logistics services. It was incorporated in 2001 and has its registered office in Qingdao, China.The company's service offering mainly covers freight forwarding, CFS services, shipping agency, coastal transportation, project logistics, commodity logistics and other areas. It has service network covering the major ports such as Ningbo, Lianyungang, Rizhao, Rongcheng, Qingdao, Yantai, Weihai, Tianjin, Hong Kong, Shanghai, Fuzhou, Zhengzhou and Dalian,and the major cities such as Beijing, Xi'an. It builds a network covering the main ports and cities in China.</t>
  </si>
  <si>
    <t>Integrated logistics services</t>
  </si>
  <si>
    <t>www.cmlog.com</t>
  </si>
  <si>
    <t>603967</t>
  </si>
  <si>
    <t>CN51333PC</t>
  </si>
  <si>
    <t>Engaged in providing integrated logistics services</t>
  </si>
  <si>
    <t>The Company is mainly engaged in transportation agency and consulting services; international container yard business: container and cargo storage, handling, container maintenance; information technology development, sales, services.</t>
  </si>
  <si>
    <t>47</t>
  </si>
  <si>
    <t>Delhivery Limited</t>
  </si>
  <si>
    <t>This company is engaged in providing omni-channel, commerce, and fulfillment and logistics services for retailers in India. It was founded in 2011 and is based in New Delhi, India.The company offers omni-channel services in the areas of channel creation, order management, and customer engagement aspects; commerce services, such as channel and demand analytics; and shipping and special services. It conducts its business operations within the country.</t>
  </si>
  <si>
    <t>Omni-channel, commerce, and fulfillment and logistics</t>
  </si>
  <si>
    <t>www.delhivery.com</t>
  </si>
  <si>
    <t>543529</t>
  </si>
  <si>
    <t>IN116804FI</t>
  </si>
  <si>
    <t>Engaged in providing omni-channel, commerce, and fulfillment and logistics services</t>
  </si>
  <si>
    <t>The Company is engaged in the business of warehousing and last mile logistics and also involved in designing and deploying logistics management systems, provide logistics and supply chain consulting /advice, provide inbound/procurement support and other activities of a similar nature.</t>
  </si>
  <si>
    <t>SSN Logistics Private Limited</t>
  </si>
  <si>
    <t>48</t>
  </si>
  <si>
    <t>Jiayou International Logistics Co.,Ltd</t>
  </si>
  <si>
    <t>This company, based in China, is engaged in the arrangement of transportation of freight and cargo as well as in the provision of logistic services. The company has a registered business head office located in China. The company is involved in the transportation of freight, cargoes, and related commodities. It offers services such as consolidation or forwarding of freight. It also provides distribution management, vendor consolidation, cargo insurance, purchase order management, and customized logistics information services. The company offers freight transportation services along most of the major trading routes to customers throughout the country. The company has strategic alliances with premier national staffing providers throughout the country to better serve its clients.</t>
  </si>
  <si>
    <t>Offers services such as consolidation or forwarding of freight. It also provides distribution management, vendor consolidation, cargo insurance, purchase order management, and customized logistics information services</t>
  </si>
  <si>
    <t>www.jyinternational.com.cn</t>
  </si>
  <si>
    <t>603871</t>
  </si>
  <si>
    <t>CN49058PC</t>
  </si>
  <si>
    <t>The Company is mainly engaged in cross-border multimodal transport, bulk mineral products logistics, intelligent warehousing and other trans border multimodal integrated logistics services and supply chain trade services.</t>
  </si>
  <si>
    <t>49</t>
  </si>
  <si>
    <t>Tonami Holdings CO LTD</t>
  </si>
  <si>
    <t>This company operates as a holding company active in the provision of general logistics services. Established in June of 1943, the company has its registered head office located in Takaoka, Japan. The company is active in the provision of such services as truck transportation, cargo transportation, warehousing, and coastal transportation. The company has more than 5, 500 vehicles that operate in Japan. Apart from its core business, it is also engaged in provision of repair services for automobile, insurance services, operation and management of travel agency and hotel, as well as direct mail business.</t>
  </si>
  <si>
    <t>Truck transportation, cargo transportation, warehousing, and coastal transportation</t>
  </si>
  <si>
    <t>www.tonami.co.jp</t>
  </si>
  <si>
    <t>9070</t>
  </si>
  <si>
    <t>JP4230001010541</t>
  </si>
  <si>
    <t>Operates as a holding company active in the provision of general logistics services</t>
  </si>
  <si>
    <t>The Company is Japan-based company mainly engaged in the integrated logistics business.</t>
  </si>
  <si>
    <t>50</t>
  </si>
  <si>
    <t>物流公司(主营物流中心业务）</t>
  </si>
  <si>
    <t>Hamakyorex Co., Ltd.</t>
  </si>
  <si>
    <t>This company, based in Japan, is mainly engaged in the third party logistics (3PL) business with a focus on logistics center, as well as the automobile freight transportation business. It was incorporated in 1992 and has its registered business address located in Hamamatsu, Shizuoka. The company operates in two business segments. The logistics center segment primarily provides third party logistics (3PL) services through the operation of logistics centers, and the logistics-related consulting services. The automobile freight transportation segment provides general automobile freight transportation and special combined loading freight transportation services. Some of the company's value-added services are packaging, repackaging, stickering, reconfiguration, order fulfillment, installation and display module assembly. As of March 2014, the company had 19 subsidiaries.</t>
  </si>
  <si>
    <t>Third party logistics (3PL) services through the operation of logistics centers, and the logistics-related consulting services; general automobile freight transportation and special combined loading freight transportation services; packaging, repackaging, stickering, reconfiguration, order fulfillment, installation and display module assembly</t>
  </si>
  <si>
    <t>www.hamakyorex.co.jp</t>
  </si>
  <si>
    <t>9037</t>
  </si>
  <si>
    <t>JP1080401004368</t>
  </si>
  <si>
    <t>Engaged in the third party logistics (3PL) business with a focus on logistics center, as well as the automobile freight transportation business</t>
  </si>
  <si>
    <t>The Group's principal activities are to manage and operate comprehensive distribution services. It is also engaged in general cargo trucking, distribution centers operations and other related operations.</t>
  </si>
  <si>
    <t>51</t>
  </si>
  <si>
    <t>Maruzen Showa Unyu CO LTD</t>
  </si>
  <si>
    <t>This company is engaged in the provision of logistics and transportation services. It is also involved in other businesses related to construction, real estate, insurance agency, automobile maintenance and security. It was founded in August of 1931 and has its head office in Yokohama, Japan. The company provides international multimodal transportation and harbor and coastal marine transportation services in Japan. It also offers trucking, warehousing, and air cargo agents; and air freight forwarding, stevedoring, barging, coastal marine transport, and customs brokerage services. The company provides transportation services through a network of connecting cities in Japan, including Tokyo, Nagoya, Osaka, Okayama, and Fukuoka. The company's operations are organized in two main business divisions: Logistics, and Factory Compound and Machinery Cargo Handling. The Logistics division is responsible for providing land transportation, marine transportation, warehousing and custom clearance services. The Factory Compound and Machinery Cargo Handling segment focuses on the transportation, assembly, replenishing, storage and cargo handling of raw materials, products, heavy cargoes and precision machinery in factories, as well as the leasing of machinery. In addition, this division provides engineering services for factory move/dismantlement, removal, and installation of various kinds of machineries; and trial run and adjustment services. The company has a fleet of approximately 2,347 trucks. It has branch offices in Kawasaki, Kanto, Keihin, Kashima, Chubu, Kansai, and a marine branch in Tokyo. It also has subsidiaries in California (United States), Central (Hong Kong), Shanghai, Xuzhou, Guangzhou and Beijing (China), Taipei (Taiwan), Singapore, and Bangkok (Thailand).</t>
  </si>
  <si>
    <t>Logistics and transportation services</t>
  </si>
  <si>
    <t>www.maruzenshowa.co.jp</t>
  </si>
  <si>
    <t>9068</t>
  </si>
  <si>
    <t>JP8020001028881</t>
  </si>
  <si>
    <t>Engaged in the provision of logistics and transportation services</t>
  </si>
  <si>
    <t>The Companyis a Japan-based company principally engaged in the provision of logistics and transportation services.  The Company operates in three main business segments. The Logistics segment is mainly engaged in truck transportation, port transportation, warehousing, and custom clearance business.</t>
  </si>
  <si>
    <t>52</t>
  </si>
  <si>
    <t>该公司从事基础设施建设和投资服务</t>
  </si>
  <si>
    <t>Bondex Supply Chain Management Co., Ltd.</t>
  </si>
  <si>
    <t>This company is engaged in the provision of infrastructure construction and investment services. It was founded in 2009 and conducts business from its registered head office located in in China.The company specialises in design, construction, material trade and investment operation of urban infrastructure construction, municipal roads construction, bridges construction, and other services.The company predominantly operates in the domestic market.</t>
  </si>
  <si>
    <t>Urban infrastructure construction, municipal roads construction, bridges construction, and other services</t>
  </si>
  <si>
    <t>www.bondex.com.cn</t>
  </si>
  <si>
    <t>603836</t>
  </si>
  <si>
    <t>U</t>
  </si>
  <si>
    <t>CN55588PC</t>
  </si>
  <si>
    <t>Engaged in the provision of infrastructure construction and investment services</t>
  </si>
  <si>
    <t>The Company is engaged in comprehensive modern logistics service industry, mainly for all kinds of import and export trade participants as the service object, planning, designing and providing specialized standardized logistics service products and customized supply chain solutions for cross-border links.</t>
  </si>
  <si>
    <t>53</t>
  </si>
  <si>
    <t>Sebang Co.,Ltd.</t>
  </si>
  <si>
    <t>This company, formerly known as Global Enterprises Ltd., is engaged in the provision of logistics services. The company is headquartered in Busan, Republic of Korea. Since its establishment in 1965, it has pursued its management philosophy of impressing the customer. It has provided logistics services including the handling of export and import containers which have been fundamental to the growth of the nation’s economy. It has also provided stevedoring, transportation and the storage of bulk cargoes, installation and erection of over-dimensional and weight cargoes and the construction business. The company with its annual container handling capacity exceeding one million TEU is able to provide fast and efficient logistics service through its network of six container yards and four railway container depots. Furthermore, it provides the best storage service through the operation of 4 all-weather container freight station with modern facilities. The company operates Busan Gamman Container Terminal for international trade and global customers. This modern container terminal is equipped with three post-Panamax container cranes with an outreach capable of working vessels that are up to 18 containers wide, state-of-the-art computerized system and fully automated gate system handling 600,000 TEU annually. The Kwangyang container Terminal is also a state-of-the-art terminal which can accommodate 50,000 DWT vessels and is serving as a hub port in Northeast Asia. The company aims to improving the standard of living, the nation’s economic prosperity and development by providing outstanding customer service to mankind throughout the globe.</t>
  </si>
  <si>
    <t>Of logistics services; Handling of export and import containers which have been fundamental to the growth of the nation’s economy</t>
  </si>
  <si>
    <t>www.sebang.com</t>
  </si>
  <si>
    <t>004360</t>
  </si>
  <si>
    <t>KR1801110015932</t>
  </si>
  <si>
    <t>- The company was established in September 1965 and is engaged in harbor unloading and special vehicle transportation business. It was listed on the securities market in May 1977.- It is a leader in the unloading of harbors and provides comprehensive logistics services such as harbor loading / unloading, warehousing, cargo / sea transportation, heavy cargo transportation and installation, and third party logistics for export and import cargo.- Subsidiaries to be consolidated include SeBang Express Co., Ltd., Korea Shipping Corporation, Sebang Gwangyang International Logistics Co., Ltd., Mokpo Daebul Pier Operation Co., Ltd. and SeBang Busan New Port Logistics Co.,</t>
  </si>
  <si>
    <t>Global Enterprises Ltd.</t>
  </si>
  <si>
    <t>54</t>
  </si>
  <si>
    <t>SIA Engineering Company LTD</t>
  </si>
  <si>
    <t>This company is engaged in the provision of aircraft maintenance, repair, and overhaul (MRO) services. It was founded in 1992. The registered business office of the company is located in Singapore, Singapore.The company provides scheduled routine maintenance and overhaul, specialised and non-routine maintenance, and modification and refurbishment programs, as well as fleet and inventory technical management services, including engineering and MRO solutions. It also offers aircraft certification and technical ground handling services, such as push-back and towing, and aircraft ground support equipment and rectification work services. In addition, the company is involved in repairing and overhauling hydro-mechanical aircraft equipment for Boeing and Airbus aircraft. It strives to provide aviation engineering services of the highest quality, at competitive prices for customers and a profit to the company.The company's mission is to provide aviation engineering services of the highest quality, at competitive prices for customers and a profit to the Company.</t>
  </si>
  <si>
    <t>Aircraft maintenance, repair, and overhaul (MRO) services</t>
  </si>
  <si>
    <t>www.siaec.com.sg</t>
  </si>
  <si>
    <t>S59</t>
  </si>
  <si>
    <t>SG198201025C</t>
  </si>
  <si>
    <t>Engaged in the provision of aircraft maintenance, repair, and overhaul (MRO) services</t>
  </si>
  <si>
    <t>SIA Engineering Company is a leading aircraft maintenance, repair and overhaul (MRO) company providing total maintenance solutions to an expanding client base of international airlines.</t>
  </si>
  <si>
    <t>SIA Engineering Company Private Limited</t>
  </si>
  <si>
    <t>55</t>
  </si>
  <si>
    <t>物流公司(主营仓储业）</t>
  </si>
  <si>
    <t>Japan Transcity Corporation</t>
  </si>
  <si>
    <t>This company is engaged in the provision of transportation, freight forwarding and warehousing services. It was established in 1895 and has its registered business office located in Yokkaichi, Japan. The company is recognized as a global leader in transportation, freight forwarding and warehousing business. It offers integrated logistics services and other services in Japan and internationally (North America, Southeast Asia and East Africa). It also provides warehousing, port and harbor transportation, truck transportation, forwarding business and agency business, and international multi-modal transportation, as well as customs brokerage services. In addition, the company sells, purchases, and leases transport equipment, such as container, pallet, and cargo handling equipment, as well as administers real estate. It also designs, undertakes, and supervises civil engineering and construction work.</t>
  </si>
  <si>
    <t>Integrated logistics services and other services; warehousing, port and harbor transportation, truck transportation, forwarding business and agency business, and international multi-modal transportation, as well as customs brokerage services; sells, purchases, and leases transport equipment, such as container, pallet, and cargo handling equipment, as well as administers real estate; designs, undertakes, and supervises civil engineering and construction work</t>
  </si>
  <si>
    <t>www.trancy.co.jp</t>
  </si>
  <si>
    <t>9310</t>
  </si>
  <si>
    <t>JP9190001015895</t>
  </si>
  <si>
    <t>Engaged in the provision of transportation, freight forwarding and warehousing services</t>
  </si>
  <si>
    <t>The Company is a Japan-based company mainly engaged in logistics-related business.</t>
  </si>
  <si>
    <t>Yokkaichi Warehouse Co., LTD</t>
  </si>
  <si>
    <t>56</t>
  </si>
  <si>
    <t>Sakai Moving Service Co.,Ltd.</t>
  </si>
  <si>
    <t>This company is engaged in the provision of transportation and related services. It was founded in 1946 and has its main business office located in Sakai, Japan.The company offers general freight transportation services via automobile. It is also involved in the temporary management of household articles and other related services, as well as customized relocation services that provide packing and unpacking services for furniture and tableware. The company is active and operational in Japan, including Hokkaido, Tohoku, Kanto, Chubu, Tokai, Kinki, Chugoku, Shikoku and Kyushu areas.</t>
  </si>
  <si>
    <t>Transportation and related services</t>
  </si>
  <si>
    <t>www.hikkoshi-sakai.co.jp</t>
  </si>
  <si>
    <t>9039</t>
  </si>
  <si>
    <t>JP6120101002720</t>
  </si>
  <si>
    <t>Engaged in the provision of transportation and related services</t>
  </si>
  <si>
    <t>Major house-moving specialist.</t>
  </si>
  <si>
    <t>57</t>
  </si>
  <si>
    <t>Pharmaniaga Berhad</t>
  </si>
  <si>
    <t>This company is engaged in the manufacture of generic pharmaceuticals, logistics and distribution, sales and marketing, supply of medical products and services, hospital equipping and information technology (IT) solutions. Its integrated healthcare IT solutions, forms the backbone of the company's operations. Its consumer health products include InnoHerb Phytogranules. The company's operational structure is divided into three areas: Generic pharmaceuticals, Logistics, and Medical products and Services divisions. The Generic pharmaceuticals division specialises in research and development, manufacturing and sales and marketing. The Logistics division focuses on supply chain management, distribution, warehousing and customer service. The Medical products and services division handles hospital equipping and planning, turkey contract management and hospital equipment trading. The company was founded in 1994. Its registered office is located in Kuala Lumpur, Malaysia. The company is the largest integrated local healthcare firm in Malaysia. It has more than 10 subsidiaries. The company sells its products to government hospitals and private institutions in Malaysia, Sri Lanka, Kenya, Hong Kong and Myanmar. Its mission is to become a global total integrated healthcare solutions provider.</t>
  </si>
  <si>
    <t>The manufacture of generic pharmaceuticals, logistics and distribution, sales and marketing, supply of medical products and services, hospital equipping and information technology (IT) solutions</t>
  </si>
  <si>
    <t>www.pharmaniaga.com</t>
  </si>
  <si>
    <t>7081</t>
  </si>
  <si>
    <t>MY467709-M</t>
  </si>
  <si>
    <t>Engaged in the manufacture of generic pharmaceuticals, logistics and distribution, sales and marketing, supply of medical products and services, hospital equipping and information technology (IT) solutions</t>
  </si>
  <si>
    <t>The Company is engaged in warehousing and distribution of pharmaceutical and medical products, sales &amp; marketing as well as hospital equipping.</t>
  </si>
  <si>
    <t>58</t>
  </si>
  <si>
    <t>有金属物流方面，但主营业务还是锂电池/led制造</t>
  </si>
  <si>
    <t>Jiangsu Azure Corporation</t>
  </si>
  <si>
    <t>This company, with registered head office located in Zhangjiagang, China, is principally engaged in the provision of logistics and supply chain services, including warehousing, separation, processing, packaging, delivery and related technical support services for information technology (IT) manufacturing enterprises. It provides its logistics services for steel sheets including finger mark resisting galvanized sheets, cold rolled sheets and hot rolled sheets, as well as aluminum alloy plates. The company's steel sheets are primarily applied in liquid crystal displayers (LCDs), printers, copiers, computers, set-top boxes, servers and others. Its aluminum alloy plates are mainly applied in notebook computer central processing units (CPUs), notebook computer liquid crystal panel backboards, LCD backboards and others. The company was founded in 2002.</t>
  </si>
  <si>
    <t>Logistics services for steel sheets including finger mark resisting galvanized sheets, cold rolled sheets and hot rolled sheets, as well as aluminum alloy plates</t>
  </si>
  <si>
    <t>www.aucksun.com</t>
  </si>
  <si>
    <t>002245</t>
  </si>
  <si>
    <t>CN31912PC</t>
  </si>
  <si>
    <t>Engaged in the provision of logistics and supply chain services, including warehousing, separation, processing, packaging, delivery and related technical support services for information technology (IT) manufacturing enterprises</t>
  </si>
  <si>
    <t>The Company is mainly engaged in the coating production of cold-rolled steel plates and the processing of metal materials such as coated plates, galvanized plates, and aluminum alloy plates; Development and production of specialized materials for electronic components; Provide technical services for raw material supply solutions; Goods warehousing services; Selling, warehousing, and distributing self-produced products; Research and development, production, and sales of lithium-ion batteries and automotive power lithium-ion batteries, providing relevant technical services; Self operated and agency import and export business of various commodities and technologies.</t>
  </si>
  <si>
    <t>Jiangsu Aucksun Company Limited</t>
  </si>
  <si>
    <t>59</t>
  </si>
  <si>
    <t>本公司从事在中国和国际上提供国际货运代理服务。</t>
  </si>
  <si>
    <t>Jiangsu Feiliks International Logistics Inc.</t>
  </si>
  <si>
    <t>This company is engaged in the provision of international freight forwarding services in China and internationally. With registered office located in Suzhou, China, the company was established in April 1993. The company is involved in integrated cargo terminal storage, container transportation, inland freight, and express services; and sea, air, and land international freight forwarding agency services, such as cargo collection, booking warehouse, storage, transfer, FCL, final payment, and customs clearance. It is also involved in one day tour to Hong Kong, third-party logistics and e-logistics, public container yards, public bonded warehouse, software development, and public information platform networking. In addition, the company offers vender managed inventory, distribution center (DC), spare parts DC, full truck load and completely knocked down, and ocean export and ocean import services, as well as air freight services, including air export line, air export operation, and air import services. The company has affiliates in Shanghai, Suzhou, Wuxi, Changzhou, Ningbo and etc.</t>
  </si>
  <si>
    <t>Provision of international freight forwarding services in China and internationally; Involved in integrated cargo terminal storage, container transportation, inland freight, and express services; and sea, air, and land international freight forwarding agency services, such as cargo collection, booking warehouse, storage, transfer, FCL, final payment, and customs clearance</t>
  </si>
  <si>
    <t>www.feiliks.com</t>
  </si>
  <si>
    <t>300240</t>
  </si>
  <si>
    <t>CN40406PC</t>
  </si>
  <si>
    <t>Engaged in the provision of international freight forwarding services in China and internationally</t>
  </si>
  <si>
    <t>The Company provides supply chain management solutions, which consist of integrated logistics services and basic logistics services.</t>
  </si>
  <si>
    <t>60</t>
  </si>
  <si>
    <t>YTO Express (International) Holdings Limited</t>
  </si>
  <si>
    <t>This company is a holding company whose subsidiaries are engaged in the international freight forwarding service. The company was founded in 2013. Its registered business office is based in George Town, Cayman Islands. The company handles the administrative affairs and grants management services to its subsidiaries. It also provides financial support and control functions for the board. Furthermore, the company is responsible for managing the group and its overall legal structure, tax planning, and financial and equity structures. In addition, the company is involved in matters of policy, strategic planning, marketing, selecting and manning senior management positions, approving investments and budgets, and the overall ongoing monitoring of the group companies' performance.</t>
  </si>
  <si>
    <t>Provides financial support and control functions for the board; Responsible for managing the group and its overall legal structure, tax planning, and financial and equity structures; Matters of policy, strategic planning, marketing, selecting and manning senior management positions, approving investments and budgets, and the overall ongoing monitoring of the group companies' performance</t>
  </si>
  <si>
    <t>www.ytoglobal.com</t>
  </si>
  <si>
    <t>开曼群岛</t>
  </si>
  <si>
    <t>06123</t>
  </si>
  <si>
    <t>KY40413WB</t>
  </si>
  <si>
    <t>Engaged in the international freight forwarding service</t>
  </si>
  <si>
    <t>The Company main business are air and ocean freight forwarding, complemented by the general sales agency ("GSA") business
and other services, including warehousing, distribution, customs clearance and contract and ancillary logistics services.</t>
  </si>
  <si>
    <t>ON Time Logistics Holdings Limited</t>
  </si>
  <si>
    <t>61</t>
  </si>
  <si>
    <t>Senton Energy Co.,Ltd.</t>
  </si>
  <si>
    <t>This company is engaged in the ownership and operation of gasoline stations. It conducts business from its registered head office located in China. The company was incorporated in 2012. The company sells a wide range of automotive fuels, such as gasoline and diesel fuel, greases and lubricating oils for motor vehicles. It also offers specialty fuels, such as LPG (liquified petroleum gas), CNG (compressed natural gas), ethanol, and kerosene. The company works in partnership with leading petroleum product manufacturers to meet the local market demands.</t>
  </si>
  <si>
    <t>Retail</t>
  </si>
  <si>
    <t>Automotive fuels, such as gasoline and diesel fuel, greases and lubricating oils for motor vehicles. It also offers specialty fuels, such as LPG (liquified petroleum gas), CNG (compressed natural gas), ethanol, and kerosene</t>
  </si>
  <si>
    <t>www.senton.cn</t>
  </si>
  <si>
    <t>001331</t>
  </si>
  <si>
    <t>CN56638PC</t>
  </si>
  <si>
    <t>Engaged in the ownership and operation of gasoline stations</t>
  </si>
  <si>
    <t>The Company is mainly engaged in the procurement, transportation and sales of LNG and the transportation services of crude oil and common goods.</t>
  </si>
  <si>
    <t>62</t>
  </si>
  <si>
    <t>Dongguan Development (Holdings) Co.,Ltd</t>
  </si>
  <si>
    <t>This company is engaged in the investment, construction, and operation of an motorway in Dongguan: Dongguan-Shenzhen Highway Phase I, Phase II, and Phase III Dongcheng Section and Longlin Highway. It was incorporated in 1988. The registered business office of the company is located in Dongguan, China. The company assumes management services for its subsidiaries and local groups and units. It also provides other business and support activities and miscellaneous financial investment services, such as matters of policy, strategic planning, marketing, approving investments and budgets, financing, and the overall ongoing monitoring of the group companies' performance. In addition, the company provides assistance and consulting services to its subsidiaries.</t>
  </si>
  <si>
    <t>Investment, construction, and operation of a motorway; management services; business and support activities; and miscellaneous financial investment services, such as matters of policy, strategic planning, marketing, approving investments and budgets, and financing</t>
  </si>
  <si>
    <t>www.dgholdings.cn</t>
  </si>
  <si>
    <t>000828</t>
  </si>
  <si>
    <t>CN30215PC</t>
  </si>
  <si>
    <t>Engaged in the investment, construction, and operation of an motorway in Dongguan: Dongguan-Shenzhen Highway Phase I, Phase II, and Phase III Dongcheng Section and Longlin Highway</t>
  </si>
  <si>
    <t>The Company mainly engaged in the investment, construction, Dongguan highway, management; and financial leasing.</t>
  </si>
  <si>
    <t>Guangdong Fortune Science &amp; Technology Company Limited</t>
  </si>
  <si>
    <t>63</t>
  </si>
  <si>
    <t>Nanjing Public Utilities Development Co.,Ltd.</t>
  </si>
  <si>
    <t>This company operates as a holding firm whose subsidiaries are engaged in the provision of passenger transportation business in China. It was incorporated in 1992 and conducts business from its registered corporate office which is strategically located in Nanjing, the People's Republic of China.Through its subsidiaries, the company offers taxi passenger, highway passenger, and electric taxi passenger services, as well as engages in outbound tourism, inbound tourism, domestic tourism, air tickets, business exhibition, and e-commerce businesses. It also involves in electricity power generation, real estate development, automobile distribution, tourism services, passenger bus leasing, property management, passenger transportation services, industrial investment, and heat businesses. The company mainly operates its business in domestic markets, including Jiangsu Province and Hebei Province, China.</t>
  </si>
  <si>
    <t>Holding firm</t>
  </si>
  <si>
    <t>www.zhong-bei.com</t>
  </si>
  <si>
    <t>000421</t>
  </si>
  <si>
    <t>CN30397PC</t>
  </si>
  <si>
    <t>Operates as a holding firm whose subsidiaries are engaged in the provision of passenger transportation business in China</t>
  </si>
  <si>
    <t>The Company mainly engaged in the passenger transportation industry, Nanjing, Hong Kong and China Gas, real estate, gas service industry.</t>
  </si>
  <si>
    <t>Nanjing Zhongbei (Group) Company Limited</t>
  </si>
  <si>
    <t>64</t>
  </si>
  <si>
    <t>Mahindra Logistics Limited</t>
  </si>
  <si>
    <t>This company provides third party logistic services in India. It was incorporated in 2007 and is headquartered in Mumbai, India. The company operates through two segments, Supply Chain Management (SCM) and People Transport Solutions (PTS). The SCM segment offers customized and end-to-end logistics solutions and services, including transportation and distribution, warehousing, in-factory logistics, and value added services. The segment serves domestic and multinational companies operating in various industry verticals, including automobile, engineering, consumer goods, pharmaceuticals, e-commerce, and bulk. The PTS segment provides technology-enabled people transportation solutions and services for domestic and multinational companies operating in the information technology, information technology-enabled service, business process outsourcing, financial services, consulting, and manufacturing industries. The company also provides freight forwarding services for exports and imports, customs brokerage operations, project cargo services, and charters.</t>
  </si>
  <si>
    <t>Third party logistic services</t>
  </si>
  <si>
    <t>www.mahindralogistics.com</t>
  </si>
  <si>
    <t>MAHLOG</t>
  </si>
  <si>
    <t>IN241277FI</t>
  </si>
  <si>
    <t>Provides third party logistic services in India</t>
  </si>
  <si>
    <t>The Company is engaged in providing integrated logistics services in two distinct segments i.e. Supply Chain Management (SCM) and People Transport Solutions (PTS).</t>
  </si>
  <si>
    <t>65</t>
  </si>
  <si>
    <t>Yuexiu Transport Infrastructure Limited</t>
  </si>
  <si>
    <t>This company holds various firms engaged in investing, developing, operating, and managing toll highways, expressways, and bridges. The registered business office of the company is located in Hamilton, Bermuda. Along with subsidiaries, the company operates its business through two segments: the Toll roads operations segment and the Port and all other segment. It is engaged in investment in and development, operation and management of expressways and bridges mainly in Guangdong Province and other provinces in the Peoples Republic of China (the PRC). In addition, the company also operates and manages ports.</t>
  </si>
  <si>
    <t>Toll roads operations segment and the Port and all other segment; Investment in and development, operation and management of expressways and bridges</t>
  </si>
  <si>
    <t>www.yuexiutransportinfrastructure.com</t>
  </si>
  <si>
    <t>01052</t>
  </si>
  <si>
    <t>BM22378R</t>
  </si>
  <si>
    <t>Engaged in investing, developing, operating, and managing toll highways, expressways, and bridges</t>
  </si>
  <si>
    <t>The company and its subsidiaries are principally engaged in the development, operation and management of toll roads operations and the port and all other segment. It is engaged in investment in and development, operation and management of expressways and bridges mainly in Guangdong Province and other provinces in the People's Republic of China (the PRC).</t>
  </si>
  <si>
    <t>GZI Transport Limited</t>
  </si>
  <si>
    <t>66</t>
  </si>
  <si>
    <t>该公司前身为韩国集装箱码头有限公司，从事航运和物流服务</t>
  </si>
  <si>
    <t>Kctc Co.,Ltd.</t>
  </si>
  <si>
    <t>This company, formerly known as Korea Container Terminal Co., Ltd., is engaged in the provision of shipping and logistics services. The company was established in 1973 and has its corporate headquarters in Seoul, Republic of Korea. The company's business operation specialises in offering a wide variety of integrated logistics services, including container transportation, railroad transportation, coastal shipping services, container yard operation services, port stevedoring services and heavy cargo transportation; third-party logistics provider (3PL) services, including logistic consulting services, one-stop logistics services for export and import and distribution center stevedoring, yard marshalling, reefer container handling, dangerous cargo handling and special container handling. Its major clients include: KMTC, NYK, Cammellia Line, Hyundai Merchant Marine, MISC, Kyowa Line, Panstar Line, Sinokor, and Nam Sung. The company aims to contribute to national logistics development. It has several branch offices in the country.</t>
  </si>
  <si>
    <t>Shipping and logistics services</t>
  </si>
  <si>
    <t>www.kctc.co.kr</t>
  </si>
  <si>
    <t>009070</t>
  </si>
  <si>
    <t>A-</t>
  </si>
  <si>
    <t>KR1101110149446</t>
  </si>
  <si>
    <t>Engaged in the provision of shipping and logistics services</t>
  </si>
  <si>
    <t>- The company was established in July 1973 as a comprehensive logistics company operating container terminal business, harbor unloading, transportation, storage, heavy goods business, and package business.- The company is expanding its business in various fields such as loading and unloading of import and export cargo, warehousing, land transportation, heavy cargo transportation and installation, third party logistics, and international logistics.- The consolidated subsidiaries are Korea International Travel Co., Koryo Kogyo Co., Ltd., Keen Logistics Co., Ltd., Koryo Ilo Co., Ltd., KCTC VINA Co., Ltd. And others.</t>
  </si>
  <si>
    <t>Korea Container Terminal Co.,Ltd.</t>
  </si>
  <si>
    <t>67</t>
  </si>
  <si>
    <t>Taewoong Logistics Co.,Ltd.</t>
  </si>
  <si>
    <t>This company operates as a logistics solutions provider and offers solutions, such as ocean, air and inland transportation. It was incorporated in January of 1996 and has its registered head office located in the city of Seoul, Republic of Korea. The company provides ocean transportation, such as import LCL (Less than Container Load) and FAK (Freight all kind) deconsolidation service, export LCL consolidation service to worldwide destination, FCL (Full Container Load) import and export service (RO/RO, LO/LO), and break bulk and over sized cargo handling; air transportation, such as air freight services with its own FMS (Freight Management System); and inland transportation, in which the company acts as a bridge for transportation of various types of cargo including, general goods, containers, bulks, heavy cargo. It also provides third party logistics, in which the it becomes one of the leading NVOCCs (Non Vessel-Owning Common Carriers) in the logistics business; and Customs Clearance and Value Added Service, which include professional and customized services, speedy and accurate procedures, and cost saving programs.</t>
  </si>
  <si>
    <t>Ocean transportation, such as import LCL (Less than Container Load) and FAK (Freight all kind) deconsolidation service, export LCL consolidation service to worldwide destination, FCL (Full Container Load) import and export service (RO/RO, LO/LO), and break bulk and over sized cargo handling; air transportation, such as air freight services with its own FMS (Freight Management System); and inland transportation, in which the company acts as a bridge for transportation of various types of cargo including, general goods, containers, bulks, heavy cargo</t>
  </si>
  <si>
    <t>www.e-tgl.com</t>
  </si>
  <si>
    <t>124560</t>
  </si>
  <si>
    <t>B-</t>
  </si>
  <si>
    <t>KR1101111234543</t>
  </si>
  <si>
    <t>Operates as a logistics solutions provider and offers solutions, such as ocean, air and inland transportation</t>
  </si>
  <si>
    <t>Operates as a logistics solutions provider and offers solutions, such as ocean, air and inland transportation [source: Bureau van Dijk]</t>
  </si>
  <si>
    <t>Taewoong Shipping Co.,Ltd.</t>
  </si>
  <si>
    <t>68</t>
  </si>
  <si>
    <t>Hansol Logistics Co.,Ltd.</t>
  </si>
  <si>
    <t>This company is engaged in the provision of logistics service. The company was incorporated in 1973 and has its corporate head office located in Seoul, Republic of Korea. t provides a wide range of services which include TPL (third party logistics) such as transportation, storage, loading and unloading of cargoes, and integrated ocean and air freight forwarding services; e-logistics through real time information monitoring system and intelligent delivery system; and consulting services. These services are offered to various industries, including paper (Hanuk Paper and HanChang Paper); auto components (GM Daewoo, Samsung Electronics, Mitsubishi-Fuso and Daimlerchrysler); wholesale and retail (Lotte Trading, i Market Korea and Megamart); and chemical (LG Chem and Kumho Polychem).It is a leading specialist in third party logistics. The company's mission is to become the best expert in innovating the customer's value in areas such as diagnosing and reconstructing supply chains, strengthening the customer's cost competitiveness and providing new additional services. t formed 60 foreign partnership with overseas leading enterprises, including JPT and C.H. Robinson. It provides its services through its international logistics network in Asia, Africa, Europe, East Asia and the America.</t>
  </si>
  <si>
    <t>Transportation, storage, loading and unloading of cargoes, and integrated ocean and air freight forwarding services; e-logistics through real time information monitoring system and intelligent delivery system; and consulting services</t>
  </si>
  <si>
    <t>www.hansollogistics.com</t>
  </si>
  <si>
    <t>009180</t>
  </si>
  <si>
    <t>B</t>
  </si>
  <si>
    <t>KR1101110150659</t>
  </si>
  <si>
    <t>Engaged in the provision of logistics service</t>
  </si>
  <si>
    <t>- In 1996, the company acquired the logistics business from Hansol Distribution Co., Ltd. and entered the logistics service company. In June 2015, the company split into logistics business (survival business) and investment business business (facility business).- Company is engaged in the comprehensive logistics service (TPL) business that provides domestic TPL service (transportation, storage, unloading), international TPL service (marine, air,- The subsidiary to be consolidated has Malaysia, Vietnam, US, China, Hong Kong, and India subsidiaries that operate a comprehensive logistics service business.</t>
  </si>
  <si>
    <t>Hansol CSN Co.,Ltd.</t>
  </si>
  <si>
    <t>69</t>
  </si>
  <si>
    <t>K&amp;S Corporation Limited</t>
  </si>
  <si>
    <t>This company, based in Australia, is engaged in the management of complex supply chains where linehaul and local transport, export, wharf cartage, bulk transport and storage. It was founded in 1945 and has its registered business office located in Mount Gambier. The company is one of the largest independent rail freight forwarders in Australia and also one of the largest users of coastal shipping. The company specialises in trucking and courier services with full truck movement of freight from origin to destination. It maintains facilities and resource base that includes one of the largest company owned and operated fleets in Australia, 22 national depots including its state-of-the-art depots at Truganina in Victoria and Kewdale in Western Australia, over 160,000 square meters of other state based warehousing and over 1,700 multi-modal rail and sea containers. The company provides services to the steel and aluminium, paper, timber and building products, manufacturing including vehicle manufacturing, offshore mining and exploration, bulk transport, and general transport industries.</t>
  </si>
  <si>
    <t>Trucking and courier services with full truck movement of freight from origin to destination</t>
  </si>
  <si>
    <t>www.ksgroup.com.au</t>
  </si>
  <si>
    <t>KSC</t>
  </si>
  <si>
    <t>AU007561837</t>
  </si>
  <si>
    <t>Engaged in the management of complex supply chains where linehaul and local transport, export, wharf cartage, bulk transport and storage</t>
  </si>
  <si>
    <t>The Company's principal activities are transport and logistics, contract management, warehousing and distribution and fuel distribution.</t>
  </si>
  <si>
    <t>Scott Corporation Limited</t>
  </si>
  <si>
    <t>70</t>
  </si>
  <si>
    <t>销管费用大于20%</t>
  </si>
  <si>
    <t>Lindsay Australia Limited</t>
  </si>
  <si>
    <t>This company is engaged in the provision of road transportation, logistics, warehousing, and distribution services to food processing, food services, fresh produce, rural, and horticultural sectors in Australia. It was incorporated in September 1993 and is traded on the Australian Stock Exchange under the trading symbol LAU. It has its head office in Acacia Ridge, Australia. The company operates in two divisions, Transport and Rural. The first division involves in the cartage of general and refrigerated products, and ancillary sales. This division offers line haulage; dry and general freight transportation; refrigerated freight transportation; express parcel delivery; local pick-up and delivery; and warehousing, cold storage, and distribution services. Its transport fleet comprises approximately 700 vehicles and trailers, including 200 prime movers. The second division engages in the sale and distribution of a range of agricultural supply products, such as packaging, fertilizers, chemicals, and irrigation equipment to farmers.</t>
  </si>
  <si>
    <t>Cartage of general and refrigerated products, and ancillary sales; Line haulage; dry and general freight transportation; refrigerated freight transportation; express parcel delivery; local pick-up and delivery; and warehousing, cold storage, and distribution services; Range of agricultural supply products, such as packaging, fertilizers, chemicals, and irrigation equipment to farmers</t>
  </si>
  <si>
    <t>www.lindsayaustralia.com.au</t>
  </si>
  <si>
    <t>LAU</t>
  </si>
  <si>
    <t>AU061642733</t>
  </si>
  <si>
    <t>Engaged in the provision of road transportation, logistics, warehousing, and distribution services to food processing, food services, fresh produce, rural, and horticultural sectors in Australia</t>
  </si>
  <si>
    <t>The principal activities of the Company are transportation, logistics and supply.</t>
  </si>
  <si>
    <t>P &amp; H Rural Limited</t>
  </si>
  <si>
    <t>71</t>
  </si>
  <si>
    <t>主营是加油站业务</t>
  </si>
  <si>
    <t>Shan-Loong Transportation Co.,Ltd</t>
  </si>
  <si>
    <t>This company is engaged in operation of petrol stations and provision of vehicle transportation services. It was established in 1976. The company is based in Taipei, Taiwan, China.The company operates petrol stations, which provide fuels for motor vehicles. It also provides containers transportation services, bulk transportation, warehousing and logistics services, as well as automobile repair and inspection services. The company operates its businesses in domestic market.</t>
  </si>
  <si>
    <t>Services; Retail</t>
  </si>
  <si>
    <t>Petrol stations; Vehicle transportation services</t>
  </si>
  <si>
    <t>www.slc.com.tw</t>
  </si>
  <si>
    <t>中国台湾</t>
  </si>
  <si>
    <t>2616</t>
  </si>
  <si>
    <t>TW33983853</t>
  </si>
  <si>
    <t>Engaged in operation of petrol stations and provision of vehicle transportation services</t>
  </si>
  <si>
    <t>With the reorganization in 1982, the company was  renamed Shan Loong Transportation Co., Ltd. and since then, they have been rendering best inland transport service to the manufacturers and shipping companies by strictly adhering to the policies of promptness, safety, and charging them with reasonable prices.</t>
  </si>
  <si>
    <t>Wang PAI Transportation Company Limited</t>
  </si>
  <si>
    <t>72</t>
  </si>
  <si>
    <t>Evergreen International Storage &amp; Transport</t>
  </si>
  <si>
    <t>This company, formerly known as Evergreen Transport Corp., is engaged in the provision of transportation services. It was incorporated in September of 1973 and conducts business from its registered head office which is strategically located in Taoyuan, Taiwan. The company is primarily engaged in arranging transportation of freight between shippers and carriers. Its freight transport services are the following: import advice, shrink-wrapping freight crates, cargo delivery and collection, cargo packaging, warehousing, airfreight agency, custom entry and industrial waste collection and conveyance services. Furthermore, the company is a major subsidiary of Evergreen Marine Corporation (Taiwan) Limited, a company involved in the provision of domestic and international marine transportation, ship repair and maintenance, shipping related magazine publishing and shipping agency.</t>
  </si>
  <si>
    <t>Import advice, shrink-wrapping freight crates, cargo delivery and collection, cargo packaging, warehousing, airfreight agency, custom entry and industrial waste collection and conveyance services</t>
  </si>
  <si>
    <t>www.evergreen-eitc.com.tw</t>
  </si>
  <si>
    <t>2607</t>
  </si>
  <si>
    <t>TW04406559</t>
  </si>
  <si>
    <t>The Company principally engaged in chartering, transportation and container leasing businesses. The Company is also engaged in port business, oil distribution, as well as passenger transportation business. The Company mainly conducts its businesses within domestic market.</t>
  </si>
  <si>
    <t>73</t>
  </si>
  <si>
    <t>Beijing Changjiu Logistics Corp.</t>
  </si>
  <si>
    <t>This company is engaged in the provision of transportation agent services. It was founded in 2003. The registered head office of the company is located in Beijing, China. The company provides general cargo transportation; large objects transport; cargo special transportation (container); cargo special transportation (tank); transportation and handling services; general cargo warehousing services; and domestic cargo transport agents. It has team of professional staff and other specialists with expertise in providing necessary assistance and services to its clients.</t>
  </si>
  <si>
    <t>Provides general cargo transportation; large objects transport; cargo special transportation (container); cargo special transportation (tank); transportation and handling services; general cargo warehousing services; and domestic cargo transport agents</t>
  </si>
  <si>
    <t>www.changjiulogistics.com</t>
  </si>
  <si>
    <t>603569</t>
  </si>
  <si>
    <t>CN44192PC</t>
  </si>
  <si>
    <t>Engaged in the provision of transportation agent services</t>
  </si>
  <si>
    <t>The Company's main business is general cargo transport, goods transport, warehousing services, equipment rental, import and export of goods, import and export agent, technology import and export, logistics information consulting services, packaging services, international freight forwarders.</t>
  </si>
  <si>
    <t>Beijing Changjiu Logistics Corporation</t>
  </si>
  <si>
    <t>74</t>
  </si>
  <si>
    <t>Hengtong Logistics Co., Ltd.</t>
  </si>
  <si>
    <t>This company is engaged in general freight trucking services. It was incorporated in 2007 and has its registered head office strategically located in Longkou, China. The company's business operation specializes in short-distance hauling freight transport by road. It is capable of handling a wide variety of commodities, generally palletized, and transported in a container or van trailer. It also provides a combination of network activities such as, local pickup, local sorting and terminal operations, line-haul, destination sorting and terminal operations, and local delivery. The company maintains a fleet of trucks, as well as employs professional drivers and technology capable of providing support and guidance to customers.</t>
  </si>
  <si>
    <t>Freight trucking services</t>
  </si>
  <si>
    <t>www.lkhengtong.com</t>
  </si>
  <si>
    <t>603223</t>
  </si>
  <si>
    <t>CN42465PC</t>
  </si>
  <si>
    <t>Engaged in general freight trucking services</t>
  </si>
  <si>
    <t>The Company's main business is road freight logistics and LNG and other energy trading and logistics business.</t>
  </si>
  <si>
    <t>75</t>
  </si>
  <si>
    <t>HAN Express Co.,Ltd.</t>
  </si>
  <si>
    <t>This company, formerly known as Sam Hee Transportation Co., Ltd., is engaged in the provision of logistic services. The company's principal activities include the provision of transportation services by land, sea and air; the provision of forwarding services; the operation of bonded warehouses; and the provision of allied services. Its inland transportation business deals with bulk cargoes, frozen cargoes, oil, chemicals and liquefied natural gas (LNG). The company was incorporated in May 1979. Its registered business office is based in Hwaseong-si, Republic of Korea. The company has overseas branches located in the United States, Germany, China, Japan, Hong Kong, Singapore and Indonesia.</t>
  </si>
  <si>
    <t>Logistic services</t>
  </si>
  <si>
    <t>www.hexco.co.kr</t>
  </si>
  <si>
    <t>014130</t>
  </si>
  <si>
    <t>KR1243110015051</t>
  </si>
  <si>
    <t>Engaged in the provision of logistic services</t>
  </si>
  <si>
    <t>- The company has established a nationwide logistics base and is engaged in major business such as land freight forwarding, international freight forwarding, and third-party logistics.- The company''s main business divisions are cargo transportation, distribution and logistics, international logistics, and warehousing. Revenues are generated in domestic and in China.- It is a comprehensive logistics company that has the best competitiveness in Korea in special transportation (chemical, toxic, oil, etc.) transportation.</t>
  </si>
  <si>
    <t>Sam Hee Transportation Co.,Ltd.</t>
  </si>
  <si>
    <t>76</t>
  </si>
  <si>
    <t>物流公司（主营进出口）</t>
  </si>
  <si>
    <t>THE Shibusawa Warehouse Co., Ltd.</t>
  </si>
  <si>
    <t>This company, formerly known as Shibusawa Soko-Bu, is engaged in the provision of logistics, warehousing, and real estate leasing services. It was established in 1897 by Shibusawa Eiichi. The registered business office of the company is located in Koto, Tokyo, Japan. The company's warehousing services include stock operation; transportation services consist of land transportation and ferry/coastal shipping services; and international logistic services comprise air cargo services and marine shipping agency services. It also offers customs clearance and import/export cargo forwarding services, such as customhouse brokerage and trading coordination services; third party logistics services; and logistics information systems, including cargo tracking systems, storage controlling systems, controlling vehicle operating systems, and trunk rooms. In addition, the company provides offices and warehouses leasing services. It is a global company with operating subsidiaries in Japan, Vietnam, China, and Hong Kong.</t>
  </si>
  <si>
    <t>Stock operation; transportation services consist of land transportation and ferry/coastal shipping services; and international logistic services comprise air cargo services and marine shipping agency services; Customhouse brokerage and trading coordination services; third party logistics services</t>
  </si>
  <si>
    <t>www.shibusawa.co.jp</t>
  </si>
  <si>
    <t>9304</t>
  </si>
  <si>
    <t>JP6010601038102</t>
  </si>
  <si>
    <t>Engaged in the provision of logistics, warehousing, and real estate leasing services</t>
  </si>
  <si>
    <t>The Company is a Japan-based company mainly engaged in the operation of logistics and real estate business.</t>
  </si>
  <si>
    <t>Shibusawa Soko-Bu</t>
  </si>
  <si>
    <t>77</t>
  </si>
  <si>
    <t>Transport Corporation of India Limited</t>
  </si>
  <si>
    <t>This company is engaged in the provision of integrated supply chain and logistics solutions. It was incorporated in 1958. The company has its registered office in Gurgaon, India. The company is India's leading multimodal integrated supply chain solutions provider. It offers solutions for full truck load (FTL), less than truck load (LTL), rail, sundry, and project and over dimensional cargo (ODC). Its aim is to organize and streamline the cargo transportation industry in India. The company has been providing complete logistics solutions, from inbound transportation from suppliers across India and other countries to outbound transportation of complete built units and spares. In 1999, it formed a joint venture with Japan's Mitsui &amp; Co. Ltd. and became the lead logistics partner for Toyota Kirloskar Motors Ltd. in India. The company has six business divisions: transport, express, supply chain solutions, shipping, fuel trading, and wind energy divisions. These divisions run scheduled services between the East coast of India and the Andaman Islands and also specialize in time charter hires on international waters. In addition, the supply chain solutions division is responsible for providing logistics management, including transport, warehousing, order processing, inventory management and other value-added services to the company's customers. The shipping division caters to the coastal cargo movement for both domestic and international markets. In March 2007, approximately 53 percent of the company's revenue came from the transport division.</t>
  </si>
  <si>
    <t>Full truck load (FTL), less than truck load (LTL), rail, sundry, and project and over dimensional cargo (ODC)</t>
  </si>
  <si>
    <t>www.tcil.com</t>
  </si>
  <si>
    <t>TCI</t>
  </si>
  <si>
    <t>IN31585FI</t>
  </si>
  <si>
    <t>Engaged in the provision of integrated supply chain and logistics solutions</t>
  </si>
  <si>
    <t>The Company is engaged in transportation.</t>
  </si>
  <si>
    <t>78</t>
  </si>
  <si>
    <t>从事台湾及国际货运代理及物流服务</t>
  </si>
  <si>
    <t>T3ex Global Holdings Corp.</t>
  </si>
  <si>
    <t>This company is engaged in the provision of freight forwarding and logistics services in Taiwan and internationally. The company was established in 1987 and formerly known as T.H.I. Group Limited. It has its registered headquarters located in Taipei, Taiwan, China with operations in China and Hong Kong. The company offers professional services in sea/air/land freight forwarding, distribution, customs clearance, warehousing, and logistics. It also owns warehouses; and provides temporary freight storage for import and export, relabling, freight picking and packaging, pallet packaging, warehouse renting, and stock management report services. In addition, the company offers logistics management services, such as raw material procurement, raw material and final production management during production process, packaging, picking, storage, transfer, distribution, support to clients with marketing channel building and maintenance, client relationship management and maintenance, and information feedback services. Further, it provides customized services comprising customized ocean-air shipping, ocean-river shipping, ocean-railway shipping, and ocean-land shipping that connect to inland China through ocean and air transportation; and cold chain logistics and freight insurance agency services.</t>
  </si>
  <si>
    <t>Sea/air/land freight forwarding, distribution, customs clearance, warehousing, and logistics; Temporary freight storage for import and export, relabling, freight picking and packaging, pallet packaging, warehouse renting, and stock management report services; Management services, such as raw material procurement, raw material and final production management during production process, packaging, picking, storage, transfer, distribution, support to clients with marketing channel building and maintenance, client relationship management and maintenance, and information feedback services; Customized ocean-air shipping, ocean-river shipping, ocean-railway shipping, and ocean-land shipping that connect to inland China through ocean and air transportation; and cold chain logistics and freight insurance agency services</t>
  </si>
  <si>
    <t>www.thi-group.com</t>
  </si>
  <si>
    <t>2636</t>
  </si>
  <si>
    <t>TW22358734</t>
  </si>
  <si>
    <t>Engaged in the provision of freight forwarding and logistics services in Taiwan and internationally</t>
  </si>
  <si>
    <t>The Company is a Taiwan-based company principally engaged in provision of marine and air freight transportation services. 
The Company's services include international freight forwarding services, domestic logistics services, logistics supply chain management and customization services, e-commerce logistics services and the planning and design of cargo management systems. The domestic logistics services include custom declaration, warehousing and distribution. The Company operates its business within the domestic market and overseas markets.</t>
  </si>
  <si>
    <t>T.H.I. Global Holdings Corp.</t>
  </si>
  <si>
    <t>79</t>
  </si>
  <si>
    <t>Intergis Co.,Ltd.</t>
  </si>
  <si>
    <t>This company, formerly known as Dongkuk Transportaion Co. Ltd. , is engaged in the provision of logistics services in South Korea and internationally. It was established in 1956. Its registered head office is located in Busan, Republic of Korea.The company is involved in harbor loading and unloading operations. It also handles and transports steel products, such as thick plates, section steel, steel bars, and scrap iron to steel distribution centers and construction sites through trailers and cargo trucks. In addition, the company operates an on-dock system that enables in and out of containers, as well as accommodates shippers' needs with equipment handling heavy weight and oversize cargo; and a bonded shed for supplying steel materials and bulk cargo. Further, it supplies oil, cement, steel, and construction materials through ocean. The company is active and operational in the Republic of Korea.</t>
  </si>
  <si>
    <t>www.intergis.co.kr</t>
  </si>
  <si>
    <t>129260</t>
  </si>
  <si>
    <t>KR1801110001973</t>
  </si>
  <si>
    <t>- As a pier operator, the company is engaged in the unloading of containers and bulk cargoes, as well as steel products such as heavy steel plates and steel bars, as well as cargo transportation, which carries import and export containers.In July 2012, the company merged with DK S &amp; Co.,Ltd to enter the offshore cargo business. As a result, Dongkuk Steel''s raw materials and Hyundai Steel''s raw materials are being transported by sea.The company''s business divides into cargo handling, transportation, shipping, forwarding, service, and ancillary businesses. Its main customer is Dongkuk Steel Mill Co.,Ltd.</t>
  </si>
  <si>
    <t>Dongguk Transportation Co.,Ltd.</t>
  </si>
  <si>
    <t>80</t>
  </si>
  <si>
    <t>Japan Logistic Systems Corp.</t>
  </si>
  <si>
    <t>This company is engaged in providing cargo vehicle transport, freight forwarding, warehousing, packing and wrapping, and logistics system consulting services. It was established in 1944 and conducts business from its registered head office located in Minato, Tokyo, Japan. The company provides logistics operation systems, office and individual relocation, construction-related work, personnel dispatch and subcontracting, and import/export work services; transportation services that comprise consolidated delivery, modal shift, small-lot delivery, bulk transport, light vehicle transport, and afternoon delivery services; and logistic center services. It also offers logistics center operation services comprising logistics processing, mail-order logistics, outsourced office work, and logistics consulting services, as well as loading/unloading and discharge of various goods, and distribution processing for various products. In addition, it provides real estate leasing services comprising maintenance and management of logistics facilities, and multi-faceted services for real estates that include rent calculation, operation simulation, and contract procedure services. Further, the company offers property and casualty insurance agency, and industrial waste collection and transportation services, as well as constructs information systems to support processing, management, and planning for actions from customers ordering, and warehouse unloading and shipment.</t>
  </si>
  <si>
    <t>Logistics operation systems, office and individual relocation, construction-related work, personnel dispatch and subcontracting, and import/export work services; transportation services that comprise consolidated delivery, modal shift, small-lot delivery, bulk transport, light vehicle transport, and afternoon delivery services; and logistic center services; logistics center operation services comprising logistics processing, mail-order logistics, outsourced office work, and logistics consulting services, as well as loading/unloading and discharge of various goods, and distribution processing for various products; real estate leasing services comprising maintenance and management of logistics facilities, and multi-faceted services for real estates that include rent calculation, operation simulation, and contract procedure services; property and casualty insurance agency, and industrial waste collection and transportation services, as well as constructs information systems to support processing, management, and planning for actions from customers ordering, and warehouse unloading and shipment</t>
  </si>
  <si>
    <t>www.logitem.co.jp</t>
  </si>
  <si>
    <t>9060</t>
  </si>
  <si>
    <t>JP3010701007868</t>
  </si>
  <si>
    <t>Engaged in providing cargo vehicle transport, freight forwarding, warehousing, packing and wrapping, and logistics system consulting services</t>
  </si>
  <si>
    <t>Trucking firm.</t>
  </si>
  <si>
    <t>81</t>
  </si>
  <si>
    <t>Chengdu Expressway Co., Ltd.</t>
  </si>
  <si>
    <t>This company is primarily engaged in the investment, construction, operation and management of expressways. The company was founded in 1998, and has its registered head office in Sichuan, China. The company is active in the application of physical laws and principles of engineering in the design, development and utilization of machines, materials, and instruments, as well as its structures, processes and systems. The company predominantly operates in the domestic market.</t>
  </si>
  <si>
    <t>Investment, construction, operation and management of expressways</t>
  </si>
  <si>
    <t>www.chengdugs.com</t>
  </si>
  <si>
    <t>01785</t>
  </si>
  <si>
    <t>CN50040PC</t>
  </si>
  <si>
    <t>Primarily engaged in the investment, construction, operation and management of expressways</t>
  </si>
  <si>
    <t>Company principally engaged in the operation, management and development of expressways located in Sichuan province.</t>
  </si>
  <si>
    <t>82</t>
  </si>
  <si>
    <t>专注于水，废水和固体废物管理，物流和运输设备制造领域</t>
  </si>
  <si>
    <t>Jitf Infralogistics Limited</t>
  </si>
  <si>
    <t>This company is engaged in the areas of water, wastewater and solid waste management, logistics and transportation equipment fabrication. It was incorporated in 2008 and has its registered business office based in New Delhi, India.The company also undertakes the building and repair of barges and ships. It is also engaged in water borne transportation business through its subsidiary company. In addition, it operates as a subsidiary of Jindal Saw Ltd.</t>
  </si>
  <si>
    <t>Water, wastewater and solid waste management, logistics and transportation equipment fabrication</t>
  </si>
  <si>
    <t>www.jindalinfralogistics.com</t>
  </si>
  <si>
    <t>JITFINFRA</t>
  </si>
  <si>
    <t>IN102025FI</t>
  </si>
  <si>
    <t>Engaged in the areas of water, wastewater and solid waste management, logistics and transportation equipment fabrication</t>
  </si>
  <si>
    <t>The Company is engaged in the business of development of urban infrastructure, water infrastructure, Management of Municipal solid waste and generation of energy from Municipal solid waste. The Company is also engaged in manufacturing of railway freight wagons.</t>
  </si>
  <si>
    <t>83</t>
  </si>
  <si>
    <t>Kerry TJ Logistics Company Limited</t>
  </si>
  <si>
    <t>This company, formerly known as T.Join Transportation Co. Ltd. is engaged in the provision of general freight trucking services. It was founded in 1954. It conducts business from its registered head office, which is located in TAI-CHUNG Taiwan, China. The company provides less-than-truckload transportation; transportation and distribution; container transportation; international express delivery; container transportation; lumpy goods delivery; payment collection; valuables consignment; joint distribution; and delivery services for e-commerce, multi-level marketing, mail-order, and TV shopping. It also offers long-distance transportation and regional distribution, warehouse management, logistics planning, bonded operations, supply chain integration management, and reverse logistics services. It strives to be a first-class provider of integrated logistics services for the Greater China area, providing quality, reliable, efficient, and professional services.</t>
  </si>
  <si>
    <t>Less-than-truckload transportation; transportation and distribution; container transportation; international express delivery; container transportation; lumpy goods delivery; payment collection; valuables consignment; joint distribution; and delivery services for e-commerce, multi-level marketing, mail-order, and TV shopping</t>
  </si>
  <si>
    <t>www.tjoin.com.tw</t>
  </si>
  <si>
    <t>2608</t>
  </si>
  <si>
    <t>TW51015548</t>
  </si>
  <si>
    <t>The Company principally engaged in transportation and logistics businesses. 
The Company operates through two services. Its freight transportation services include the consignment of bulk cargo, logistics distribution for enterprises customers, cross-strait freight delivery services for commercial customers and cash-on-delivery (COD) services. Its integrated logistics services include supply chain logistics solutions, which cover apparel, electronics, food and industrial industries, cold chain logistics services, unstuffing, warehouse, storage and distribution processing services, bonded warehousing services and reverse logistics services. The Company mainly operates businesses in domestic market.</t>
  </si>
  <si>
    <t>T.Join Transportation Company Limited</t>
  </si>
  <si>
    <t>84</t>
  </si>
  <si>
    <t>RS Technologies Co., Ltd.</t>
  </si>
  <si>
    <t>This company is engaged in the production and distribution of silicon wafer. It was incorporated in 2010 and has its registered head office strategically located in Tokyo, Japan. It is a world top supplier of semi-conductor grade silicon wafer reclaim (re-cycle) services. The company supply reclaim wafers processed by the most advanced equipments and high level polishing and cleaning technologies along with its own stripping technology. It is the leading company in terms of reliability and cost-saving by leveraging the technology and know-how. It is aiming to become a stronger and cost effective silicon wafer reclaim service provider by further improving the technologies and operational efficiency that make up the foundation of its business. As a company involved in Re-cycle and re-use business, it is committed to total environmental management and to the social responsibilities as a responsible corporate citizen.</t>
  </si>
  <si>
    <t>Production and distribution of silicon wafer</t>
  </si>
  <si>
    <t>www.rs-tec.jp</t>
  </si>
  <si>
    <t>3445</t>
  </si>
  <si>
    <t>JP3010701024500</t>
  </si>
  <si>
    <t>Engaged in the production and distribution of silicon wafer</t>
  </si>
  <si>
    <t>The Company is a Japan-based company primarily engaged in the silicon wafer recycling business.</t>
  </si>
  <si>
    <t>85</t>
  </si>
  <si>
    <t>Shanghai ACE Investment&amp;Development Co.,Ltd</t>
  </si>
  <si>
    <t>This company operates as an investment holding company. It was established in 2004 and conducts business from its registered head office located in Shanghai, China. The company, through its subsidiaries, is engaged in the supply chain logistics and trading businesses in China. It provides multimodal transport of railways, highways, and waterways; and third-party logistics services, including customs clearance, port boundedness, logistics supervision, logistics processing, transit transportation, and warehousing distribution services. The company provides logistics and trade services of sulfur, fertilizers, chemicals, non-ferrous metals, minerals, and other goods. It serves phosphorous and non-ferrous metals industries.</t>
  </si>
  <si>
    <t>Investment holding company</t>
  </si>
  <si>
    <t>www.aceonline.cn</t>
  </si>
  <si>
    <t>603329</t>
  </si>
  <si>
    <t>CN49037PC</t>
  </si>
  <si>
    <t>Operates as an investment holding company</t>
  </si>
  <si>
    <t>The Company's main business is the implementation of trade through traditional supply chain logistics and supply chain.</t>
  </si>
  <si>
    <t>86</t>
  </si>
  <si>
    <t>VRL Logistics LTD</t>
  </si>
  <si>
    <t>This company is engaged in the provision of parcel services, courier services, express cargo and aviation services. It was founded by Mr. Vijay Sankeshwar in Gadag in 1976. The registered business address of the company is located in Hubli-Dharwad, Karnataka, India. The company is the largest fleet owner in India with a fleet of more than 2800 trucks, light commercial vehicles and a huge fleet of buses. Its vision is to become the premier company that cuts across various segments and to emerge as the torchbearer of each segment that the Group ventures into.</t>
  </si>
  <si>
    <t>Parcel services, courier services, express cargo and aviation services</t>
  </si>
  <si>
    <t>www.vrlgroup.in</t>
  </si>
  <si>
    <t>VRLLOG</t>
  </si>
  <si>
    <t>IN117424FI</t>
  </si>
  <si>
    <t>Engaged in the provision of parcel services, courier services, express cargo and aviation services</t>
  </si>
  <si>
    <t>The company works in Passenger Transportation ,Goods Transportation and power</t>
  </si>
  <si>
    <t>87</t>
  </si>
  <si>
    <t>AIT Corporation</t>
  </si>
  <si>
    <t>This company is engaged in the logistics and transportation sectors. It was founded in 1988 and has its registered office located in Osaka, Japan. The company specialises in providing international freight services, including sea and air transportation, customs clearance, and domestic delivery. It is known for its expertise in managing supply chains across key regions such as China, Southeast Asia, and North America and for optimising cost and delivery efficiency for its clients. Additionally, the company involves triangular transport routes, supported by a solid overseas network and favourable relationships with shipping lines, ensuring reliable international transportation support.</t>
  </si>
  <si>
    <t>International freight services, including sea and air transportation, customs clearance, and domestic delivery</t>
  </si>
  <si>
    <t>www.ait-jp.com</t>
  </si>
  <si>
    <t>9381</t>
  </si>
  <si>
    <t>JP3120001075217</t>
  </si>
  <si>
    <t>The Company is a Japan-based company mainly engaged in the provision of international cargo delivery services.</t>
  </si>
  <si>
    <t>Subaru Corporation</t>
  </si>
  <si>
    <t>88</t>
  </si>
  <si>
    <t>Kanda Holdings Co.,Ltd.</t>
  </si>
  <si>
    <t>This company operates as a holding company engaged in the transportation and other businesses in Japan. Headquartered in Chiyoda, Tokyo, the company was founded in 1943. The group transports special cargo; and operates cargo and freight carriers, as well as involves in storage and warehousing, vehicle maintenance, fleet management, and contract work vehicle inspection and maintenance activities. It also provides industrial waste collection, transportation, and processing services; worker dispatching services; information and consulting services; finance leasing services; life insurance agency services; security services; customs, maritime transport, and port services; agency services for motorists; construction supervision services; cleaning services for decorative materials; and engineering and construction planning and design services, as well as offers contract software development services and related equipment; and system consulting, sales, lease, rental, and brokerage services. In addition, the group is involved in the management of pharmacies, restaurants, and parking facilities; import, export, and sale of automotive products, computer equipment, communication equipment, clothing, grocery items, food, quasi drugs, cosmetics, pharmaceutical equipment, medical supplies, industrial chemicals, pesticides, fuel, air-conditioning equipment, kitchen equipment, and sanitary ware; and sale, leasing, brokerage, consulting, and management of real estate properties.</t>
  </si>
  <si>
    <t>Transports special cargo; and operates cargo and freight carriers, as well as involves in storage and warehousing, vehicle maintenance, fleet management, and contract work vehicle inspection and maintenance activities; provides industrial waste collection, transportation, and processing services; worker dispatching services; information and consulting services; finance leasing services; life insurance agency services; security services; customs, maritime transport, and port services; agency services for motorists; construction supervision services; cleaning services for decorative materials; and engineering and construction planning and design services, as well as offers contract software development services and related equipment; and system consulting, sales, lease, rental, and brokerage services; management of pharmacies, restaurants, and parking facilities; import, export, and sale of automotive products, computer equipment, communication equipment, clothing, grocery items, food, quasi drugs, cosmetics, pharmaceutical equipment, medical supplies, industrial chemicals, pesticides, fuel, air-conditioning equipment, kitchen equipment, and sanitary ware; and sale, leasing, brokerage, consulting, and management of real estate properties</t>
  </si>
  <si>
    <t>www.kanda-web.co.jp</t>
  </si>
  <si>
    <t>9059</t>
  </si>
  <si>
    <t>JP9010001014238</t>
  </si>
  <si>
    <t>Engaged in the transportation and other businesses in Japan</t>
  </si>
  <si>
    <t>Developing from trucking to total distribution business including storage.</t>
  </si>
  <si>
    <t>Kanda Corporation</t>
  </si>
  <si>
    <t>89</t>
  </si>
  <si>
    <t>主要是提供软件服务，平台服务</t>
  </si>
  <si>
    <t>Hongtu Intelligent Logistics Co., Ltd.</t>
  </si>
  <si>
    <t>This company is engaged in providing transportation and logistics services. It was incorporated in 2005 and has its registered office in Chengdu, China. The company's business operation focuses on transportation, local pickup and delivery, consolidation of orders from multiple origins into one delivery, distribution of orders to multiple destinations. It is capable of shipping various goods such as furniture, clothing, computers and electronics, construction, automotive, and other related industrial materials. It also provide a combination of network activities such as local sorting and terminal operations. The company is also equipped and maintains a fleet of trucks, as well as employs professional drivers and technology with long experience in transportation and logistics.</t>
  </si>
  <si>
    <t>Focuses on transportation, local pickup and delivery, consolidation of orders from multiple origins into one delivery, distribution of orders to multiple destinations</t>
  </si>
  <si>
    <t>www.hongtu56.com</t>
  </si>
  <si>
    <t>873977</t>
  </si>
  <si>
    <t>CN42946PC</t>
  </si>
  <si>
    <t>Engaged in providing transportation and logistics services</t>
  </si>
  <si>
    <t>The Company's main business is comprehensive logistics services and industrial logistics management software development and sales services.</t>
  </si>
  <si>
    <t>Hongtu Logistics Co., LTD</t>
  </si>
  <si>
    <t>90</t>
  </si>
  <si>
    <t>Enshu Truck Co.,Ltd.</t>
  </si>
  <si>
    <t>This company is engaged in the provision of trucking and logistics services. It was founded in August of 1965 and has its registered headquarters located in Fukuroi, Shizuoka, Japan. The company specialises in a comprehensive range of services, including general cargo vehicle transportation, freight handling, warehousing, automobile maintenance, real estate rental and leasing, civil engineering, industrial waste disposal, information processing, software sales, labour dispatch, and customs rokerage. Further, the company operates in the warehousing and industrial waste disposal industries. It conducts its business activities in the domestic market.</t>
  </si>
  <si>
    <t>General cargo vehicle transportation, freight handling, warehousing, automobile maintenance, real estate rental and leasing, civil engineering, industrial waste disposal, information processing, software sales, labour dispatch, and customs rokerage</t>
  </si>
  <si>
    <t>www.enshu-truck.co.jp</t>
  </si>
  <si>
    <t>9057</t>
  </si>
  <si>
    <t>JP8080401017124</t>
  </si>
  <si>
    <t>The Group's principal activity is the operation of comprehensive distribution including trucking, cargo transportation agency, warehousing and real estate business. The operations are carried through the following divisions: Distribution and Other.</t>
  </si>
  <si>
    <t>91</t>
  </si>
  <si>
    <t>Yongtaiyun Chemical Logistics Co.,Ltd.</t>
  </si>
  <si>
    <t>This company, based in China, is engaged in the arrangement of transportation of freight and cargo as well as in the provision of logistic services. It was founded in 2002. The company has a registered business head office located in China.The company is involved in the transportation of freight, cargoes, and related commodities. It provides full range of logistics services, including contract warehousing, public warehousing, and transportation services. It also provides distribution management, vendor consolidation, cargo insurance, purchase order management, and customized logistics information services. The company offers freight transportation services along most of the major trading routes to customers throughout the country. Some of the company's value-added services are packaging and crating, repackaging, stickering, reconfiguration, order fulfillment, installation and display module assembly.The company has strategic alliances with premier national staffing providers throughout the country to better serve its clients.</t>
  </si>
  <si>
    <t>Logistics services, including contract warehousing, public warehousing, and transportation services</t>
  </si>
  <si>
    <t>001228</t>
  </si>
  <si>
    <t>CN56449PC</t>
  </si>
  <si>
    <t>The Company is mainly engaged in modern services of cross-border chemical logistics supply chain services.</t>
  </si>
  <si>
    <t>92</t>
  </si>
  <si>
    <t>PT Blue Bird TBK</t>
  </si>
  <si>
    <t>This company is engaged in transit and ground passenger transportation activities. It was incorporated in 1972 and conducts business from its registered head office which is strategically located in Jakarta Barat, Indonesia. The company's business operation specializes in providing local and suburban passenger transit systems over regular routes and on regular schedules within a metropolitan area of Jakarta and its adjacent non-urban areas on regular routes, on regular schedules and provide services between hotels, airports, or other destination points. Its transportation systems involve the use of modes of transport including buses and other motor vehicles. The company has a fleet of buses that operates in various terminals across Jakarta. It also employs state-of-the art technology as well as employs staff trained to provide necessary support, service and guidance to its customers.</t>
  </si>
  <si>
    <t>Specializes in providing local and suburban passenger transit systems over regular routes and on regular schedules within a metropolitan area of Jakarta and its adjacent non-urban areas on regular routes, on regular schedules and provide services between hotels, airports, or other destination points</t>
  </si>
  <si>
    <t>www.bluebirdgroup.com</t>
  </si>
  <si>
    <t>印度尼西亚</t>
  </si>
  <si>
    <t>BIRD</t>
  </si>
  <si>
    <t>ID40086FD</t>
  </si>
  <si>
    <t>Engaged in transit and ground passenger transportation activities</t>
  </si>
  <si>
    <t>The Company's scope of activities are in land transportation, service, trading, industry and workshop. Currently, the Company's business activities are in taxi transportations.</t>
  </si>
  <si>
    <t>93</t>
  </si>
  <si>
    <t>PT ADI Sarana Armada TBK</t>
  </si>
  <si>
    <t>This company is engaged in providing car rental services. It was incorporated in 2003 and has its head office located in Jakarta, Indonesia. The company provides holistic transportation solutions on a monthly or yearly basis. It offers long-term rental service, short-term rental service, and car rental services: ASSA Rent, ASSA Logistics, ASSA Driver Services, ASSA Mobility, and ASSA Plus Service. The company has a fleet of more than 8,000 units to meet its clients' requirements. Its commitment to providing quality service is illustrated by its certification to the ISO 9001:2008, ISO 14001:2004, and OHSAS 18001:2007 standards.</t>
  </si>
  <si>
    <t>Car rental services: ASSA Rent, ASSA Logistics, ASSA Driver Services, ASSA Mobility, and ASSA Plus Service</t>
  </si>
  <si>
    <t>www.assarent.co.id</t>
  </si>
  <si>
    <t>ASSA</t>
  </si>
  <si>
    <t>ID40031FD</t>
  </si>
  <si>
    <t>Engaged in providing car rental services</t>
  </si>
  <si>
    <t>The Company currently engaged in operates business services of transportation, export and import businesses, operates ground transportation business and supporting business operation.</t>
  </si>
  <si>
    <t>94</t>
  </si>
  <si>
    <t>Higashi Twenty ONE CO LTD</t>
  </si>
  <si>
    <t>This company is engaged in the provision of general transportation services. It is also active in warehousing business, the operation of parking lots, and the transportation and storage of industrial wastes. Its activity generally handles goods in containers, such as boxes, barrels, and/or drums, using equipment, such as forklifts, pallets, and racks. The company is also involved in the sale and rental of care equipment and the provision of information technology-related services, which include personal computer (PC) customizing services and PC data erasing services. Headquartered in Osaka, Japan, the company was founded in December of 1944.</t>
  </si>
  <si>
    <t>Containers, such as boxes, barrels, and/or drums, using equipment, such as forklifts, pallets, and racks</t>
  </si>
  <si>
    <t>www.e-higashi.co.jp</t>
  </si>
  <si>
    <t>9029</t>
  </si>
  <si>
    <t>JP3120001077535</t>
  </si>
  <si>
    <t>Engaged in the provision of general transportation services</t>
  </si>
  <si>
    <t>The Company's principal activity is to provide system development and information processing services.  The Operations are carried out through the following divisions: Transportation; Warehouse and Other.  The Transportation division includes transport service, relocation of business office and moving business, physical distribution business, IT related, building delivery system, mailing service and outlet facility related.</t>
  </si>
  <si>
    <t>95</t>
  </si>
  <si>
    <t>Hichain Logistics Co., Ltd.</t>
  </si>
  <si>
    <t>This company, based in China, is engaged in the arrangement of transportation of freight and cargo as well as in the provision of logistic services. It was founded in 2011. The company has a registered business head office located in Suzhou, Jiangsu, China.The company is involved in the transportation of freight, cargoes, and related commodities. It provides full range of logistics services, including contract warehousing, public warehousing, and transportation services. It also provides distribution management, vendor consolidation, cargo insurance, purchase order management, and customized logistics information services. The company offers freight transportation services along most of the major trading routes to customers throughout the country. Some of the company's value-added services are packaging, repackaging, stickering, reconfiguration, order fulfillment, installation and display module assembly.The company has strategic alliances with premier national staffing providers throughout the country to better serve its clients.</t>
  </si>
  <si>
    <t>www.hichain.com</t>
  </si>
  <si>
    <t>300873</t>
  </si>
  <si>
    <t>CN53381PC</t>
  </si>
  <si>
    <t>The Company's main business is to provide all-round and integrated modern comprehensive logistics services for related enterprises in the electronic information industry, deeply embedded in the business links of enterprise procurement, production, sales and after-sales services in the electronic information industry.</t>
  </si>
  <si>
    <t>96</t>
  </si>
  <si>
    <t>This company is engaged in the provision of logistic services. The company was established in March 1943. The registered head office of the company is located in Hiroshima, Japan. The company operates in three business segments: cargo transportation, real estate and petroleum product sales. The cargo transportation segment specializes in the provision of automobile freight, cargo delivery and collection, cargo packaging, warehousing, airfreight agency, custom entry and industrial waste collection and conveyance services. The real estate segment is active in the real estate business. The petroleum product sales segment is a dealer of petroleum products and automobile parts, the construction business, the provision of insurance services, the sale of forklifts, as well as the provision of manpower dispatch services.</t>
  </si>
  <si>
    <t>www.okaken.co.jp</t>
  </si>
  <si>
    <t>9063</t>
  </si>
  <si>
    <t>JP4260001001001</t>
  </si>
  <si>
    <t>Mixed cargo trucking company with Chugoku area as sales foothold.</t>
  </si>
  <si>
    <t>Okayamaken Transportation CO LTD</t>
  </si>
  <si>
    <t>97</t>
  </si>
  <si>
    <t>Circle Logistics Co., LTD</t>
  </si>
  <si>
    <t>This company operates as a full service logistics company. It was incorporated in 2010 and conducts business in Guangzhou, Guangdong, China.The company offers freight forwarding, custom and brokerage, cargo storage, distribution, transit, tallying and allocation control. It also handles land haulage, inner waterway, and railway transportation, as well as port handling, dispatch and demurrage agreement. It works with its customers to provide premium service. The company's team of specialists are highly trained and accredited to provide exceptional customer service for every customer every time.</t>
  </si>
  <si>
    <t>A full service logistics company</t>
  </si>
  <si>
    <t>www.circlegroup.com.cn</t>
  </si>
  <si>
    <t>833478</t>
  </si>
  <si>
    <t>CN44735PC</t>
  </si>
  <si>
    <t>Operates as a full service logistics company</t>
  </si>
  <si>
    <t>The Company mainly engaged in the port as the center of the freight forwarding, transportation, warehousing and other integrated logistics services.</t>
  </si>
  <si>
    <t>98</t>
  </si>
  <si>
    <t>Prima Marine PCL</t>
  </si>
  <si>
    <t>This company is engaged in providing shipping and marine support services in Thailand and internationally. It was founded in 1987 and is headquartered in Bangkok, Thailand. The company is a leading global maritime transportation company in the Asia Pacific region. It engages in the transportation of finished oil products, semi-finished products, and liquid petrochemicals through boats; and provision of sea and ship management services to support the exploration and production activities. It also offers shipbuilding, crude oil shipping and storage, and floating storage unit services, as well as offshore vessel support services.</t>
  </si>
  <si>
    <t>Transportation of finished oil products, semi-finished products, and liquid petrochemicals through boats; and provision of sea and ship management services to support the exploration and production activities</t>
  </si>
  <si>
    <t>www.primamarine.co.th</t>
  </si>
  <si>
    <t>泰国</t>
  </si>
  <si>
    <t>PRM</t>
  </si>
  <si>
    <t>TH0107560000141</t>
  </si>
  <si>
    <t>Engaged in providing shipping and marine support services in Thailand and internationally</t>
  </si>
  <si>
    <t>The Company operates as a marine vessel management firm. The Company offers oil-tanker, crude oil, liquefied petrochemicals, and petroleum products transportation services. Prima Marine also provides shipbuilding, shipping, and storage services. Prima Marine serves customers in the Asia Pacific region.</t>
  </si>
  <si>
    <t>Prima Marine CO LTD</t>
  </si>
  <si>
    <t>99</t>
  </si>
  <si>
    <t>Toyo Wharf &amp; Warehouse CO LTD</t>
  </si>
  <si>
    <t>This company, through its subsidiaries, is engaged in the provision of storage and warehousing services principally in Japan. It was established in 1929. Its registered head office is located in Chuo, Tokyo, Japan. The company mainly operates in five business segments: Cargo, which offers goods storage and loading and unloading services; Harbor Transportation, engaged in the transportation and storage of goods; Vehicle Transportation, involved in the transportation and handling of goods; and International Transportation, involved in the international goods transportation, and the provision of goods storage facilities overseas. The company is also engaged in the leasing of logistics-related facilities, the premises operation of factories, as well as the provision of clearance, ship agency and non-life insurance services. It actively operates in Tokyo, Kawasaki, Osaka, Fukuoka, Niigata and Ibaraki. The company has 12 subsidiaries and seven associated companies.</t>
  </si>
  <si>
    <t>Cargo, which offers goods storage and loading and unloading services; Harbor Transportation, engaged in the transportation and storage of goods; Vehicle Transportation, involved in the transportation and handling of goods; and International Transportation, involved in the international goods transportation, and the provision of goods storage facilities overseas</t>
  </si>
  <si>
    <t>www.toyofuto.co.jp</t>
  </si>
  <si>
    <t>9351</t>
  </si>
  <si>
    <t>JP7010001034865</t>
  </si>
  <si>
    <t>Engaged in the provision of storage and warehousing services principally in Japan</t>
  </si>
  <si>
    <t>The Company  is a logistics company.</t>
  </si>
  <si>
    <t>100</t>
  </si>
  <si>
    <t>Guangxi Wuzhou Communications Co.,Ltd.</t>
  </si>
  <si>
    <t>This company is engaged in the investment and operation of a road and bridge station. It was incorporated in December 1992. The registered head office of the company is located in Nanning City, People's Republic of China.The company is also involved in the investment and operation of harbor and dock and other transportation foundation facility; property development (temporary draft) and purchase and sale of construction materials, construction and engineering machinery equipments, hardware, electric appliance and general merchandises. It principally conducts its business operations within China.</t>
  </si>
  <si>
    <t>Investment and operation of harbor and dock and other transportation foundation facility; property development (temporary draft) and purchase and sale of construction materials, construction</t>
  </si>
  <si>
    <t>600368</t>
  </si>
  <si>
    <t>CN31151PC</t>
  </si>
  <si>
    <t>Engaged in the investment and operation of a road and bridge station</t>
  </si>
  <si>
    <t>Guangxi Wuzhou Communications Co., Ltd., established in December 1992, is principally engaged in the operation and toll collection of roads in Guangxi Zhuang Autonomous Region, the People's Republic of China.</t>
  </si>
  <si>
    <t>101</t>
  </si>
  <si>
    <t>Tasco Berhad</t>
  </si>
  <si>
    <t>This company, based in Malaysia, operates as a total logistics solutions provider. It was incorporated in 1974 under the name of Trans-Asia Shipping Corporation Sdn Bhd, and its registered corporate headquarters is located in the state of Petaling Jaya, Selangor. The company is recognized as one of the largest total logistics solutions providers in Malaysia. Its services include airfreight forwarding, customs broking services, and coordinating services for the movement of sea cargoes; seafreight forwarding, warehousing services, container haulage, automobile-related logistics services, land transportation services, and project management and consultation services. The company aims to be the professional total logistics solutions provider that consistently performs beyond the expectations of its customers, partners, and employees.</t>
  </si>
  <si>
    <t>Airfreight forwarding, customs broking services, and coordinating services for the movement of sea cargoes; seafreight forwarding, warehousing services, container haulage, automobile-related logistics services, land transportation services, and project management and consultation services</t>
  </si>
  <si>
    <t>www.tasco.com.my</t>
  </si>
  <si>
    <t>5140</t>
  </si>
  <si>
    <t>MY20218-T</t>
  </si>
  <si>
    <t>Operates as a total logistics solutions provider</t>
  </si>
  <si>
    <t>Trans-Asia Shipping Corporation Berhad is principally engaged as a total logistics solutions provider while its subsidiary companies are principally involved in the business of truck rental, in-house truck repair and maintenance, insurance agency services and warehouse rental, as well as provider of services related to freight forwarding. Its logistics solutions comprise six core business division, namely, ocean division, air division, land division, international freight division, auto logistics division and international network solutions division.</t>
  </si>
  <si>
    <t>Trans-Asia Shipping Corporation Berhad</t>
  </si>
  <si>
    <t>102</t>
  </si>
  <si>
    <t>物流运输业务占比28%，煤炭销售业务占比52%</t>
  </si>
  <si>
    <t>Sindhu Trade Links Limited</t>
  </si>
  <si>
    <t>This company is an India-based holding company. It was incorporated in 1992 and has a registered business office located in New Delhi in India. The company is involved in providing support facilities for coal mines and logistic transportation. It has four contributors including: Param Mitra Resources Pte. Limited (Engaged in Overseas Coal Mining), Hari Bhoomi Communications Private Limited (Engaged in Media Production), Indus Best Mega Food Park Private Limited (Engaged in Development of Food Park for food processing industries, Sudha Bio Power Private Limited (Engaged in Bio-Mass Based Power Generation).</t>
  </si>
  <si>
    <t>Providing support facilities for coal mines and logistic transportation</t>
  </si>
  <si>
    <t>www.sindhutrade.com</t>
  </si>
  <si>
    <t>532029</t>
  </si>
  <si>
    <t>IN32631FI</t>
  </si>
  <si>
    <t>An India-based holding company</t>
  </si>
  <si>
    <t>The Company is engaged in the business of transportation, media, investment and finance, Petrol Pump Operations, Power Distribution and Engineering Projects and Overseas Mining and Trading of Coal.</t>
  </si>
  <si>
    <t>Bhandari Consultancy &amp; Finance Limited</t>
  </si>
  <si>
    <t>103</t>
  </si>
  <si>
    <t>Higoshipping Company Limited</t>
  </si>
  <si>
    <t>This company, based in China, is engaged in the provision of freight forwarding and other related services. It was incorporated in 2005 and conducts business from its registered head office located in Changsha.The company is involved in the arrangement of transportation of freight between shippers and carriers. It also offers a combination of services spanning transportation modes. In addition, as an extended freight forwarding service, the company is also engaged in the provision of crating, packaging and international forwarding services. It also provides customized packaging to insure proper protection and safety during the handling and transportation of freight.</t>
  </si>
  <si>
    <t>Freight forwarding and other related services</t>
  </si>
  <si>
    <t>www.higoshipping.com</t>
  </si>
  <si>
    <t>872351</t>
  </si>
  <si>
    <t>CN51772PC</t>
  </si>
  <si>
    <t>Engaged in the provision of freight forwarding and other related services</t>
  </si>
  <si>
    <t>The Company is mainly engaged in international freight forwarding business and internal feeder container transportation.</t>
  </si>
  <si>
    <t>Hunan Huaguang Yuanhai International Logistics Co., LTD</t>
  </si>
  <si>
    <t>104</t>
  </si>
  <si>
    <t>Shenzhen Sinocean Logistics Company Limited</t>
  </si>
  <si>
    <t>This company, based in China, is engaged in the arrangement of transportation of freight and cargo as well as in the provision of logistic services. It was founded in 1999. The company has a registered business head office located in China. The company is involved in the transportation of freight, cargoes, and related commodities. It offers services such as consolidation or forwarding of freight. It also provides distribution management, vendor consolidation, cargo insurance, purchase order management, and customized logistics information services. The company offers freight transportation services along most of the major trading routes to customers throughout the country. The company has strategic alliances with premier national staffing providers throughout the country to better serve its clients.</t>
  </si>
  <si>
    <t>Involved in the transportation of freight, cargoes, and related commodities. It offers services such as consolidation or forwarding of freight</t>
  </si>
  <si>
    <t>www.neeq.com.cn</t>
  </si>
  <si>
    <t>836602</t>
  </si>
  <si>
    <t>CN47409PC</t>
  </si>
  <si>
    <t>The Company mainly engaged in handling and other transport agents, rail transport, road transport, water transport, warehousing, software and technology information services.</t>
  </si>
  <si>
    <t>105</t>
  </si>
  <si>
    <t>CTI Logistics Limited</t>
  </si>
  <si>
    <t>This company is engaged in the provision of transport and logistics services. It was founded in 1974. It has its registered business office located in West Perth, Australia. The company provides a total supply chain solution, covering general, bulk and temperature controlled warehousing with flexible distribution options. It is focused on various core services: couriers, which cater to all urgent on demand courier needs of its customers; parcels, which operate both a traditional two run a day (am/pm) parcel pickup and delivery service, and a four run a day express parcel distribution service; taxi trucks, which provide urgent on demand taxi truck services as well as permanent all day vehicle hire, both within the Perth metropolitan area and state wide; heavy haulage, which provide wharf cartage and container side loader (swing lift) services, and project freight solutions; fleet management, which supplies contracted fleet services on a permanent basis; line haul, which offers daily bulk line haul services to the South West; freight forwarding, which offers Air and road freight services for intrastate, interstate and international deliveries; warehousing and distribution, which is active in storage and distribution needs; temperature controlled storage, which specialises in the storage and distribution of wine and other products needing a temperature controlled environment; mineral and energy logistics, the leading supplier of quarantine shrink wrapping services within the Perth marketplace, and are a preferred supplier to the Chevron Gorgon project; records management; shredding and recycling, which provides for the confidential destruction of its client's business records; plastics, which produces 130 individual product lines of PVC injection- moulded plumbing fittings; and security, which offers 130 individual product lines of PVC injection- moulded plumbing fittings.</t>
  </si>
  <si>
    <t>Transport and logistics services</t>
  </si>
  <si>
    <t>www.ctilogistics.com</t>
  </si>
  <si>
    <t>CLX</t>
  </si>
  <si>
    <t>AU008778925</t>
  </si>
  <si>
    <t>Engaged in the provision of transport and logistics services</t>
  </si>
  <si>
    <t>The principal activities of the group during the year were the provision of logistics and transport services, rental of property and provision of security services.</t>
  </si>
  <si>
    <t>106</t>
  </si>
  <si>
    <t>Shandong Chambroad Logistics Co.,Ltd.</t>
  </si>
  <si>
    <t>This company is engaged in the provision of freight transportation and other related services. The company was incorporated in 2012. Its registered business office is based in Shandong, China.The company comprises its business activities in furnishing trucking or transfer services without storage for freight generally weighing more than 100 pounds, in a single municipality, contiguous municipalities, or a municipality and its suburban areas. It is also involved in furnishing local courier services for letters, parcels, and packages generally weighing less than 100 pounds.</t>
  </si>
  <si>
    <t>Freight transportation and other related services</t>
  </si>
  <si>
    <t>www.jbwuliu.com</t>
  </si>
  <si>
    <t>834616</t>
  </si>
  <si>
    <t>CN44587PC</t>
  </si>
  <si>
    <t>Engaged in the provision of freight transportation and other related services</t>
  </si>
  <si>
    <t>The Company is mainly engaged in logistics services, integrated services, railway handling dangerous chemicals supply chain management services, general cargo transport services and repair service.</t>
  </si>
  <si>
    <t>107</t>
  </si>
  <si>
    <t>Shin Yang Group Berhad</t>
  </si>
  <si>
    <t>This firm operates as an investment holding company which provides shipping services. It started its operations in 2004 and has its registered business office is located in Sarawak, Malaysia.The company transports loose bulk and container cargoes, such as timber logs, sawn timber, plywood, quarry, cement, glue, lubricants, project cargoes, car containers, timber products, light equipment, heavy machinery, vehicles, metal plates, steel products, flour, spare parts, and other cargoes; and general cargoes, including machineries, timber and steel products, and other cargoes. It operates a fleet of 284 vessels with a total gross registered tonnage of approximately 380,000 tonnage. The company also builds tug boats, cargo vessels, anchor handling tugs, navy training vessels, landing crafts, platform supply vessels, workboats, barges, seismic support vessels, foating docks, pneumatic cement carriers, and escort tugs. In addition, it offers ship repair services comprising slipways and floating dock, berthing and lay up, and pilot tug and towing; general services; blasting and coating; zinc anode renewal and supply; hydraulic testing; load test; steering gear and rudder assembly repair; proppeller, shaft, and stern tube seal repair; anchor chain and anchor works; chain locker cleaning; aluminum/steel hull repair and renewal; tanks cleaning; sea chest and piping renewal; valve service and supply; schedule waste disposal; and supply UV monitoring repair, electrical system test, and wiring, cleaning, and repair services. Further, the company fabricates steel structures for parts of metal bridges; steel structures and frames for factories and warehouses; steel structures and parts for jetties; metal buoy for offshore oil and gas industry; and helideck built on top of vessels, as well as engages in property holding business. It primarily operates in Malaysia, the United Arab Emirates, Singapore, Brunei, Indonesia, Japan, and China. The company is a subsidiary of Shin Yang Holding Sendirian Berhad.</t>
  </si>
  <si>
    <t>Investment holding</t>
  </si>
  <si>
    <t>www.syshippingcorp.com.my</t>
  </si>
  <si>
    <t>5173</t>
  </si>
  <si>
    <t>MY666062-A</t>
  </si>
  <si>
    <t>Operates as an investment holding company which provides shipping services</t>
  </si>
  <si>
    <t>The company are principally involved in the provision of domestic and international shipping services with a fleet of 245 vessels. The company also one of the leading shipbuilders in Malaysia. In addition, their ancillary services include the provision of ship repair and fabrication of metal structures.</t>
  </si>
  <si>
    <t>Shin Yang Shipping Corporation Berhad</t>
  </si>
  <si>
    <t>108</t>
  </si>
  <si>
    <t>Allcargo Gati Limited</t>
  </si>
  <si>
    <t>This company is engaged in the express distribution and supply services. It started its operations in 1995. The registered business office of the company is strategically located in Hyderabad, India.The company is India'spioneer in Express Distribution and Supply Chain Solutions, with a strong presence in Asia Pacific region and SAARC countries, along with an extensive network across India providing timely deliveries to 19,000 pincodes, covering 672 out of 676 districts in India. It has an integrated and IT backed multi modal network of air, road and rail coupled with Pan India warehousing facilities across India, allowing the firm to provide customized Supply Chain Solutions to customers across industrie.</t>
  </si>
  <si>
    <t>Express distribution and supply services</t>
  </si>
  <si>
    <t>www.gati.com</t>
  </si>
  <si>
    <t>GATI</t>
  </si>
  <si>
    <t>IN31368FI</t>
  </si>
  <si>
    <t>Engaged in the express distribution and supply services</t>
  </si>
  <si>
    <t>The Company is engaged in the business of logistics i.e., cargo handling incidental to land, water and air transport and retail sale of automotive fuel in specialised store (including the activity of petrol filling stations).</t>
  </si>
  <si>
    <t>Gati Limited</t>
  </si>
  <si>
    <t>109</t>
  </si>
  <si>
    <t>Hiroshima Electric Railway CO LTD</t>
  </si>
  <si>
    <t>This company is engaged in providing support activities for rail transportation. It was founded in 1942 and It conducts business from its registered head office located in Hiroshima, Japan. The company's business operation specialized in services for railroad transportation including servicing, routine repairing as well as involved in maintaining rail cars, loading and unloading rail cars, and operating independent terminals. Its transportation systems involve the use of modes of transport including rail cars and other motor vehicles. The company has a fleet of buses that operates in various terminals across Hiroshima. It also employs state-of-the art technology as well as employs staff trained to provide necessary support, service and guidance to its customers.</t>
  </si>
  <si>
    <t>Railroad transportation including servicing, routine repairing as well as involved in maintaining rail cars, loading and unloading rail cars, and operating independent terminals</t>
  </si>
  <si>
    <t>www.hiroden.co.jp</t>
  </si>
  <si>
    <t>9033</t>
  </si>
  <si>
    <t>JP9240001009470</t>
  </si>
  <si>
    <t>Engaged in providing support activities for rail transportation</t>
  </si>
  <si>
    <t>110</t>
  </si>
  <si>
    <t>Harbour-Link Group Berhad</t>
  </si>
  <si>
    <t>This company is engaged in investment holding company of subsidiaries involved in various businesses including the provision of logistics services throughout the country. It was established in 2002 and has its registered head office located in Bintulu, Sarawak, Malaysia. The company's common stock is listed on the Kuala Lumpur Stock Exchange under the trading name HARR.The company, through its operating subsidiaries, is engaged in the provision of shipping, forwarding, and transportation; as well as marine, engineering and construction, driver training, and road safety consultancy services. It is also active in the rental of property; and sale of pellets. The company has active operations primarily in Malaysia and Vietnam. It aims to establish its position as a leading Integrated Total Logistics &amp; EPCC Provider in the region by providing innovative services to clients through creativity, efficiency and vitality.</t>
  </si>
  <si>
    <t>Shipping, forwarding, and transportation; as well as marine, engineering and construction, driver training, and road safety consultancy services</t>
  </si>
  <si>
    <t>www.harbour.com.my</t>
  </si>
  <si>
    <t>2062</t>
  </si>
  <si>
    <t>MY592902-D</t>
  </si>
  <si>
    <t>Engaged in investment holding company of subsidiaries</t>
  </si>
  <si>
    <t>The principal activities of the Company are provision of management services and investment holding. The principal activities of subsidiaries are shipping and forwarding services,multi discipline engineering and procurement.</t>
  </si>
  <si>
    <t>Tongkah Holdings BHD</t>
  </si>
  <si>
    <t>111</t>
  </si>
  <si>
    <t>这家公司从事航运、仓储和房地产业务。</t>
  </si>
  <si>
    <t>Inui Global Logistics Co.,Ltd.</t>
  </si>
  <si>
    <t>This company is engaged in shipping, warehousing, and real estate business. It was incorporated in 1925 and has its registered head office strategically located in Chuo-ku, Japan. The company manages warehousing and storage facility that generally handles goods in containers, such as boxes, barrels, and drums, using equipment, such as forklifts, pallets, and racks. In addition, the company warehouses and stores specialized products, such as household goods, automobiles, furs for the trade, textiles, oil, chemicals, lumber, whiskey, and goods at foreign trade zones. It is also equipped with forklifts, pallets, and racks specialized in handling bulk products of any particular type, size, or quantity of goods or products. It has 28 ships (of which their ship is 13 vessels).</t>
  </si>
  <si>
    <t>Shipping, warehousing, and real estate business</t>
  </si>
  <si>
    <t>www.inui.co.jp</t>
  </si>
  <si>
    <t>9308</t>
  </si>
  <si>
    <t>JP7010001086980</t>
  </si>
  <si>
    <t>Engaged in shipping, warehousing, and real estate business</t>
  </si>
  <si>
    <t>The Company is a Japan-based company mainly engaged in the shipping business, the warehousing and transportation business, and the real estate business.</t>
  </si>
  <si>
    <t>Inui Warehouse CO LTD</t>
  </si>
  <si>
    <t>112</t>
  </si>
  <si>
    <t>Nuode Logistics Co., LTD</t>
  </si>
  <si>
    <t>This company is engaged in the operation and management of terminal and service facilities for motor vehicle passenger transportation. It was founded in 2004. The company is headquartered in Zhenjiang, China.The company comprises its business activities in the operation of motor vehicle passenger terminals and of maintenance and service facilities, not operated by companies that also furnish motor vehicle passenger transportation. It is also involved in the provision of motor vehicle maintenance or service for the general public.</t>
  </si>
  <si>
    <t>Operation and management of terminal and service facilities for motor vehicle passenger transportation</t>
  </si>
  <si>
    <t>www.jfry.cn</t>
  </si>
  <si>
    <t>834703</t>
  </si>
  <si>
    <t>CN46441PC</t>
  </si>
  <si>
    <t>Engaged in the operation and management of terminal and service facilities for motor vehicle passenger transportation</t>
  </si>
  <si>
    <t>The main business of the company is to provide third party logistics services based on road transport.</t>
  </si>
  <si>
    <t>Danyang Hurricane Logistics Company Limited</t>
  </si>
  <si>
    <t>113</t>
  </si>
  <si>
    <t>Gateway Distriparks Limited</t>
  </si>
  <si>
    <t>This company, based in India, is engaged in the arrangement of transportation of freight and cargo as well as in the provision of logistic services. The company has a registered business head office located in Mahad, Maharashtra, India.The company is involved in the transportation of freight, cargoes, and related commodities. It offers services such as consolidation or forwarding of freight. It also provides distribution management, vendor consolidation, cargo insurance, purchase order management, and customized logistics information services. The company offers freight transportation services along most of the major trading routes to customers throughout the country.The company has strategic alliances with premier national staffing providers throughout the country to better serve its clients.</t>
  </si>
  <si>
    <t>Consolidation or forwarding of freight; Distribution management, vendor consolidation, cargo insurance, purchase order management, and customized logistics information services</t>
  </si>
  <si>
    <t>www.gatewaydistriparks.com</t>
  </si>
  <si>
    <t>GATEWAY</t>
  </si>
  <si>
    <t>IN116384FI</t>
  </si>
  <si>
    <t>The Company is engaged in providing inter-model logistics services.  The Company provides container logistics solution between major Indian ports and Inland Container Depots (ICD) by providing rail services for Export, Import and Domestic containerised cargo, Integrated with road transportation, transit and bonded warehousing, refrigerated container facilities and other value added services.</t>
  </si>
  <si>
    <t>Gateway Rail Freight Limited</t>
  </si>
  <si>
    <t>114</t>
  </si>
  <si>
    <t>Being Holdings Co., Ltd.</t>
  </si>
  <si>
    <t>This company is engaged in other investment pools and funds. It was incorporated in 1986 and has its registered head office located in Kanazawa-shi, Japan. The company focuses on open-end investment funds organized to pool assets that consist of securities or other financial instruments. The shares in these pools are offered to the public in an initial offering with additional shares offered continuously and perpetually and redeemed at a specific price determined by the net asset value. In addition, the company employs professional staff, such as investment managers and advisers who specialize in financial securities and other related investment transactions.</t>
  </si>
  <si>
    <t>Other investment pools and funds</t>
  </si>
  <si>
    <t>being-group.jp</t>
  </si>
  <si>
    <t>9145</t>
  </si>
  <si>
    <t>JP8220001007865</t>
  </si>
  <si>
    <t>Engaged in other investment pools and funds</t>
  </si>
  <si>
    <t>115</t>
  </si>
  <si>
    <t>Yoosung T &amp; S Co.,Ltd.</t>
  </si>
  <si>
    <t>This company is engaged in the production and supply of steel products as well as in the provision of energy and logistics services in Korea.The company was established in 1983 as Yoosung Cargoe Express. Its head office is located in Seoul, Republic of Korea. It focuses on its three core businesses: energy - engaged in the development of environment-friendly energy; steel - engaged in the supply of high quality and competitive steel products such as steel pipes for structures, galvanized steel pipes for vinyl housing and carbon steel pipes for general structures; and logistics - engaged in the provision of total logistics services which include harbor loading and unloading works, stock-return and storage services, operation of terminal, as well as railway transportation management. In 2002, the company entered into transportation agreement for movable CNG filling business with Korea Gas Corporation, a producer and distributor of natural gas, as well as the purification and sale of gas-related by-products in Korea, and also with USFK (United States Forces Korea), the mutual defence alliance between Korea and the United States, in 2004.The company is committed to a service focused on the future improvement and competitiveness of its customer's business.</t>
  </si>
  <si>
    <t>Steel products; Energy and logistics services</t>
  </si>
  <si>
    <t>www.ystns.co.kr</t>
  </si>
  <si>
    <t>024800</t>
  </si>
  <si>
    <t>KR1101110217607</t>
  </si>
  <si>
    <t>Engaged in the production and supply of steel products as well as in the provision of energy and logistics services in Korea</t>
  </si>
  <si>
    <t>- The company is a comprehensive logistics company specializing in steel products that carries out logistics activities such as merit transportation, unloading, railway transportation, forwarding, consulting, and services.- Jeollanam-do Gwangyang POSCO Gwangyang Steelworks is located in Gwangyang Steelworks, which manufactures and sells steel pipes, C-shaped steel, and sells steel bars and sections from domestic steelmakers such as Hyundai Steel.- POSCO, Dongbu Steel, Hyundai Steel and many other domestic steel companies are engaged in the logistics transportation business.</t>
  </si>
  <si>
    <t>Yoo Sung Co.,Ltd.</t>
  </si>
  <si>
    <t>116</t>
  </si>
  <si>
    <t>Pakistan National Shipping Corporation Limited</t>
  </si>
  <si>
    <t>This company is primarily engaged in the transportation of dry bulk and liquid cargoes globally. Incorporated in 1979, it is listed on the Karachi Stock Exchange since 1980. The company has a registered office located in Karachi, Pakistan. The company is an autonomous corporation, which functions under the overall control of the Ministry of Ports and Shipping, Government of Pakistan. It manages a fleet of 09 ships, real estate and a repair workshop. The company's fleet is a mix of double hull Aframax tankers, Panmax bulk carriers, Supramax, Handymax and Handysize bulk carriers, all of modern vintage, having a total carrying capacity of over 616 thousand tonnes of deadweight. It transports all type of cargoes on several geographical routes covering almost entire world. The company's Handymax and Handysize dry bulk carriers carry iron and steel products, fertilizers, minerals, forest products, ores, bauxite, alumina, cement and other construction materials. Its Panamax dry bulk carriers carry coal and iron ore for energy and steel production, as well as grain for feedstocks. The company's vessels contribute to worldwide sea borne trade in a multitude of trade routes and carry wide range of cargoes for a number of traders and chartereres of international repute. Its vessels are being operated by highly qualified and competent professionals.</t>
  </si>
  <si>
    <t>Transportation of dry bulk and liquid cargoes</t>
  </si>
  <si>
    <t>www.pnsc.com.pk</t>
  </si>
  <si>
    <t>巴基斯坦</t>
  </si>
  <si>
    <t>PNSC</t>
  </si>
  <si>
    <t>PK0006623</t>
  </si>
  <si>
    <t>Engaged in the transportation of dry bulk and liquid cargoes globally</t>
  </si>
  <si>
    <t>The Company is principally engaged in the business of shipping, including charter of vessels, transportation of cargo and other related services and providing commercial, technical, administrative, financial and other services to third parties in relation to the business of shipping.</t>
  </si>
  <si>
    <t>117</t>
  </si>
  <si>
    <t>Phyz Holdings Inc.</t>
  </si>
  <si>
    <t>This company is engaged in the electronic commerce (EC) solution service business. It was established in 2013 and it conducts business from its registered head office located in Osaka, Japan. The company provides operation services, including consulting, warehouse operations, and general worker dispatch services; transport services for products transportation between locations using mid- and large-sized vehicles; and delivery services. It also provides staffing and recruitment services.</t>
  </si>
  <si>
    <t>Electronic commerce (EC) solution service business</t>
  </si>
  <si>
    <t>phyz.co.jp</t>
  </si>
  <si>
    <t>9325</t>
  </si>
  <si>
    <t>JP3120001179942</t>
  </si>
  <si>
    <t>Engaged in the electronic commerce (EC) solution service business</t>
  </si>
  <si>
    <t>The Company is a Japan-based company mainly engaged in the electronic commerce (EC) solution service business.</t>
  </si>
  <si>
    <t>Phyz INC</t>
  </si>
  <si>
    <t>118</t>
  </si>
  <si>
    <t>零部件制造</t>
  </si>
  <si>
    <t>West Shanghai Automotive Service Co.,Ltd.</t>
  </si>
  <si>
    <t>This company, based in China, is engaged in the provision of automobile logistics services and research, production and sales of automobile parts. It was incorporated in 2002 and conducts business from its registered head office located in Shanghai. The company's services include vehicle warehousing and operation services, automobile parts warehousing and operation services, parts transportation services and vehicle transportation services.</t>
  </si>
  <si>
    <t>Vehicle warehousing and operation services, automobile parts warehousing and operation services, parts transportation services and vehicle transportation services</t>
  </si>
  <si>
    <t>www.wsasc.com.cn</t>
  </si>
  <si>
    <t>605151</t>
  </si>
  <si>
    <t>CN53515PC</t>
  </si>
  <si>
    <t>Engaged in the provision of automobile logistics services and research, production and sales of automobile parts</t>
  </si>
  <si>
    <t>The Company's main business is to provide comprehensive logistics services for auto companies, as well as R &amp;amp; D, production and sales of parts.</t>
  </si>
  <si>
    <t>119</t>
  </si>
  <si>
    <t>海运空运为主的运输</t>
  </si>
  <si>
    <t>FM Global Logistics Holdings Berhad</t>
  </si>
  <si>
    <t>This company operates as a holding company for a group engaged in the provision of one-stop logistics services. The company was incorporated in March 1996. The registered business office of the company is located in Kuala Lumpur, Malaysia. The company is involved in provision of integrated freight and logistics services, such as sea freight, air freight, rail freight, land freight, warehouse and distribution, haulage and other freight services, which are operated by companies in Malaysia, Australia, Indonesia, Thailand, Vietnam, India and Sri Lanka. The company is engaged as a charterers and operator of barges and tugboats, which is operated by a company in Singapore.</t>
  </si>
  <si>
    <t>Integrated freight and logistics services, such as sea freight, air freight, rail freight, land freight, warehouse and distribution, haulage and other freight services</t>
  </si>
  <si>
    <t>www.fmmalaysia.com.my</t>
  </si>
  <si>
    <t>7210</t>
  </si>
  <si>
    <t>MY380410-P</t>
  </si>
  <si>
    <t>Operates as a holding company for a group engaged in the provision of one-stop logistics services</t>
  </si>
  <si>
    <t>The principal activity of the company is investment holding and provision of freight services.</t>
  </si>
  <si>
    <t>Freight Management Holdings Berhad</t>
  </si>
  <si>
    <t>120</t>
  </si>
  <si>
    <t>JET Logistics Group Co.Ltd.</t>
  </si>
  <si>
    <t>This company, based in China, is engaged in the arrangement of transportation of freight and cargo as well as in the provision of logistic services. It was founded in 2007. The company has a registered business head office located in Ningbo, Zhejiang, China. The company is involved in the transportation of freight, cargoes, and related commodities. It provides full range of logistics services, including contract warehousing, public warehousing, and transportation services. It also provides distribution management, vendor consolidation, cargo insurance, purchase order management, and customized logistics information services. The company offers freight transportation services along most of the major trading routes to customers throughout the country. Some of the company's value-added services are packaging, repackaging, stickering, reconfiguration, order fulfillment, installation and display module assembly.The company has strategic alliances with premier national staffing providers throughout the country to better serve its clients.</t>
  </si>
  <si>
    <t>Contract warehousing, public warehousing, and transportation services</t>
  </si>
  <si>
    <t>www.ningbojet.com</t>
  </si>
  <si>
    <t>872327</t>
  </si>
  <si>
    <t>CN51742PC</t>
  </si>
  <si>
    <t>The Company is mainly engaged in freight forwarding services, mainly for international shipping agency business and international air freight forwarding business.</t>
  </si>
  <si>
    <t>Zhejiang JET Logistics Corporation Limited</t>
  </si>
  <si>
    <t>121</t>
  </si>
  <si>
    <t>LC Logistics Inc.</t>
  </si>
  <si>
    <t>This company is engaged as a cross-border logistics service provider. It conducts business from its registered head office located in Cayman Islands. The company specialises in providing comprehensive logistics solutions for international transportation and shipping needs, offering efficient and high-quality services for businesses expanding globally, chartering services for shipping vessels, catering to various cargo transportation requirements, and facilitating efficient freight movement. It offers customer support services to assist clients in navigating logistics processes, addressing inquiries, and ensuring smooth transactions and deliveries. It strategically promotes its comprehensive cross-border logistics solutions to reach a broad clientele, thereby enhancing visibility and accessibility for potential customers through efficient international transportation services and ship charter arrangements. It aims to provide seamless and reliable cross-border logistics solutions, leveraging innovation and expertise to empower global businesses in navigating international trade complexities, ensuring efficiency, and fostering lasting partnerships. The company's vision is to be a leading force in the global logistics industry, renowned for its unwavering commitment to delivering exceptional cross-border transportation services and setting benchmarks in efficiency, sustainability, and customer satisfaction.</t>
  </si>
  <si>
    <t>Providing comprehensive logistics solutions for international transportation and shipping needs, offering efficient and high-quality services for businesses expanding globally, chartering services for shipping vessels, catering to various cargo transportation requirements, and facilitating efficient freight movement</t>
  </si>
  <si>
    <t>www.lcang.com</t>
  </si>
  <si>
    <t>02490</t>
  </si>
  <si>
    <t>KY42211WB</t>
  </si>
  <si>
    <t>Engaged as a cross-border logistics service provider</t>
  </si>
  <si>
    <t>The Company is an investment holding company. During the Track Record Periods, the Company's subsidiaries were involved in the following principal activities in the Cayman Islands : Cross-border logistics services.</t>
  </si>
  <si>
    <t>122</t>
  </si>
  <si>
    <t>Asia Network International Public Company Limited</t>
  </si>
  <si>
    <t>This company is engaged in providing support activities to transportation. It conducts business from its registered head office located in Yannawa, Bangkok, Thailand. The company was founded in 2009. The company specialises in arrangement of vanpools and car pools, independent pipeline terminal facilities, and stockyards. It contributes to optimizing transportation resources, enhancing logistical efficiency, and supporting commerce in their respective industries.</t>
  </si>
  <si>
    <t>Arrangement of vanpools and car pools, independent pipeline terminal facilities, and stockyards</t>
  </si>
  <si>
    <t>www.iii-logistics.com</t>
  </si>
  <si>
    <t>ANI</t>
  </si>
  <si>
    <t>TH0107566000241</t>
  </si>
  <si>
    <t>Engaged in providing support activities to transportation</t>
  </si>
  <si>
    <t>The Company's principal activity - Transport and unloading of cargo, including passengers.</t>
  </si>
  <si>
    <t>Asia Network International Company Limited</t>
  </si>
  <si>
    <t>123</t>
  </si>
  <si>
    <t>PT Soechi Lines TBK</t>
  </si>
  <si>
    <t>This company is engaged in the provision of marine transportation and shipping services. The company was established in 1970, and has its registered head office in Jakarta, Indonesia The company aims to be widely recognized as the leading of the world's shipping and shipyard industry for its excellence in providing quality, reliability, and world class services to its customers. It strives to offer quality and safety assurances by effectively applying the standards certified by a credible institution to its system; to expand its client networks in order to be able to grow effectively; to act as a responsible citizen who supports the quality, health, safety, security and preservation of environment; to provide a comfortable workplace in which its employees can effectively utilize their skills and talents and contribute to the overall betterment of the company; and to build a professional, effective, efficient, and financially healthy organization. The company offers shipping services (time charter, contract of affreightment, voyage charter, offshore and special projects); and shipyard services (ship building, ship repair, fabrication for oil and gas supporting equipment).</t>
  </si>
  <si>
    <t>Offers shipping services (time charter, contract of affreightment, voyage charter, offshore and special projects); and shipyard services (ship building, ship repair, fabrication for oil and gas supporting equipment)</t>
  </si>
  <si>
    <t>www.soechi.com</t>
  </si>
  <si>
    <t>SOCI</t>
  </si>
  <si>
    <t>ID40087FD</t>
  </si>
  <si>
    <t>Engaged in the provision of marine transportation and shipping services</t>
  </si>
  <si>
    <t>The Company engages in management consulting services, business consulting services, business brokers and other business activities related to and supporting the business fields of the Company's main business activities in accordance with the laws and regulations applicable.</t>
  </si>
  <si>
    <t>124</t>
  </si>
  <si>
    <t>Tiong NAM Logistics Holdings Berhad</t>
  </si>
  <si>
    <t>This company holds various firms engaged in the provision of transportation, warehousing, and related services. It was founded in 1975 as a small scale cargo business handling consolidated cargo and micro distribution within Penisular Malaysia. The company conducts business from its registered head office located in Johor Bahru, Johor, Malaysia. It is involved in the trading of diesel and petrol, management of cold room storage and distribution services, letting of forklift and trucks, and provision of technology deployment, and courier and related services. It also operates as a sales agent for air, land, and sea logistics activities; and involves in the property investment and property lending activities. The company is considered one of the largest total logistics service providers in the region with a reputation for efficiency, innovation and most importantly, service par excellence.</t>
  </si>
  <si>
    <t>Trading of diesel and petrol, management of cold room storage and distribution services, letting of forklift and trucks, and provision of technology deployment, and courier and related services</t>
  </si>
  <si>
    <t>www.tiongnam.com</t>
  </si>
  <si>
    <t>8397</t>
  </si>
  <si>
    <t>MY182485-V</t>
  </si>
  <si>
    <t>Engaged in the provision of transportation, warehousing, and related services</t>
  </si>
  <si>
    <t>The Company is an investment holding company.  Its subsidiaries are engaged in transportation and related services, warehousing, custom documentation services, provision of crane and project cargo services.</t>
  </si>
  <si>
    <t>Tiong NAM Transport Holdings Berhad</t>
  </si>
  <si>
    <t>125</t>
  </si>
  <si>
    <t>Otomo Logistics Service Co.,Ltd.</t>
  </si>
  <si>
    <t>This company, with registered head office located in Koto-Ku, Japan, is engaged in the provision of logistics and transportation services. It also provides long distance freight services of general products by using its delivery trucks. The company manages multiple shipments combined onto a single truck for multiple deliveries within a network. The company's services include storage, loading and unloading management services, inventory management services and other storage-related services. In addition, it is involved in the leasing of storage spaces and manpower dispatching business. The company's fleet consists of tractors and trailers. It was incorporated in July 1963.</t>
  </si>
  <si>
    <t>Storage, loading and unloading management services, inventory management services and other storage-related services</t>
  </si>
  <si>
    <t>www.ootomo-unsou.co.jp</t>
  </si>
  <si>
    <t>9149</t>
  </si>
  <si>
    <t>JP2010601027307</t>
  </si>
  <si>
    <t>The Company is a Japan-based company engaged in the trucking and goods management businesses specializing in parts logistics for parts manufacturers and assemblers of automobiles, construction machinery, industrial machinery, and other products.</t>
  </si>
  <si>
    <t>126</t>
  </si>
  <si>
    <t>Swift Haulage Berhad</t>
  </si>
  <si>
    <t>This company, based in Malaysia, is engaged in the provision of haulage transportation and contracting services. It was incorporated in 2000 and has its registered headquarters based in Johor. Its services include plant mobilization/demobilization, cement and raw material haulage, and transportation of agricultural products; and heavy haulage services to transport earthmoving equipment. The company also provides freight services, including transport of sheet fibers, cement, and general freight. In addition, it operates a fleet of prime movers, which haul pressure tankers, belly dumpers, side tippers, end tippers, drop deck/flat tops, floats, and platforms. It offers services for private developers, mining organizations, government organizations, and aboriginal communities.</t>
  </si>
  <si>
    <t>Provision of haulage transportation and contracting services</t>
  </si>
  <si>
    <t>www.swiftlogistics.com.my</t>
  </si>
  <si>
    <t>5303</t>
  </si>
  <si>
    <t>MY533234-V</t>
  </si>
  <si>
    <t>Engaged in the provision of haulage transportation and contracting services</t>
  </si>
  <si>
    <t>The Company's principal activity are provision of integrated logistics services comprising container haulage, land transportation, warehousing and freight forwarding agency services, and investment holding.</t>
  </si>
  <si>
    <t>Swift Haulage Sdn. Bhd.</t>
  </si>
  <si>
    <t>127</t>
  </si>
  <si>
    <t>TCI Express LTD</t>
  </si>
  <si>
    <t>This company is engaged in the provision of courier and logistics services. It was established in 1996. The registered business office of the company is located in Secunderabad, India. The company offers surface express, domestic air express, international air express, reverse express, and e-commerce. It strives to be a customer oriented, multi-technology, lT-specialist transport system in the Indian and international markets, with a proven commitment to excellence in every facet of activity and pursuit of value based policies to satisfy aspirations of society, customers, vendors, employees, shareholders and the transport industry. The company is active and operational in India.</t>
  </si>
  <si>
    <t>Offers surface express, domestic air express, international air express, reverse express, and e-commerce</t>
  </si>
  <si>
    <t>www.tciexpress.in</t>
  </si>
  <si>
    <t>TCIEXP</t>
  </si>
  <si>
    <t>IN117399FI</t>
  </si>
  <si>
    <t>Engaged in the provision of courier and logistics services</t>
  </si>
  <si>
    <t>The Company engaged on carry express cargo distribution through road, rail, air and water mode.</t>
  </si>
  <si>
    <t>TCI Properties (Pune) Limited</t>
  </si>
  <si>
    <t>128</t>
  </si>
  <si>
    <t>主要从事飞机机载设备维修服务</t>
  </si>
  <si>
    <t>Sichuan Haite High-Tech CO. ,Ltd.</t>
  </si>
  <si>
    <t>This company, with registered head office located in Chengdu, China, is engaged in the provision of aircraft airborne equipment maintenance services. It was founded in 1992.The company's business operation is primarily involved in aircraft equipment testing, aviation technology, and software development, as well as the maintenance and repair of small to medium-sized engines of regional aircraft, helicopters, and business jets. It employs dedicated and highly motivated staff and professionals equipped with extensive industry experience and attitude as well as technical know-how of its line of business. The company has its active operations within the country.</t>
  </si>
  <si>
    <t>Aircraft airborne equipment maintenance</t>
  </si>
  <si>
    <t>www.schtgx.com</t>
  </si>
  <si>
    <t>002023</t>
  </si>
  <si>
    <t>CN31197PC</t>
  </si>
  <si>
    <t>Engaged in the provision of aircraft airborne equipment maintenance services</t>
  </si>
  <si>
    <t>Sichuan Haite High-tech Co., Ltd. is a China-based company principally engaged in aviation related businesses. The Company operates through five segments. Aviation New Technology Development and Manufacture segment is engaged in the research and development of aircraft avionics, mechanical accessories, ground testing equipment and flight simulators. Microelectronics segment is engaged in the research, development and manufacture of semiconductor integrated circuit chips. Aviation Training segment is engaged in the provision of pilot training and flight attendant training and the development of flight simulators. Aviation Leasing segment is engaged in finance leasing business. Aviation Maintenance segment is engaged in the repair and maintenance of aircrafts and related components. The Company operates businesses in both domestic and overseas markets.</t>
  </si>
  <si>
    <t>129</t>
  </si>
  <si>
    <t>Nanjing PAN Flying Intelligent Logistics Joint Stock Company</t>
  </si>
  <si>
    <t>This company, formerly known as Pengfei Shipping Co., Ltd., is engaged in providing logistics services. It was incorporated in 1997 and has its registered office in Nanjing, Jiangsu, China.The company provides long distance freight services of general products by using its delivery trucks. It manages multiple shipments combined onto a single truck for multiple deliveries within a network. The company’s services include storage, loading and unloading management services, inventory management services and other storage-related services. In addition, it is involved in the leasing of storage spaces and manpower dispatching business. The company’s fleet consists of tractors and trailers.</t>
  </si>
  <si>
    <t>www.pan-flying.cn</t>
  </si>
  <si>
    <t>872502</t>
  </si>
  <si>
    <t>CN52829PC</t>
  </si>
  <si>
    <t>The Company mainly specializes in dry bulk (coal and iron ore-based) transportation services in the coastal and coastal areas of China, as well as coal-based commodity trading.</t>
  </si>
  <si>
    <t>Nanjing Pan-Flying Intelligent Logistics Joint-Stock Company</t>
  </si>
  <si>
    <t>130</t>
  </si>
  <si>
    <t>Ming LAM Holdings Limited</t>
  </si>
  <si>
    <t>This group is engaged in the production of expandable polystyrene (EPS) and paper honeycomb packaging products. It was incorporated in August 2002 and has registered head office in George Town, Cayman Islands. The company is a company listed on the Main Board of the Stock Exchange of Hong Kong (Stock code: 1106).The company is a leading manufacturer of EPS cushion packaging for household electrical appliances in Hong Kong. It provides integrated packaging solutions to its customers that include design, R&amp;D, testing and manufacturing of packaging products. The group establishes clientele includes certain renowned electrical appliance manufacturers in the PRC (People's Republic of China). The group has production facilities in Qingdao, Hefei and Dalian, and has more than 160 automated EPS shape molding machines and a honeycomb paper-plate production line. The group's annual production capacities for EPS products are more than 24,000 tons and honeycomb paper-based products are more than six million square meters. The group is certified to ISO9000 and ISO14001 standards.The company aims to strengthen the market leading position in the EPS cushion packaging industry for household electrical appliances. In May 2007, the group partnered with Hefei Meiling Group Holding Limited (Meiling Group) a well-known electrical appliance manufacturer in the PRC.</t>
  </si>
  <si>
    <t>Expandable polystyrene (EPS) and paper honeycomb packaging products</t>
  </si>
  <si>
    <t>www.1106hk.com</t>
  </si>
  <si>
    <t>01106</t>
  </si>
  <si>
    <t>KY30868FH</t>
  </si>
  <si>
    <t>Engaged in the production of expandable polystyrene (EPS) and paper honeycomb packaging products</t>
  </si>
  <si>
    <t>The principal activity of the Company is investment holding. The principal activities of the Group are manufacture and sale of packaging materials in the PRC.</t>
  </si>
  <si>
    <t>Sino Haijing Holdings Limited</t>
  </si>
  <si>
    <t>131</t>
  </si>
  <si>
    <t>Engenco Limited</t>
  </si>
  <si>
    <t>This company, formerly known as Coote Industrial Limited, provides engineering, logistics, rail and energy services. It was founded in 1989 and conduct business from its registered office address based in Melbourne, Australia. The company's engineering services division designs and manufactures pneumatic bulk tankers, and provides engineering consultancy to rail, maritime, resources, defense and logistics industries. It designs, manufactures and hires commercial equipment, and provides support services for large diesel engines. Its logistics services division provides transport for housing, dangerous goods, mining commodities and mining equipment supplies. The rail services division provides hook and pull, and other intermodal rail services, rail-related labor hire and rail-related training services, and the energy division recycles waste plastics for hi-grade remanufacture by external parties. The company also operates in New Zealand, Sweden, Indonesia, Singapore, and the Philippines.</t>
  </si>
  <si>
    <t>Designs and manufactures pneumatic bulk tankers, and provides engineering consultancy to rail, maritime, resources, defense and logistics industries</t>
  </si>
  <si>
    <t>www.engenco.com.au</t>
  </si>
  <si>
    <t>EGN</t>
  </si>
  <si>
    <t>AU120432144</t>
  </si>
  <si>
    <t>Provides engineering, logistics, rail and energy services</t>
  </si>
  <si>
    <t>The Group's principal activities is a unique Australian company operating within Australasia, Europe and USA, and providing broad-based technical services to customers who rely upon heavy / complex plant and machinery or specialised rolling-stock to meet their power, propulsion and infrastructure needs.</t>
  </si>
  <si>
    <t>Coote Industrial LTD</t>
  </si>
  <si>
    <t>132</t>
  </si>
  <si>
    <t>这家韩国公司从事港口相关服务</t>
  </si>
  <si>
    <t>SUN Kwang Co.,Ltd.</t>
  </si>
  <si>
    <t>This Korean-based company is engaged in the provision of ported-related services. It was founded in April 1948 and has its registered office in Incheon, Republic of Korea. The company operates its business mainly through two segments: stevedoring and grain silo operations. The stevedoring segment consists of ordinary stevedoring, and container stevedoring. The grain silo operations segment handles more than 70 percent of all imported grains, and marine resources collection, which provides marine sands for building constructions. In addition, the company provides special cargo transportation service, which can handle heavy cargos in Incheon; general cargo transportation, which offers a wide range of transport options for a variety of products; warehousing service division, which offers storage facilities and door to door service to clients, and clearance service division, which serves the stevedores and other related parties. The company strives to achieve excellence in the area of customer service.</t>
  </si>
  <si>
    <t>Stevedoring and grain silo operations</t>
  </si>
  <si>
    <t>www.sun-kwang.co.kr</t>
  </si>
  <si>
    <t>003100</t>
  </si>
  <si>
    <t>A</t>
  </si>
  <si>
    <t>KR1201110000034</t>
  </si>
  <si>
    <t>Engaged in the provision of ported-related services</t>
  </si>
  <si>
    <t>- The company has a dedicated container terminal at Incheon and Gunsan ports and a grain silo facility with a capacity of 790,000 tons. Its main business is loading, unloading, transportation and storage.- The unloading business is divided into general unloading, silo unloading, and container unloading. The contract is renewed every year with the Agricultural and Fisheries Distribution Corporation.- Subsidiaries subject to be consolidated include Sunggwang New Container Terminal Co., Ltd., Sunkwang General Logistics Co., Ltd. and Incheon North Port Multipurpose Wharf Co., Ltd.</t>
  </si>
  <si>
    <t>Sunkwang Co.,Ltd.</t>
  </si>
  <si>
    <t>133</t>
  </si>
  <si>
    <t>Guangdong Jushen Logistics Co.,Ltd.</t>
  </si>
  <si>
    <t>This company is engaged in the provision of transportation services. It was incorporated in November 2011. The registered business office of the company is located in Foshan, China.The company transports a wide range products such as aluminum, copper, zinc, lead, non-ferrous metals and other commodities.The company is active and operational in China.</t>
  </si>
  <si>
    <t>Transportation services</t>
  </si>
  <si>
    <t>www.jushen.co</t>
  </si>
  <si>
    <t>001202</t>
  </si>
  <si>
    <t>CN49615PC</t>
  </si>
  <si>
    <t>The Company is mainly engaged in providing non-ferrous metal transportation services (including its own transportation services and freight forwarding services), warehousing and value-added services and other integrated logistics services, belonging to the third-party logistics service industry.</t>
  </si>
  <si>
    <t>134</t>
  </si>
  <si>
    <t>PS International Group LTD</t>
  </si>
  <si>
    <t>This company is engaged in the provision of freight transportation arrangement services. It was founded in 2023 and has its registered head office strategically located in Grand Cayman, Cayman Islands. The company's business operation specialises in arranging transportation of freight between shippers and carriers in both domestic and international. It acts as freight forwarders offering a combination of services spanning transportation modes. The company also provide services regarding a combination of network activities such as, local pickup, local sorting and terminal operations, line-haul, destination sorting and terminal operations, storage, and local delivery. It employs state-of-the art technology as well as employs staff trained to provide necessary support, service and guidance to its customers.</t>
  </si>
  <si>
    <t>Arranging transportation of freight between shippers and carriers in both domestic and international</t>
  </si>
  <si>
    <t>www.profitsail.com</t>
  </si>
  <si>
    <t>PSIG</t>
  </si>
  <si>
    <t>KY42405WB</t>
  </si>
  <si>
    <t>The Company operates as a freight forwarding service provider worldwide.</t>
  </si>
  <si>
    <t>135</t>
  </si>
  <si>
    <t>Bluesword Intelligent Technology Co.,Ltd.</t>
  </si>
  <si>
    <t>This company is engaged in the manufacture and wholesale distribution of smart logistics systems. It conducts business from its registered head office located in Jinan, Shandong, China. The company was founded in 2001.The company specialises in manufacturing and wholesaling a wide range of intelligent warehouse logistics automation systems. It is also involved in logistics system planning, designing, construction, operation, and other related services. The company's products are sold and distributed in the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</si>
  <si>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Manufacturing; Wholesale; Services</t>
  </si>
  <si>
    <t>Specialises in manufacturing and wholesaling a wide range of intelligent warehouse logistics automation systems; Involved in logistics system planning, designing, construction, operation, and other related services</t>
  </si>
  <si>
    <t>blueswords.com</t>
  </si>
  <si>
    <t>688557</t>
  </si>
  <si>
    <t>CN53495PC</t>
  </si>
  <si>
    <t>Engaged in the manufacture and wholesale distribution of smart logistics systems</t>
  </si>
  <si>
    <t>The Company is mainly engaged in the research and development, design, production, sales and service of intelligent warehouse logistics automation systems.</t>
  </si>
  <si>
    <t>136</t>
  </si>
  <si>
    <t>Sincere Navigation Corporation</t>
  </si>
  <si>
    <t>This company is engaged in the provision of freight forwarding services of domestic and foreign marine and deep sea transportation. It was incorporated in 1968. The company is headquartered in Taipei, Taiwan, China. It is a major international shipping company listed on the Taiwan Stock Exchange and based in Taipei, Taiwan. It is one of the largest dry bulk shipping company in Taiwan. The company's fleet consists of 16 vessels (2 handymax bulk carriers, ninbe capesize bulk carriers, 2 kamsarmax bulk carriers, three VLCC tankers). The company also expects to take delivery of one 250,000 dwt ore carrier in 2018. The combined carrying capacity of its fleet, excluding the vessels not yet delivered, is approximately 2.74 million dwt with a weighted average age of 8.2 years.</t>
  </si>
  <si>
    <t>Provision of freight forwarding services of domestic and foreign marine and deep sea transportation</t>
  </si>
  <si>
    <t>www.snc.com.tw</t>
  </si>
  <si>
    <t>2605</t>
  </si>
  <si>
    <t>TW11812103</t>
  </si>
  <si>
    <t>Engaged in the provision of freight forwarding services of domestic and foreign marine and deep sea transportation</t>
  </si>
  <si>
    <t>The Company principally engaged in ship transportation businesses. 
The Company is also involved in tugging businesses in commercial ports, ship management, shipping agency and shipping consultancy, among others. The Company operates bulk cargo ships and oil ships, which mainly transport bulk cargo, such as ore sand, coal and oil. The ships operated by the Company include Madonna, Huang Shan, Qing Shan, Zhou Shan, Heng Shan, Yu Shan and Tai Shan, among others.</t>
  </si>
  <si>
    <t>137</t>
  </si>
  <si>
    <t>Cangzhou Transportation Group Co.,Ltd.</t>
  </si>
  <si>
    <t>This company is a China based enterprise engaged in the provision of freight trucking and other related transportation services. It was incorporated in December 1996. Its registered business office is based in Cangzhou, China. It is registered as a limited company. The company's business activities include furnishing over-the-road trucking services and storage services, including household goods either as common carriers or under special or individual contracts or agreements, for freight generally weighing more than 100 pounds. Its operations are principally outside a single municipality, outside one group of contiguous municipalities, or outside a single municipality and its suburban areas. It is also involved in furnishing air courier services for individually addressed letters, parcels, and packages generally weighing less than 100 pounds.</t>
  </si>
  <si>
    <t>Furnishing over-the-road trucking services and storage services, including household goods either as common carriers or under special or individual contracts or agreements, for freight generally weighing more than 100 pounds</t>
  </si>
  <si>
    <t>www.cangyun.cn</t>
  </si>
  <si>
    <t>832289</t>
  </si>
  <si>
    <t>CN43330PC</t>
  </si>
  <si>
    <t>The Company mainly engaged in road passenger transport, passenger transport station, logistics service and with the relevant car sales and after-sales service business.</t>
  </si>
  <si>
    <t>138</t>
  </si>
  <si>
    <t>Taiwan Pelican Express Co., Ltd.</t>
  </si>
  <si>
    <t>This company is engaged in the provision of professional logistics and distribution services. It was founded in 1999 and its registered head office is located in Taiwan, China. The company specializes in faster delivery service for tangible goods. Its goals are to strategically expand its service into B2C and C2C markets; to integrate information, finance and distribution systems; and to provide timely and convenient delivery services. The current cooperating convenience stores including the Family Mart; Hi-Life; Circle-K chains; KingStone bookstores; and China Petroleum Company gas stations.</t>
  </si>
  <si>
    <t>Specializes in faster delivery service for tangible goods. Its goals are to strategically expand its service into B2C and C2C markets; to integrate information, finance and distribution systems; and to provide timely and convenient delivery services</t>
  </si>
  <si>
    <t>www.e-can.com.tw</t>
  </si>
  <si>
    <t>2642</t>
  </si>
  <si>
    <t>TW70624227</t>
  </si>
  <si>
    <t>Engaged in the provision of professional logistics and distribution services</t>
  </si>
  <si>
    <t>The Company engaged in the the provision of home delivery services. 
The Company mainly provides package home delivery services, including business-to-customer (B2C) and customer-to- customer (C2C) distribution services, as well as room temperature distribution, low-temperature distribution, collection and payment and on-time delivery services. The Company also provides warehousing logistics services. The Company operates its businesses in domestic market.</t>
  </si>
  <si>
    <t>139</t>
  </si>
  <si>
    <t>Full Apex (Holdings) Limited</t>
  </si>
  <si>
    <t>This company operates as an investment holding firm whose subsidiaries are involved in the production and distribution of corrugated paper packaging products, polyethylene terephthalate (PET) bottles, and low density polyethylene shrink film. It was established in 1996 and has its registered head office located in Hamilton, Bermuda. The company is recognized as one of the leading PET bottle manufacturers in China. It operates production facilities in several cities of China, particularly in Guangzhou, Chengdu, Qingdao, Tianjin, Shenzhen, Jiedong and Zhanjiang. The company's production plant in Nanhai is involved in the production of premium corrugated paper packaging products. Its production facility in Guangzhou manufactures an estimated capacity of 200,000 metric tons of PET chips annually. The company's customers include several large-scale beverages producers, such as Coca Cola and Pepsi. Its customers also include several multinational corporations and local manufacturers from the electronics and electrical, computer and peripherals, food and beverage, and household products' industries.</t>
  </si>
  <si>
    <t>Investment holding firm whose subsidiaries are involved in the production and distribution of corrugated paper packaging products, polyethylene terephthalate (PET) bottles, and low density polyethylene shrink film</t>
  </si>
  <si>
    <t>www.fullapex.com</t>
  </si>
  <si>
    <t>BTY</t>
  </si>
  <si>
    <t>BM31906R</t>
  </si>
  <si>
    <t>Operates as an investment holding firm whose subsidiaries are involved in the production and distribution of corrugated paper packaging products, polyethylene terephthalate (PET) bottles, and low density polyethylene shrink film</t>
  </si>
  <si>
    <t>The Group's core businesses are that of manufacturing and sale of Polyethylene Terephthalate (PET) bottles which are used to contain carbonated as well as non-carbonated beverages and the shrink film used as shrink wrapping in the packaging.</t>
  </si>
  <si>
    <t>140</t>
  </si>
  <si>
    <t>Chinese Maritime Transport Limited</t>
  </si>
  <si>
    <t>This company, together with its subsidiaries, is engaged in the operation and management of bulk carriers and inland container transportation and terminals. It was founded by C.Y. Tung and was incorporated in 1978. The company conducts its business from its registered head office located in Taipei City, Taiwan, China. It owns, operates, and manages bulk vessels; and offers bulk chartering, terminal, manufacturing, technology, and other investment services. It also provides intermodal container trucking services, including inland container drayage and related services, such as long and short haul container drayage, shipside/dock and port container trans-loading, customers’ container freight station (CFS)/container yard (CY) operation coordination, door to door delivery, real-time containers status information, empty-container storage, cleaning, repair, other logistic support, and container and seal inspection services to depots and fully-owned CYs. Through its subsidiary CMT Logistics Ltd. (formerly United Terminals Limited) and affiliate Associated International Inc., the company manages two inland container terminals in northern Taiwan.</t>
  </si>
  <si>
    <t>Owns, operates, and manages bulk vessels; and offers bulk chartering, terminal, manufacturing, technology, and other investment services</t>
  </si>
  <si>
    <t>www.agcmt.com.tw</t>
  </si>
  <si>
    <t>2612</t>
  </si>
  <si>
    <t>TW43778070</t>
  </si>
  <si>
    <t>Engaged in the operation and management of bulk carriers and inland container transportation and terminals</t>
  </si>
  <si>
    <t>The Company principally engaged in transportation businesses. 
The Company operates through four segments. The Marine Transportation businesses include the operation and investment of marine transportation businesses. The Inland Container Transportation businesses include container transportation and warehousing business. The Logistics businesses include the operation of inland container terminals, as well as the provision of container yards (CY) services, container freight stations (CFS) services, bonded services, warehousing logistics and container washing and repairing services. The Air Transportation and Others businesses include the agency of cargo freight and passenger transportation operations for an international aviation company, as well as the agency of tourism and tickets.</t>
  </si>
  <si>
    <t>141</t>
  </si>
  <si>
    <t>Vietnam Ocean Shipping Joint Stock Company</t>
  </si>
  <si>
    <t>This company, together with its subsidiaries, owns, manages, and operates ships in Vietnam. It was founded in 1970 and is headquartered in Hai Phong, Vietnam. The company offers chartering, and sales and purchase services, as well as related services, such as agency, freight forwarding and logistics, ship repair, lubs and oil supply, seafarer supply, and shipping cooperation and joint venture services. It operates through a fleet of 19 bulk carriers and dry cargo vessels with a capacity ranging from 6,500 DWT to 56,472 DWT; 2 product tankers with a capacity of 47,000 DWT; and 2 container vessels with a capacity of 560 teus.</t>
  </si>
  <si>
    <t>Agency, freight forwarding and logistics, ship repair, lubs and oil supply, seafarer supply, and shipping cooperation and joint venture services</t>
  </si>
  <si>
    <t>www.vosco.com.vn</t>
  </si>
  <si>
    <t>越南</t>
  </si>
  <si>
    <t>VOS</t>
  </si>
  <si>
    <t>VN0203003815</t>
  </si>
  <si>
    <t>Operates ships in Vietnam</t>
  </si>
  <si>
    <t>Vosco currently has a diverse fleet of modern ships comprising general cargo, bulk carriers, product tankers and container vessels trading worldwide.  Shipping is Voscos's main business.  The company is engaged in the chartering, agency, freight forwarding, sale &amp; purchase and in general shipping cooperation &amp; joint ventures, supply domestic and foreign ship owners with qualified seafarers, repair ships in all the major international ports along Vietnam's coast and in foreign countries.</t>
  </si>
  <si>
    <t>142</t>
  </si>
  <si>
    <t>Xinjiang Tianshun Supply Chain CO. ,Ltd.</t>
  </si>
  <si>
    <t>This company is engaged in general freight trucking services. It was incorporated in 2008 and has its registered head office strategically located in Urumqi, Xinjiang, China. The company's business operation specialises in short-distance hauling freight transport by road. It is capable of handling a wide variety of commodities, generally palletized, and transported in a container or van trailer. It also provides a combination of network activities such as, local pickup, local sorting and terminal operations, line-haul, destination sorting and terminal operations, and local delivery. The company maintains a fleet of trucks, as well as employs professional drivers and technology capable of providing support and guidance to customers.</t>
  </si>
  <si>
    <t>Short-distance hauling freight transport by road; Network activities such as, local pickup, local sorting and terminal operations, line-haul, destination sorting and terminal operations, and local delivery</t>
  </si>
  <si>
    <t>www.xjtsscm.com</t>
  </si>
  <si>
    <t>002800</t>
  </si>
  <si>
    <t>CN44145PC</t>
  </si>
  <si>
    <t>The Company mainly engaged in logistics services, business scope covers logistics, supply chain management, logistics management and logistics park of financial supervision.</t>
  </si>
  <si>
    <t>143</t>
  </si>
  <si>
    <t>Taiwan Navigation Co., Ltd.</t>
  </si>
  <si>
    <t>This shipping company engaged in providing coastal shipping and general port services. It was established in July 1946 as The Taiwan Navigation Company. The registered business address of the company is located in Taipei, Taiwan, China. The company operates 38 vessels (totaling 1,593,785 deadweight tons), which include bulk carriers, container ships, towing tugs, pusher tugs, passenger ferry, and pushers and barges. In addition to shipping services, it provides port warehouse solutions, shipping agent services, coal carriers, oil transportation service, and other related towing services for liquefied natural gas and tankers.</t>
  </si>
  <si>
    <t>Coastal shipping and general port services</t>
  </si>
  <si>
    <t>www.taiwanline.com.tw</t>
  </si>
  <si>
    <t>2617</t>
  </si>
  <si>
    <t>TW03564713</t>
  </si>
  <si>
    <t>Engaged in providing coastal shipping and general port services</t>
  </si>
  <si>
    <t>The Company principally engaged in the cargo transportation business. The Company operates its businesses through deep sea shipping business, including bulk goods shipping, container shipping and the agent operation of oil tankers; coastal shipping business, including the operation of automobile transportation ships and coal carriers, as well as general port business, including the operation of port tugboats. The Company operates its business in Mainland China, Taiwan, Australia, the Americas, Europe and others.</t>
  </si>
  <si>
    <t>144</t>
  </si>
  <si>
    <t>Sanritsu Corporation</t>
  </si>
  <si>
    <t>This company is engaged in logistics business including packaging, transportation and warehousing activities. Its registered head office is located in Tokyo, Japan and was incorporated in 1948. The company provides transportation services of electronics and telecommunications equipment, glass products, and machine tools. Together with its subsidiaries, it also offers non-life insurance and packing services, as well as the leasing of office buildings and condominiums. The company, with nine subsidiaries, is listed on the Tokyo Stock Exchange under the stock code 9366. Further, its clients' expressions of satisfaction and encouragement are numerous, and the company intends to continue its advances and growth in the marketplace with more unique and effective services.</t>
  </si>
  <si>
    <t>Logistics business including packaging, transportation and warehousing activities</t>
  </si>
  <si>
    <t>www.srt.co.jp</t>
  </si>
  <si>
    <t>9366</t>
  </si>
  <si>
    <t>JP5010401011846</t>
  </si>
  <si>
    <t>Engaged in logistics business including packaging, transportation and warehousing activities</t>
  </si>
  <si>
    <t>The Company is mainly engaged in the provision of packing services.</t>
  </si>
  <si>
    <t>145</t>
  </si>
  <si>
    <t>China ITS (Holdings) Company Limited</t>
  </si>
  <si>
    <t>This company, with registered head office located in GRAND CAYMAN, Cayman Islands, is an investment holding company that engaged in providing intelligent transport system and transportation infrastructure technology solutions and services to expressway, railway, urban traffic, and energy sectors in the People's Republic of China. The company operates in three segments: Turnkey solutions; Specialized solutions; and Value-added services. The Turnkey solutions segment engages in the integration of information technology with the physical transportation infrastructure; and defining, choosing, and optimizing multiple specialized solutions, such as tolling, communication, and surveillance systems, and integrating them into a single system through engineering implementation. The Specialized solutions segment offers solutions to problems occurring in a client's existing or planned transportation infrastructure through the design, development, and implementation of hardware and software based systems; and serves turnkey solutions providers, as well as local or provincial-level transportation related public institutions and state-owned enterprises. The Value-added services segment provides post-construction maintenance and follow-up services for completed turnkey and specialized solutions projects.</t>
  </si>
  <si>
    <t>Intelligent transport system and transportation infrastructure technology solutions and services to expressway, railway, urban traffic, and energy sectors</t>
  </si>
  <si>
    <t>www.its.cn</t>
  </si>
  <si>
    <t>01900</t>
  </si>
  <si>
    <t>KY30228WB</t>
  </si>
  <si>
    <t>Engaged in providing intelligent transport system and transportation infrastructure technology solutions and services to expressway, railway, urban traffic, and energy sectors in the People's Republic of China</t>
  </si>
  <si>
    <t>The Group is a transportation infrastructure technology solutions and services provider in the PRC. The Group's principal businesses are summarised as follows: Turnkey Solutions business-it involves the integration of information technology with the physical transportation infrastructure; Specialised Solutions business-it provides solutions to discrete problems occurring in a client's existing or planned transportation infrastructure through the design, development and implementation of hardware-based and software-based systems; and Value-added Services business-it involves post-construction maintenance services for turnkey and specialised solutions.</t>
  </si>
  <si>
    <t>146</t>
  </si>
  <si>
    <t>Hainan Haiqi Transportation Group Co.,Ltd.</t>
  </si>
  <si>
    <t>This company is engaged in the road transportation activities. It was incorporated in 1951 and conducts its business from its corporate head office located in Haikou, China. The company is active in an array of business activities, such as main road passenger transportation, cargo delivery vehicle maintenance, diversification of vocational education, and state-owned transport enterprises. It is involved in the provision of a variety of services including class passenger, passenger travel, passenger transport, rental passenger, cargo delivery, as well as car maintenance. In addition, these services are then offered to the general public. The company offers scheduled passenger transport, tourist passenger transport, customized passenger transport, taxi passenger transport, car rental and charter business, urban and rural public transportation, school bus operation services, logistics and express delivery, automobile trade, automobile inspection and maintenance, cultural tourism, and passenger bus station services.</t>
  </si>
  <si>
    <t>Scheduled passenger transport, tourist passenger transport, customized passenger transport, taxi passenger transport, car rental and charter business, urban and rural public transportation, school bus operation services, logistics and express delivery, automobile trade, automobile inspection and maintenance, cultural tourism, and passenger bus station services</t>
  </si>
  <si>
    <t>www.0898hq.com</t>
  </si>
  <si>
    <t>603069</t>
  </si>
  <si>
    <t>CN44389PC</t>
  </si>
  <si>
    <t>Engaged in the road transportation activities</t>
  </si>
  <si>
    <t>The Company since its inception, has been committed to the road passenger transport business, mainly engaged in automobile transportation, passenger car business and related car sales, maintenance and testing equipment, automobile and fuel material sales.</t>
  </si>
  <si>
    <t>147</t>
  </si>
  <si>
    <t>Y.U.D.Yangtze River Investment Industry Co.,Ltd.</t>
  </si>
  <si>
    <t>This company is engaged in the provision of logistics services. It was founded in 1997 and conducts business activities from its registered office in Shanghai, China.The company provides city distribution, inter-province special line delivery, and logistics public information platform services. It is also involved in the manufacture and processing of apparel and knitted products. The company complies with the requirements of the 11th Five-Year Plan of the countries and the Shanghai Municipal Government strategy to focus on the development of modern logistics industry, relying on the global network of logistics services, logistics e-commerce platform, business functions covering international freight, public information platform, the domestic express, city freight.</t>
  </si>
  <si>
    <t>Apparel and knitted products</t>
  </si>
  <si>
    <t>www.cjtz.cn</t>
  </si>
  <si>
    <t>600119</t>
  </si>
  <si>
    <t>CN31202PC</t>
  </si>
  <si>
    <t>The Company is mainly engaged in three categories of modern logistics and trade value-added service platform, equity investment and fund management.</t>
  </si>
  <si>
    <t>148</t>
  </si>
  <si>
    <t>Shenzhen Kaidongyuan Modern Logistics Co., LTD</t>
  </si>
  <si>
    <t>This company is engaged in the provision of freight trucking and other related transportation services. It operates its business primarily in the domestic market. The company was established in 2006. It conducts business from its registered head office located in Shenzhen, Guangdong, China. This company's business activities include furnishing over-the-road trucking services and storage services, including household goods either as common carriers or under special or individual contracts or agreements, for freight generally weighing more than 100 pounds. Its operations are principally outside a single municipality, outside one group of contiguous municipalities, or outside a single municipality and its suburban areas. It is also involved in furnishing air courier services for individually addressed letters, parcels, and packages generally weighing less than 100 pounds.</t>
  </si>
  <si>
    <t>www.kaidongyuan.com</t>
  </si>
  <si>
    <t>833653</t>
  </si>
  <si>
    <t>CN44420PC</t>
  </si>
  <si>
    <t>The Company mainly engaged in the field of fast moving consumer goods distribution and warehousing services.</t>
  </si>
  <si>
    <t>149</t>
  </si>
  <si>
    <t>Senkon Logistics Co., Ltd.</t>
  </si>
  <si>
    <t>This company is engaged in the international logistics. Its registered office is located in Natori, Miyagi, Japan. The company's business operation specialises in general cargo vehicle transportation business; light cargo vehicle transportation; cargo transportation handling; air transport agency; warehousing; customs clearance; cargo packing and unpacking work; agricultural machinery and equipment repair; industrial waste collection and transportation; aand automobile disassembly and maintenance business.</t>
  </si>
  <si>
    <t>General cargo vehicle transportation business; light cargo vehicle transportation; cargo transportation handling; air transport agency; warehousing; customs clearance; cargo packing and unpacking work; agricultural machinery and equipment repair; industrial waste collection and transportation; aand automobile disassembly and maintenance business</t>
  </si>
  <si>
    <t>www.senkon.co.jp</t>
  </si>
  <si>
    <t>9051</t>
  </si>
  <si>
    <t>JP3370801000134</t>
  </si>
  <si>
    <t>Engaged in the international logistics</t>
  </si>
  <si>
    <t>Major trucking and warehousing company.</t>
  </si>
  <si>
    <t>150</t>
  </si>
  <si>
    <t>从事航运相关服务</t>
  </si>
  <si>
    <t>Shih WEI Navigation Co., LTD</t>
  </si>
  <si>
    <t>This company, established in 1985, is engaged in the provision of shipping related services. It has its registered office located in Taipei, Taiwan, China. The company’s primary businesses include cargo shipping, shipping transportation, shipping agency, ship management and chartering businesses, as well as the purchasing and sales of ships. It mainly operates through two business divisions. The Shipping division is mainly engaged in the shipping and shipping agency businesses. The Tourism division is mainly engaged in the development of sightseeing leisure hotels. The company primarily transports cargoes of metal ores, coal, grains, steel, machine components, timbers, boards and other bulk commodities.</t>
  </si>
  <si>
    <t>Shipping related services</t>
  </si>
  <si>
    <t>www.swnav.com.tw</t>
  </si>
  <si>
    <t>5608</t>
  </si>
  <si>
    <t>TW12551801</t>
  </si>
  <si>
    <t>Engaged in the provision of shipping related services</t>
  </si>
  <si>
    <t>The Company is a Taiwan-based company principally engaged in the provision of shipping related services. 
The Company's primary businesses include cargo shipping, shipping transportation, shipping agency, ship management and chartering businesses, as well as the purchasing and sales of ships. The Company mainly operates through two business segments. The Shipping segment is mainly engaged in the shipping and shipping agency businesses. The Tourism segment is mainly engaged in the development of sightseeing leisure hotels. The Company primarily transports cargoes of metal ores, coal, grains, steel, machine components, timbers, boards and other bulk commodities.</t>
  </si>
  <si>
    <t>151</t>
  </si>
  <si>
    <t>从事海湾隧道的管理、开发和维护</t>
  </si>
  <si>
    <t>Cong TY CO Phan DAU TU HA Tang Giao Thong DEO CA</t>
  </si>
  <si>
    <t>This company operates in the field of management, exploitation and maintenance of the Hai Van Pass Tunnel; Management, exploitation, maintenance, maintenance of national highways and business allocated to transport passengers along fixed routes. It was incorporated in 1974 and is based in Da Nang, Vietnam. The company also employs skilled engineers and other professional staff capable of undertaking various services and support such as planning and design, surveying, zoning, estimating, as well as budget management.</t>
  </si>
  <si>
    <t>Operates in the field of management, exploitation and maintenance of the Hai Van Pass Tunnel; Management, exploitation, maintenance, maintenance of national highways and business allocated to transport passengers along fixed routes</t>
  </si>
  <si>
    <t>www.hamadeco.com.vn</t>
  </si>
  <si>
    <t>HHV</t>
  </si>
  <si>
    <t>VN0400101965</t>
  </si>
  <si>
    <t>The Company primarily operates in the field of management, exploitation and maintenance of the Hai Van Pass Tunnel;  Management, exploitation, maintenance, maintenance of national highways and business allocated to transport passengers along fixed routes.</t>
  </si>
  <si>
    <t>Cong TY CO Phan Quan LY VA Khai Thac HAM Duong BO HAI VAN</t>
  </si>
  <si>
    <t>152</t>
  </si>
  <si>
    <t>Ritco Logistics Limited</t>
  </si>
  <si>
    <t>This company, based in India, is engaged in the provision of a range of logistics services. It conducts business from its registered head office located in Bangalore. The company is involved in the provision of a full range of logistics services, including contract warehousing, public warehousing, and transportation services. Its service offering covers palletized storage, including ambient/dry, temperature-controlled, chilled and frozen storage; open yard storage; air freight, sea freight and land transportation; and distribution of outsourced logistics. Some of the company's value-added services are packaging, repackaging, stickering, reconfiguration, order fulfillment, installation and display module assembly.</t>
  </si>
  <si>
    <t>Involved in the provision of a full range of logistics services, including contract warehousing, public warehousing, and transportation services</t>
  </si>
  <si>
    <t>www.ritcologistics.com</t>
  </si>
  <si>
    <t>542383</t>
  </si>
  <si>
    <t>IN109224FI</t>
  </si>
  <si>
    <t>Engaged in the provision of a range of logistics services</t>
  </si>
  <si>
    <t>The Company is engaged in the business of transport, cartage and handling contractors.</t>
  </si>
  <si>
    <t>153</t>
  </si>
  <si>
    <t>Wice Logistics PCL</t>
  </si>
  <si>
    <t>This company operates as a professional leading freight forwarder and logistics provider in Thailand. It offers sea freight, air freight, transportations and customs clearance. It was founded as WICE Freight Services (Thailand) Co. Ltd. in 1993 through collaboration of WICE Group. The company's corporate headquarters is located in Bangkok, Thailand. The company successfully operated three branches in the convenient locations which match its target business. Its corporate headquarters in Bangkok was planned with its own design and elegant look named WICE Place. Other branches are its Laem Chabang Office in Chonburi Province and Suvarnabhumi Airport Office which is very close to seaport and airport so that it can serve customers faster and more efficient. Its vision: to be a professional leading freight forwarder and logistics provider. Its Mission: Committing to customer care with high standard services. Enhancing capacity and preparedness of company to meet customer needs. Establishing credibility and customer loyalty to the company and to be the business partners for good. Developing business and relationship with the alliances of company, such as shipping lines, oversea agents and co-loaders. Increasing the growth and consistently profitability in the long term.</t>
  </si>
  <si>
    <t>Sea freight, air freight, transportations and customs clearance</t>
  </si>
  <si>
    <t>www.wice.co.th</t>
  </si>
  <si>
    <t>WICE</t>
  </si>
  <si>
    <t>TH0107558000156</t>
  </si>
  <si>
    <t>Operates as a professional leading freight forwarder and logistics provider in Thailand</t>
  </si>
  <si>
    <t>The Company operates freight forwarder to full range of logistic services.</t>
  </si>
  <si>
    <t>Wice Logistics CO LTD</t>
  </si>
  <si>
    <t>154</t>
  </si>
  <si>
    <t>PT Nusantara Infrastructure TBK</t>
  </si>
  <si>
    <t>This company operates as an integrated infrastructure company in Indonesia. It was founded in 1995 and conducts business from its registered head office located in Jakarta, Indonesia. It was formerly known as PT Metamedia Technologies Tbk. The company's business operation is primarily involved in operating and managing toll roads in Tangerang and Makassar, Indonesia. It also provides construction and trade, port management, water and waste management, and telecommunication services. In addition, it supplies power; and is involved in the trading, supplies, and other telecommunications business.</t>
  </si>
  <si>
    <t>Construction and trade, port management, water and waste management, and telecommunication services</t>
  </si>
  <si>
    <t>www.nusantarainfrastructure.com</t>
  </si>
  <si>
    <t>META</t>
  </si>
  <si>
    <t>ID30259FD</t>
  </si>
  <si>
    <t>Operates as an integrated infrastructure company</t>
  </si>
  <si>
    <t>The Company engages in service, trading and construction in relation to the infrastructure, mining, oil and gas business sectors. The Companys's business operations are managed by its subsidiaries and associated companies.</t>
  </si>
  <si>
    <t>PT Metamedia Technologies TBK</t>
  </si>
  <si>
    <t>155</t>
  </si>
  <si>
    <t>从事海运货物处理服务</t>
  </si>
  <si>
    <t>Cong TY CO Phan VAN TAI VA XEP DO HAI AN</t>
  </si>
  <si>
    <t>This company is engaged in the provision of marine cargo handling services. The company was founded in 2009. It conducts business from its registered head office located in Hanoi, Vietnam. The company is involved in providing marine cargo handling services, specializing in vessel loading, and stevedoring. The company offers a wide range of services such as general cargo handling from the ship at berth, general cargo delivery at the yard, container vessel handling at the terminal, cargo discharging using grabs, cargo stocked at the container freight station/warehouse, cargo loading and discharging ro-ro operations, car carrier operations, warehousing, and storage and removals for container vessels, general cargo vessels, bulk vessels, car vessels, and heavy lift vessels. It serves both private and public organizations, as well as private individuals.</t>
  </si>
  <si>
    <t>General cargo handling from the ship at berth, general cargo delivery at the yard, container vessel handling at the terminal, cargo discharging using grabs, cargo stocked at the container freight station/warehouse, cargo loading and discharging ro-ro operations, car carrier operations, warehousing, and storage and removals for container vessels, general cargo vessels, bulk vessels, car vessels, and heavy lift vessels</t>
  </si>
  <si>
    <t>www.haiants.vn</t>
  </si>
  <si>
    <t>HAH</t>
  </si>
  <si>
    <t>VN0103818809</t>
  </si>
  <si>
    <t>Engaged in the provision of marine cargo handling services</t>
  </si>
  <si>
    <t>The Company specializes in warehouse for rent, port cargo handling.</t>
  </si>
  <si>
    <t>Cong TY Tnhh VAN TAI VA XEP DO HAI AN</t>
  </si>
  <si>
    <t>156</t>
  </si>
  <si>
    <t>Hebei Hengye International Freight Co.,Ltd.</t>
  </si>
  <si>
    <t>This company is engaged in providing international freight forwarding services. It was established in 2006 and has its registered office in Tangshan, China.The company's network mainly focuses on the capital circle adjacent to Beijing, Tianjin and Hebei. Its scope of business covers: international forwarding service by sea, by air and on surface; cold chain logistics, with two cold storage and one is customs bonded; customs brokerage; e-commerce, own bonded warehouse at the caofeidian free trade zone; warehousing and distribution service; industrial project logistics; international trade service; shipping agencies service; accommodation and catering service.</t>
  </si>
  <si>
    <t>International freight forwarding services</t>
  </si>
  <si>
    <t>872698</t>
  </si>
  <si>
    <t>CN53542PC</t>
  </si>
  <si>
    <t>Engaged in providing international freight forwarding services</t>
  </si>
  <si>
    <t>The Company is mainly engaged in providing customers with international freight forwarding, customs declaration and inspection and cargo transport (container) services.</t>
  </si>
  <si>
    <t>157</t>
  </si>
  <si>
    <t>Tianjin Anda Logistics Co.,Ltd.</t>
  </si>
  <si>
    <t>This company operates primarily in the modern logistics industry, machinery manufacturing, electronic information, and biotechnology sectors. It conducts business from its registered head office located in Tianjin, China. The company was founded in 1988. The company specialises in intelligent electric power controllers, mid-axle vehicle transporters, cartilage reconstruction products, and skincare items based on collagen. Its products are distributed widely across China and exported to various regions, including Europe, Africa, and South America, where it have received positive feedback from customers. The company has grown to become a large-scale comprehensive entity, employing over 10,000 people and managing more than ten subsidiaries, including Tianjin Anda Logistics Co., Ltd. and Tianjin Anjun Trailer Manufacturing Co., Ltd.</t>
  </si>
  <si>
    <t>Manufacturing; Services</t>
  </si>
  <si>
    <t>Intelligent electric power controllers, mid-axle vehicle transporters, cartilage reconstruction products, and skincare items based on collagen</t>
  </si>
  <si>
    <t>www.anda.com.cn</t>
  </si>
  <si>
    <t>831159</t>
  </si>
  <si>
    <t>CN41913PC</t>
  </si>
  <si>
    <t>Operates primarily in the modern logistics industry, machinery manufacturing, electronic information, and biotechnology sectors</t>
  </si>
  <si>
    <t>The Company is mainly engaged in general cargo, cargo transport merchandise dedicated automotive warehousing; handling, moving down service; labor services.</t>
  </si>
  <si>
    <t>158</t>
  </si>
  <si>
    <t>Vibrant Group Limited</t>
  </si>
  <si>
    <t>This company, through its subsidiaries, is engaged in the provision of integrated logistics services. It was founded in 1981 and is headquartered in Singapore, Singapore. The company offers international freight forwarding, chemical storage and logistics, warehousing &amp; distribution, marketing, international relocation as well as record management solutions which comprise of document storage, safe document destruction and urgent document retrieval. It utilizes a web-based Warehouse Management System (WMS) that enables all its customers with Internet access to view their inventory online and information on their cargo movement. Moreover, the company has a strategic alliance with Freight Management Holdings BHD. The latter specializes in offering multimodal freight services such as sea freight, land transportation, rail freight, air freight and marine transportation. In addition, it also has operations in Malaysia, Thailand, Hong Kong, China, Australia and Dubai with an international network of more than 120 freight forwarding agents.</t>
  </si>
  <si>
    <t>International freight forwarding, chemical storage and logistics, warehousing &amp; distribution, marketing, international relocation as well as record management solutions which comprise of document storage, safe document destruction and urgent document retrieval</t>
  </si>
  <si>
    <t>www.vibrant.com.sg</t>
  </si>
  <si>
    <t>BIP</t>
  </si>
  <si>
    <t>SG198600061G</t>
  </si>
  <si>
    <t>Engaged in the provision of integrated logistics services</t>
  </si>
  <si>
    <t>The Company comprises the following main segments as freight forwarding, warehousing and logistics as well as chemical storage and logistics. The Company also engaged in other activities which include investment holding, international and local moving services, record managment and document storage as well as financial services.</t>
  </si>
  <si>
    <t>Freight Links Express Holdings LTD</t>
  </si>
  <si>
    <t>159</t>
  </si>
  <si>
    <t>Nanso Transport CO LTD</t>
  </si>
  <si>
    <t>This company is engaged in the logistics, construction and real estate businesses. It was incorporated in 1942. The registered business office of the company is located in Chiba, Japan. The company operates in five business segments: Trucking, Warehousing, Incidental Businesses, Real Estate, and Others. The Trucking segment is engaged in the trucking transportation of cargoes. Its Warehousing segment is engaged in the leasing of warehouses and the storage of cargoes. The company's Incidental Businesses segment is engaged in the contracted operation of factory works, as well as the receiving, sorting and packing of products at warehouses and logistics centers. The Real Estate segment is engaged in the leasing of lands and buildings owned by the Company.The company Others segment is involved in the taxi business, the general private transportation business, the construction of warehouses, logistics centers, offices and general residential buildings, as well as the agency of non-life and life insurance.The company is active and operational in Japan.</t>
  </si>
  <si>
    <t>Operates in five business segments: Trucking, Warehousing, Incidental Businesses, Real Estate, and Others</t>
  </si>
  <si>
    <t>www.nanso.co.jp</t>
  </si>
  <si>
    <t>9034</t>
  </si>
  <si>
    <t>JP6040001057294</t>
  </si>
  <si>
    <t>Engaged in the logistics, construction and real estate businesses</t>
  </si>
  <si>
    <t>Transport firm</t>
  </si>
  <si>
    <t>160</t>
  </si>
  <si>
    <t>公司主要从事港口运输及相关服务。</t>
  </si>
  <si>
    <t>Tradia Corporation</t>
  </si>
  <si>
    <t>This company was formerly known as Dainichi Tsuun Co., Ltd. The company is engaged in the provision of harbor transportation and related services. It was founded in 1941 and it conducts business from its registered head office located in Kobe, Japan. The company's services include custom clearance, warehousing, freight transportation, and international freight forwarding. It also offers domestic transport for ocean containers, as well as storage, sorting, assortment, and distribution of products at its warehouses. In addition, the company operates as a marine insurance agent; and provides real estate leasing services.</t>
  </si>
  <si>
    <t>Custom clearance, warehousing, freight transportation, and international freight forwarding</t>
  </si>
  <si>
    <t>www.tradia.co.jp</t>
  </si>
  <si>
    <t>9365</t>
  </si>
  <si>
    <t>JP3140001009726</t>
  </si>
  <si>
    <t>Engaged in the provision of harbor transportation and related services</t>
  </si>
  <si>
    <t>The company main businesses are:  Harbor transportation; Customs clearance; regular warehousing; Freight transportation; Trucking agent; Insurance agent; Real estate leasing.</t>
  </si>
  <si>
    <t>161</t>
  </si>
  <si>
    <t>Shandong Tongke Supply Chain Co., LTD</t>
  </si>
  <si>
    <t>This company is engaged in the manufacture of auto parts and fittings. It was founded in 2009. It has its registered business office as well as its production facilities located in Jinan, Shandong, China.The company's business operation specializes in manufacturing a wide range of motor vehicle parts and accessories. The company's products include steering parts, suspension parts, miniature joint, transmission component parts, engine component parts, brake parts, cold forged parts, precision plastic parts, and other related products. These complete selection of auto parts and fittings are sold and distributed in domestic market as well as overseas through its comprehensive marketing network. It also has advanced technology and equipment for manufacturing, as well as employs certified staff skilled in manufacturing operations in compliance with the standards and other technical specifications.</t>
  </si>
  <si>
    <t>Auto parts and fittings</t>
  </si>
  <si>
    <t>www.tkyywl.com</t>
  </si>
  <si>
    <t>837833</t>
  </si>
  <si>
    <t>CN49010PC</t>
  </si>
  <si>
    <t>Engaged in the manufacture of auto parts and fittings</t>
  </si>
  <si>
    <t>The Company is mainly engaged in the wholesale of pharmaceutical products, which is carried out through the whole capital subsidiary of the same branch of medical logistics. The wholesale business of pharmaceuticals, medical instruments, etc. belongs to the pharmaceutical circulation industry.</t>
  </si>
  <si>
    <t>162</t>
  </si>
  <si>
    <t>Chenlong ALL Things Supply Chain Management (Jiangsu) Co., LTD</t>
  </si>
  <si>
    <t>This company operates as management service provider focus on global logistics, international trading, S.C.M and financing. It was founded in 2012 and has its registered business office located in Kunshan, Jiangsu, China.The company provides domestic and overseas purchase covering process of design, manufacture and commodity circulation, trading agency/ implementation, distribution agency/ implementation, im/export agency, Custom clearance, bonded &amp; non-bonded logistics, distribution processing, VMI, virtual production, supply chain finance, and insurance, among others. It also provides logistics services including sea/air im/export, stuffing, warehousing, domestic railway transportation, clearance, quarantine, domestics sea shipment and being insurance agent.</t>
  </si>
  <si>
    <t>Global logistics, international trading, S.C.M and financing</t>
  </si>
  <si>
    <t>www.sedalink.com</t>
  </si>
  <si>
    <t>837200</t>
  </si>
  <si>
    <t>CN48434PC</t>
  </si>
  <si>
    <t>Operates as management service provider focus on global logistics, international trading, S.C.M and financing</t>
  </si>
  <si>
    <t>The Company is mainly engaged in international freight forwarding agent.</t>
  </si>
  <si>
    <t>Jiangsu Seda Supply Chain Management Co.,Ltd</t>
  </si>
  <si>
    <t>163</t>
  </si>
  <si>
    <t>Hercules Logistics Co., LTD</t>
  </si>
  <si>
    <t>This company is engaged in the supply chain management services to retail and fast moving consumer goods (FMCG) industries. It was founded in 2001 and conducts business in its registered head office located in Shenzhen, China. The company offers full-chain full-channel logistics management, business data, trade agency, and supply chain finance services. It provides port transportation, customs declaration, warehousing, and inspection services. Furthermore, the company operates a business-to-business (B2B) trading platform. It provides domestic, international, online, and offline supply chain management services to international purchasers, manufacturers, retailers, suppliers, brand owners, and distributors. The company is a leading supply chain management service company in China.</t>
  </si>
  <si>
    <t>Supply chain management services to retail and fast moving consumer goods (FMCG) industries</t>
  </si>
  <si>
    <t>www.hercules-logistics.com</t>
  </si>
  <si>
    <t>430377</t>
  </si>
  <si>
    <t>CN41052PC</t>
  </si>
  <si>
    <t>Engaged in the supply chain management services to retail and fast moving consumer goods (FMCG) industries</t>
  </si>
  <si>
    <t>The Company is mainly engaged in international logistics, port transportation, domestic logistics, focused on providing professional logistics services industry for the rapid sales charges.</t>
  </si>
  <si>
    <t>164</t>
  </si>
  <si>
    <t>Bilcare Limited</t>
  </si>
  <si>
    <t>This company is a research-based organisation engaged in providing pharmaceutical research, clinical services and in the manufacture of specialty pharmaceutical packaging barrier films. The company was incorporated in 1987 and has its registered head office in Pune, India. The company's pharmaceutical packaging research focuses on the preformulation studies, formulation development, analytical research, stability studies, packaging audit, packaging development and design, and customized packaging solutions which address the needs of counterfeiting, compliance, communications, convenience and cost experienced by various pharmaceutical companies. The clinical services provides project management, product and protocol design, batch manufacturing, primary packaging, labeling and randomisation, kit assembly, distribution, interactive voice response system, returns management, and controlled substances management to global pharmaceutical manufacturers. The company offers numerous pharmaceutical packaging materials including films, aluminum foils, wrap systems, cold formed blisters, closures and containers, as well as paper composites. The company has research operations in the United States, India, and Singapore; and offices in Brazil, Germany, and China. The company also has representative offices in other countries including Argentina, Bangladesh, Chile, Colombia, Czech Republic, Egypt, France, Indonesia, Iran, Israel, Jordan, Korea, Malaysia, Mexico, Pakistan, Saudi Arabia, South Africa, Spain, Taiwan, Thailand, Turkey, Venezuela, and Vietnam. The company has established strategic alliances with National Chemical Laboratory (NCL) in India, P R S PERMACEL, Sam-A in Korea, and Precision Gears. The company is an established supply chain partner that meets the packaging needs of pharmaceutical manufacturers throughout the world. Some of its global clients include Abbott, Aventis, Cipla, GSK, Johnson &amp; Johnson, Merck, Novartis, Pfizer, Ranbaxy, Wyeth, and Zydus Cadila.</t>
  </si>
  <si>
    <t>Pharmaceutical packaging research focuses on the preformulation studies, formulation development, analytical research, stability studies, packaging audit, packaging development and design, and customized packaging solutions which address the needs of counterfeiting, compliance, communications, convenience and cost experienced by various pharmaceutical companies</t>
  </si>
  <si>
    <t>www.bilcare.com</t>
  </si>
  <si>
    <t>526853</t>
  </si>
  <si>
    <t>IN31027FI</t>
  </si>
  <si>
    <t>Engaged in providing pharmaceutical research, clinical services and in the manufacture of specialty pharmaceutical packaging barrier films</t>
  </si>
  <si>
    <t>The Company is engaged in providing pharmaceutical packaging solutions.  The company offers a range of specialty polymer films and aluminum foils primarily used for packaging of solid dosage pharmaceutical products; and other packaging films solutions for applications in ID card, specialty film, and food packaging industries.  The Company also provides clinical trial materials support and project management services to pharmaceutical and bio-pharmaceutical industries; and nonclonableID, an anti-counterfeit solution for product and people ID authentication and security.</t>
  </si>
  <si>
    <t>165</t>
  </si>
  <si>
    <t>Kaname Kogyo Co.,Ltd.</t>
  </si>
  <si>
    <t>This company is engaged in providing refuse services, specializing in waste materials collection. It was incorporated in 1973 and has its registered head office strategically located in Toshima-ku, Japan. The company's business operation is involved in waste management and remediation services. It conducts collection, treatment, and disposal of waste materials, including local hauling of waste materials. The company is also equipped with operating materials recovery facilities and state-of-the-art technology such as sort recyclable materials from the trash stream, as well as provides remediation services, such as cleanup of contaminated buildings, mine sites, soil, or ground water, and provide septic pumping and other miscellaneous waste management services.</t>
  </si>
  <si>
    <t>Refuse services, specializing in waste materials collection</t>
  </si>
  <si>
    <t>www.kaname-k.co.jp</t>
  </si>
  <si>
    <t>6566</t>
  </si>
  <si>
    <t>JP7013301003168</t>
  </si>
  <si>
    <t>Engaged in providing refuse services, specializing in waste materials collection</t>
  </si>
  <si>
    <t>The Company is mainly engaged in the collection, transportation, disposal and recycling of industrial waste, such as bins, cans, plastic bottles, bulky waste, as well as the general waste.</t>
  </si>
  <si>
    <t>166</t>
  </si>
  <si>
    <r>
      <rPr>
        <sz val="10"/>
        <rFont val="微软雅黑"/>
        <charset val="134"/>
      </rPr>
      <t>公司主要从事港口运输及相关服务，</t>
    </r>
    <r>
      <rPr>
        <sz val="10"/>
        <rFont val="宋体"/>
        <charset val="134"/>
      </rPr>
      <t>包含货运部分（附表已补充）</t>
    </r>
  </si>
  <si>
    <t>E-Logit Co.,Ltd.</t>
  </si>
  <si>
    <t>This company is primarily engaged in the provision of computer programming, data processing, and other computer related services. The company was incorporated in February 2000. The registered head office of the company is located in Chiyoda, Tokyo, Japan. The company offers a wide range of computer software and systems, such as inventory control software, order tracking software, package tracking/delivery software, shipping and receiving software, and warehouse management software. The company's services include consulting, training and other professional services; third-party services (logistics services, warehousing maintenance and service); warehousing (warehouse management); and supply chain management (inventory management, item tracking, package tracking/delivery, supply chain management, and transportation/distribution).</t>
  </si>
  <si>
    <t>Provision of computer programming, data processing, and other computer related services</t>
  </si>
  <si>
    <t>www.e-logit.com</t>
  </si>
  <si>
    <t>9327</t>
  </si>
  <si>
    <t>JP7010001126191</t>
  </si>
  <si>
    <t>Engaged in the provision of computer programming, data processing, and other computer related services</t>
  </si>
  <si>
    <t>The Company is mainly engaged in mail order logistics business.</t>
  </si>
  <si>
    <t>167</t>
  </si>
  <si>
    <t>Accuracy Shipping Limited</t>
  </si>
  <si>
    <t>This company is engaged in providing logistics services worldwide. It was incorporated in 2000 as Balaji Shipping Agency by Mr. Vinay Tripathi and is headquartered in Anjar, India.The company offers air cargo services, such as brokerage, insurance, consolidation, and packing and logistic; sea cargo services, including shipment tracking, purchase order management, and space protection; and project cargo comprising freight management, cargo handling, and cargo movement. It also provides land transportation, and import and export customs clearance services. It also employs state-of-the art technology as well as employs staff trained to provide necessary support, service and guidance to its customers.</t>
  </si>
  <si>
    <t>Air cargo services, such as brokerage, insurance, consolidation, and packing and logistic; sea cargo services, including shipment tracking, purchase order management, and space protection; and project cargo comprising freight management, cargo handling, and cargo movement</t>
  </si>
  <si>
    <t>www.aslindia.net</t>
  </si>
  <si>
    <t>ACCURACY</t>
  </si>
  <si>
    <t>IN543845FI</t>
  </si>
  <si>
    <t>Engaged in providing logistics services worldwide</t>
  </si>
  <si>
    <t>The Company is engaged in logistics solutions and services including transportation, distribution, freight forwarding, clearing and forwarding service, custom house clearance, warehousing and value added services.</t>
  </si>
  <si>
    <t>168</t>
  </si>
  <si>
    <t>仓储，货运，海运，投资</t>
  </si>
  <si>
    <t>GKE Corporation Limited</t>
  </si>
  <si>
    <t>This company is engaged in providing warehousing, logistics, and strategic investments. Formerly known as Van der Horst Energy Limited, the company was founded by Mr. Neo Kok Ching in 1995. It has a registered office located in Singapore, Singapore.The company is a leading integrated warehousing and logistics solutions provider. It specializes in investment holdings, warehousing and logistics, infrastructural materials and services, and agriculture. It provides integrated warehousing and logistics solutions, including general cargo storage, dangerous cargo storage, marine logistics, and air freight forwarding services.The company engages in the manufacturing and supply of ready-mixed concrete and building materials. It focuses on the indoor cultivation of vegetables and the development of agriculture technology solutions.The company aims to be one of the largest integrated warehousing and logistics solution providers in Singapore, delivering effective solutions to customers and generating value for shareholders. Its vision is to become one of the largest integrated warehousing and logistics solution providers in Singapore. The company's mission is to deliver effective solutions for customers and generate value for shareholders.</t>
  </si>
  <si>
    <t>Investment holdings, warehousing and logistics, infrastructural materials and services, and agriculture</t>
  </si>
  <si>
    <t>www.gke.com.sg</t>
  </si>
  <si>
    <t>595</t>
  </si>
  <si>
    <t>SG200001941G</t>
  </si>
  <si>
    <t>Engaged in providing warehousing, logistics, and strategic investments</t>
  </si>
  <si>
    <t>The Group is principally engaged in the provision of integrated comprehensive logistics services which are broadly classified into metal logistics, general logistics, 
container/conventional transportation &amp; project management, sea &amp; air freight services.</t>
  </si>
  <si>
    <t>VAN DER Horst Energy Limited</t>
  </si>
  <si>
    <t>169</t>
  </si>
  <si>
    <t>Infinity Logistics and Transport Ventures Limited</t>
  </si>
  <si>
    <t>This company is engaged in the provision of transportation and logistics services. It was founded in 2019 in George Town, Cayman Islands and conducts business from its registered head office located in Malaysia. The company is a logistics service provider based in Malaysia with strong presence in Southeast Asia and business coverage more than 15 countries. The five main services that it provides include Flexitank Solution and Related Services, Integrated Freight Forwarding Services, Land Transportation services, Logistics Centre and related services, and Fourth-party Logistics (4PL) services.</t>
  </si>
  <si>
    <t>Transportation and logistics services</t>
  </si>
  <si>
    <t>www.infinity.com.my</t>
  </si>
  <si>
    <t>01442</t>
  </si>
  <si>
    <t>KY41368WB</t>
  </si>
  <si>
    <t>The company and its subsidiaries are principally engaged in providing logistic services which based in Malaysia where providing logistic value chain solutions to customers in a wide range of industries, including palm oil processors, freight forwarders and trader of construction and building materials. It is specially focused on offering flexitank solution and related services, integrated freight forwarding services, railroad transportation services, and logistics center and related services.</t>
  </si>
  <si>
    <t>170</t>
  </si>
  <si>
    <t>Zhejiang Minghui Vegetable &amp; Fruit Distribution Company Limited</t>
  </si>
  <si>
    <t>This company is engaged in the wholesale and retail sale of fruits and vegetables. Its business was founded in 2009. The company has a registered business office based in China.The company specialises in dealing and trading of fresh tropical, citrus and deciduous fruits, and vegetables. The company also offers a portfolio of product categories including fair trade, organic, stone fruit, apples, pears, grapes, as well as dried fruits.In addition, the company is involved in the operation and management of fruit and vegetable markets and stands, as well as other specialised food stores within the public or municipal markets or as roadside stands.</t>
  </si>
  <si>
    <t>Wholesale; Retail</t>
  </si>
  <si>
    <t>Specialises in dealing and trading of fresh tropical, citrus and deciduous fruits, and vegetables. The company also offers a portfolio of product categories including fair trade, organic, stone fruit, apples, pears, grapes, as well as dried fruits</t>
  </si>
  <si>
    <t>www.qzmhps.cn</t>
  </si>
  <si>
    <t>837510</t>
  </si>
  <si>
    <t>CN48704PC</t>
  </si>
  <si>
    <t>Engaged in the wholesale and retail sale of fruits and vegetables</t>
  </si>
  <si>
    <t>The Company mainly engaged in the circulation of fresh vegetables, fruits, agricultural products, aquatic products, fresh meat and other commodities, is an integrated agricultural products logistics platform that provides high-quality ingredients for customers.</t>
  </si>
  <si>
    <t>171</t>
  </si>
  <si>
    <t>Resources Global Development Limited</t>
  </si>
  <si>
    <t>This company is engaged in trading and shipping services focused on thermal coal sourced from mines. It conducts business from its registered head office located in Singapore, Singapore. The company was founded in 2005. The company specialises in trading services, shipping services, and coal mining services. This company aims to be a leading provider of integrated trading, shipping, and mining solutions in the thermal coal industry, recognized for the commitment to excellence, innovation, and responsible corporate citizenship.</t>
  </si>
  <si>
    <t>Trading services, shipping services, and coal mining services</t>
  </si>
  <si>
    <t>www.rgd.sg</t>
  </si>
  <si>
    <t>QSD</t>
  </si>
  <si>
    <t>SG201841763M</t>
  </si>
  <si>
    <t>Engaged in trading and shipping services focused on thermal coal sourced from mines</t>
  </si>
  <si>
    <t>The company principally engaged in the following businesses:
1. the procurement and sale of coal within Indonesia ("Coal Trading Business"); and
2. the provision of chartering services of tugboats, barges and bulk carrier to customers to transport coal within the Indonesian territories ("Coal Shipping Services").</t>
  </si>
  <si>
    <t>Resources Global Development Pte. LTD</t>
  </si>
  <si>
    <t>172</t>
  </si>
  <si>
    <t>Kantsu CO LTD</t>
  </si>
  <si>
    <t>This company is engaged in courier and express delivery services. It was established in 1986 and has its registered head office is strategically located in Higashiosaka, Japan. The company's business operation specializes in comprehensive logistics services; and distribution centers, logistics warehousing and distribution centers agency business, order management agency business; 3PL business and print-on-demand delivery (booklet created shipping); business of any incidental related to the data processing; system design of merchandising that uses a network of print; and 3D planning and sales and cargo transportation services; as well as development, and operation, maintenance and call center. The company aims to provide logistics services of the highest quality in Japan; and continue to contribute to (reduce distribution costs) increase in logistics benefit of its customers.</t>
  </si>
  <si>
    <t>Courier and express delivery services</t>
  </si>
  <si>
    <t>www.kantsu.com/company</t>
  </si>
  <si>
    <t>9326</t>
  </si>
  <si>
    <t>JP7122001008714</t>
  </si>
  <si>
    <t>Engaged in courier and express delivery services</t>
  </si>
  <si>
    <t>The Company  is a Japan-based company mainly engaged in the provision of distribution center services for e-commerce (EC) customers.</t>
  </si>
  <si>
    <t>173</t>
  </si>
  <si>
    <t>Tianjin THE Leader Supply Chain Management Co,Ltd.</t>
  </si>
  <si>
    <t>This company is engaged in the provision of general freight trucking services. It was incorporated in 2012. The registered business office of the company is located in Tianjin, China The company offers both truckload and less-than-truckload (LTL) transport. It also hauls dry and refrigerated freight. In addition, the company provides other services, including airport-to-airport and cross-border truck transportation, distribution, logistics, and warehousing. The company is active and operational in China.</t>
  </si>
  <si>
    <t>Both truckload and less-than-truckload (LTL) transport. It also hauls dry and refrigerated freight; Airport-to-airport and cross-border truck transportation, distribution, logistics, and warehousing</t>
  </si>
  <si>
    <t>www.dld56.com</t>
  </si>
  <si>
    <t>836589</t>
  </si>
  <si>
    <t>CN48206PC</t>
  </si>
  <si>
    <t>The Company mainly engaged in warehousing, general cargo transport, bulky cargo transport, transport of dangerous chemicals, including integrated supply chain logistics services.</t>
  </si>
  <si>
    <t>174</t>
  </si>
  <si>
    <t>Jiangxi Yichun Transportation Co.,Ltd</t>
  </si>
  <si>
    <t>This company is engaged in the provision of transportation services. It was established in 1994 and conducts its business from its registered head office located in Yichun, China. The company's business operation specialises in providing support activities related to transportation, offering local and suburban passenger transit systems over regular routes and on regular schedules within a metropolitan area and its adjacent non-urban areas. Its transportation systems involve the use of modes of transport including buses and other motor vehicles. The company has a fleet of buses that operates in various terminals. It also employs state-of-the art technology as well as employs staff trained to provide necessary support, service and guidance to its customers.</t>
  </si>
  <si>
    <t>Providing support activities related to transportation, offering local and suburban passenger transit systems over regular routes and on regular schedules within a metropolitan area and its adjacent non-urban areas</t>
  </si>
  <si>
    <t>www.jxycqy.com</t>
  </si>
  <si>
    <t>831227</t>
  </si>
  <si>
    <t>CN41970PC</t>
  </si>
  <si>
    <t>The Company is mainly engaged in public transport and taxi transport, cargo agents, LTL transportation, foreign tourism, the overall performance of the vehicle detection, traffic vocational skills identification, vehicle maintenance, vehicles and parts sales, earthwork, real estate development, hotels, advertising media.</t>
  </si>
  <si>
    <t>175</t>
  </si>
  <si>
    <t>Wuhan Zhongyuan Development Autombile Logistics Co.,Ltd</t>
  </si>
  <si>
    <t>This company is engaged in the provision of general freight trucking services. It was incorporated in January 2000 and has its registered head office strategically located in Wuhan, Hubei, China.The company's business operation specialises in short-distance hauling freight transport by road. It is capable of handling a wide variety of commodities, generally palletized, and transported in a container or van trailer. It also provides a combination of network activities such as, local pickup, local sorting and terminal operations, line-haul, destination sorting and terminal operations, and local delivery. The company maintains a fleet of trucks, as well as employs professional drivers and technology capable of providing support and guidance to customers.</t>
  </si>
  <si>
    <t>General freight trucking</t>
  </si>
  <si>
    <t>www.chinazywl.com</t>
  </si>
  <si>
    <t>839535</t>
  </si>
  <si>
    <t>CN49498PC</t>
  </si>
  <si>
    <t>The Company's main business is to provide car manufacturers with road transport services, warehousing and warehouse management services.</t>
  </si>
  <si>
    <t>176</t>
  </si>
  <si>
    <t>Delixi NEW Energy Technology Co.,Ltd</t>
  </si>
  <si>
    <t>This company is an entity based in China that is engaged in the provision of local and suburban transit services. It conducts business from its registered head office in Urumqi, Xinjiang. The company was founded in 2003. As a transit provider, the company is primarily involved in operating local and suburban passenger transit systems over regular routes and on regular schedules within a metropolitan area and its adjacent non-urban areas. These transportation systems involve the use of one or more modes of transport including light rail, commuter rail, subways, streetcars, as well as buses and other motor vehicles. Further, it operates primarily within the domestic country.</t>
  </si>
  <si>
    <t>Provision of local and suburban transit services</t>
  </si>
  <si>
    <t>www.xjdxjy.com</t>
  </si>
  <si>
    <t>603032</t>
  </si>
  <si>
    <t>CN49033PC</t>
  </si>
  <si>
    <t>Engaged in the provision of local and suburban transit services</t>
  </si>
  <si>
    <t>The Company belongs to Xinjiang Autonomous Region, one of the companies engaged in road passenger transport. At present, the main business includes road passenger transportation and passenger bus station business. Other businesses include the leasing of houses and warehouses, vehicle maintenance, vehicle accessories sales and road freight business.</t>
  </si>
  <si>
    <t>Delixi Xinjiang Transportation Co.,Ltd.</t>
  </si>
  <si>
    <t>177</t>
  </si>
  <si>
    <t>运输物流公司</t>
  </si>
  <si>
    <t>This company, headquartered in Pohang-si, Republic of Korea, is engaged in the storage and transportation of steel products. Its business scope to include transportation, warehousing, shipment, and unloading, as well as growing as a comprehensive logistics company operating terminal business. It also provides total logistics services for customers such as general cargo transportation, special cargo transportation, special bonded transportation, warehousing and shipment services. The company was founded in 1965 and was formerly known as Samil Transportation Co. It has five subsidiaries which include Hanjung Co., Ltd. and Samil Mutual Savings &amp; Finance Co., Ltd. The company operates primarily in South Korea.</t>
  </si>
  <si>
    <t>Storage and transportation of steel products</t>
  </si>
  <si>
    <t>www.samil31.co.kr</t>
  </si>
  <si>
    <t>032280</t>
  </si>
  <si>
    <t>KR1746110001244</t>
  </si>
  <si>
    <t>Engaged in the storage and transportation of steel products</t>
  </si>
  <si>
    <t>- The company was established in December 1975, and carries out freight vehicle transportation business at its headquarters and five business locations in Busan.- As a POSCO logistics cooperation company, it is responsible for the storage and land transportation of steel products, and operates the largest cargo terminal in Pohang area, the operation of pier 7, 8 pier in Pohang, and construction and unloading of cargo.- Income from business, which is mainly composed of transportation revenue, unloading revenue associated with unloading and unloading of imports and exports, and oil sales at gas stations operating in Pohang.</t>
  </si>
  <si>
    <t>Samil Transportation Co.</t>
  </si>
  <si>
    <t>178</t>
  </si>
  <si>
    <t>Lancer Container Lines Limited</t>
  </si>
  <si>
    <t>This company is engaged in the shipping and logistics sector. It was founded in 2011 and has its registered head office located in Navi Mumbai, Maharashtra, India. The company specialises in providing liner (NVOCC) services, freight forwarding, project logistics, container trading, and container yard services. It offers comprehensive end-to-end logistics solutions across various global markets, including Asia, Africa, Latin America (LATAM), and CIS countries. The company aims to be committed to providing best-in-class services, driven by a team of experienced professionals dedicated to delivering efficient and reliable solutions.</t>
  </si>
  <si>
    <t>Liner (NVOCC) services, freight forwarding, project logistics, container trading, and container yard services</t>
  </si>
  <si>
    <t>www.lancermarine.in</t>
  </si>
  <si>
    <t>539841</t>
  </si>
  <si>
    <t>IN117378FI</t>
  </si>
  <si>
    <t>Engaged in the shipping and logistics sector</t>
  </si>
  <si>
    <t>The Company is engaged in providing logistic services such as NVOCC, Freight Forwarding, Container Trading and Leasing and Container yard.</t>
  </si>
  <si>
    <t>179</t>
  </si>
  <si>
    <t>Taiho Transportation CO LTD</t>
  </si>
  <si>
    <t>This company is engaged in providing truck cargo transportation services. It is involved in general motor truck, cargo transportation, warehouse, and vehicle maintenance businesses; buying and selling new/used cars and car parts; sale of various office equipment and related parts; and processing industrial waste. The company also offers non-life insurance agency, vehicles leasing, real estate rental and management, and building cleaning services, as well as provides recycling, logistics, logistics related consultation, and moving services. In addition, it undertakes dispatching of general and specified workers. The company was formerly known as Taiho Kyuhai Co., Ltd. and changed its name to its present name in August 1964. The company was founded 1920 in and is headquartered in Naka-ku Nagoya-shi, Japan.</t>
  </si>
  <si>
    <t>General motor truck, cargo transportation, warehouse, and vehicle maintenance businesses; buying and selling new/used cars and car parts; sale of various office equipment and related parts; and processing industrial waste</t>
  </si>
  <si>
    <t>www.taiho-gh.com</t>
  </si>
  <si>
    <t>9040</t>
  </si>
  <si>
    <t>JP2180001037542</t>
  </si>
  <si>
    <t>Engaged in providing truck cargo transportation services</t>
  </si>
  <si>
    <t>Independent distribution firm</t>
  </si>
  <si>
    <t>180</t>
  </si>
  <si>
    <t>South Logistics Joint Stock Company</t>
  </si>
  <si>
    <t>This company is a Vietnam based enterprise engaged in the provision of freight trucking and other related transportation services. It was incorporated in 1975. Its registered business office is based in Ho Chi Minh City, Vietnam. The company's business activities include furnishing over-the-road trucking services and storage services, including household goods either as common carriers or under special or individual contracts or agreements, for freight generally weighing more than 100 pounds. Its operations are principally outside a single municipality, outside one group of contiguous municipalities, or outside a single municipality and its suburban areas. It is also involved in furnishing air courier services for individually addressed letters, parcels, and packages generally weighing less than 100 pounds.</t>
  </si>
  <si>
    <t>Provision of freight trucking and other related transportation services</t>
  </si>
  <si>
    <t>www.sotrans.com.vn</t>
  </si>
  <si>
    <t>STG</t>
  </si>
  <si>
    <t>VN4103005826</t>
  </si>
  <si>
    <t>The company specializes in providing transportation services and petroleum distribution.</t>
  </si>
  <si>
    <t>181</t>
  </si>
  <si>
    <t>Suzhou Fengyi Port Operator Co.,Ltd.</t>
  </si>
  <si>
    <t>This company is engaged in other transportation support activities. It conducts business from its registered head office located in Suzhou, China. The company was founded in 2004.The company's business operation is involved in the provision of inland wharf and supporting warehousing and logistics business, labor and transportation services, steel plate/slab cutting, scrap steel processing, plant and ship dismantling, casting cleanup, commercial agency, and trade agency business. Its partners are Xuan Li Te Gang, C &amp; D, Sumec, SZP and Zhejiang Materials Industry. Further, the company has team of professional staff and other specialists with expertise in providing necessary assistance and services to its clients.</t>
  </si>
  <si>
    <t>Involved in the provision of inland wharf and supporting warehousing and logistics business, labor and transportation services, steel plate/slab cutting, scrap steel processing, plant and ship dismantling, casting cleanup, commercial agency, and trade agency business</t>
  </si>
  <si>
    <t>www.fengyigy.com</t>
  </si>
  <si>
    <t>839879</t>
  </si>
  <si>
    <t>CN49736PC</t>
  </si>
  <si>
    <t>Engaged in other transportation support activities</t>
  </si>
  <si>
    <t>The Company is mainly engaged in loading and unloading handling and transportation agency.</t>
  </si>
  <si>
    <t>182</t>
  </si>
  <si>
    <t>Suzhou Vico Material Technology Co.,Ltd</t>
  </si>
  <si>
    <t>This company is engaged in providing transportation services. It was incorporated in 2010 and has its registered office in Suzhou, China. The company's business operation specialized in various support activities for transportation. It offers local and suburban passenger transit systems over regular routes and on regular schedules within a metropolitan area of Suzhou and its adjacent non-urban areas. Its transportation systems involve the use of modes of transport including buses and other motor vehicles. The company has a fleet of buses that operates in various terminals. It also employs state-of-the art technology as well as employs staff trained to provide necessary support, service and guidance to its customers.</t>
  </si>
  <si>
    <t>Offers local and suburban passenger transit systems over regular routes and on regular schedules within a metropolitan area of Suzhou and its adjacent non-urban areas</t>
  </si>
  <si>
    <t>www.vicok.cn</t>
  </si>
  <si>
    <t>831626</t>
  </si>
  <si>
    <t>CN42799PC</t>
  </si>
  <si>
    <t>Engaged in providing transportation services</t>
  </si>
  <si>
    <t>The Company is mainly engaged in the development, production and sales: new composite materials; import and export business agent of various commodities and technology.</t>
  </si>
  <si>
    <t>183</t>
  </si>
  <si>
    <t>Tianjin Haietong Co.,Ltd</t>
  </si>
  <si>
    <t>This company, based in China, is engaged in the provision of water transport services, logistics supervision and port services, freight intermediary services and other value-added services. It was incorporated in 2013 and conducts business from its registered head office located in Tianjin. The companys services include storage, loading and unloading management services, inventory management services and other storage-related services.</t>
  </si>
  <si>
    <t>Water transport services, logistics supervision and port services, freight intermediary services, and other value-added services; storage, loading, and unloading management services; inventory management services</t>
  </si>
  <si>
    <t>www.haietong.cn</t>
  </si>
  <si>
    <t>871607</t>
  </si>
  <si>
    <t>CN51054PC</t>
  </si>
  <si>
    <t>Engaged in the provision of water transport services, logistics supervision and port services, freight intermediary services and other value-added services</t>
  </si>
  <si>
    <t>The Company's main business is: domestic coastal, inland river dry bulk water transport agency services, logistics supervision and port services and other value-added services, freight intermediary services.</t>
  </si>
  <si>
    <t>184</t>
  </si>
  <si>
    <t>Wiseway Group Limited</t>
  </si>
  <si>
    <t>This company is engaged in the provision of logistics services. It was incorporated in 2018. The registered business office of the company is located in Bankstown, Australia. The company offers freight forwarding, customs clearance, transportation, warehousing, distribution, cargo handling, and other related services. It is considered one of the leading freight forwarding companies in the country. It strives to provide customers value-added services; to develop a long-term business relationship with its customer; and to continue to improve in relationships with customers and its ability to provide quality products and solutions to its customers' requirements without losing focus of its Right-on-Time delivery system. The company is active and operational in Australia.</t>
  </si>
  <si>
    <t>Offers freight forwarding, customs clearance, transportation, warehousing, distribution, cargo handling, and other related services</t>
  </si>
  <si>
    <t>www.wiseway.com.au</t>
  </si>
  <si>
    <t>WWG</t>
  </si>
  <si>
    <t>AU624909682</t>
  </si>
  <si>
    <t>The principal activities the logistics services industry as a third party logistics provider.</t>
  </si>
  <si>
    <t>185</t>
  </si>
  <si>
    <t>Tiantu Holding Group Co.,Ltd.</t>
  </si>
  <si>
    <t>This company is engaged in the provision of holistic supply chain solutions. It was founded in 2010 and has its registered business office located in Guangdong, China. The company's services cover transportation, distribution, warehousing, IT supply chain, and outsourcing services. It also provides IT and SaaS cloud services. It has team of professional staff and other specialists with expertise in providing necessary assistance and services to its wide range of clients. Further, its clients' expressions of satisfaction and encouragement are numerous, and the company intends to continue its advances and growth in the marketplace with more unique and effective services.</t>
  </si>
  <si>
    <t>Transportation, distribution, warehousing, IT supply chain, and outsourcing services; It also provides IT and SaaS cloud services</t>
  </si>
  <si>
    <t>www.honotop.com</t>
  </si>
  <si>
    <t>835106</t>
  </si>
  <si>
    <t>CN46775PC</t>
  </si>
  <si>
    <t>Engaged in the provision of holistic supply chain solutions</t>
  </si>
  <si>
    <t>The Company is mainly engaged in Transport logistics services and warehousing logistics services.</t>
  </si>
  <si>
    <t>Guangdong Tiantu Logistics Co.,Ltd.</t>
  </si>
  <si>
    <t>186</t>
  </si>
  <si>
    <t>Tohbu Network CO LTD</t>
  </si>
  <si>
    <t>This company is engaged in the provision of lorry, cargo, and passenger car transport services. It was founded and incorporated in 1943. The registered business office of the company is located in Yokohama, Japan.The company ships and transports various chemicals, which include hydrogen fluoride, hydrochloric acid, diethanolamine, amizoru, glycerin, and edenowa. It also provides warehousing services. In addition, the company sells petroleum gases; automobile tires and parts; computers; and building materials, such as cement. Further, it leases automobiles; and commercial office buildings, gas stations, and merchandise stores. Additionally, the company offers inspection and maintenance services to commercial vehicles, special truck passenger vehicles, and cars.The company is active and operational in Japan.It serves the petroleum, cement, transportation, and soft drinks and bottle container industries.</t>
  </si>
  <si>
    <t>Lorry, cargo, and passenger car transport services</t>
  </si>
  <si>
    <t>www.tohbu.co.jp</t>
  </si>
  <si>
    <t>9036</t>
  </si>
  <si>
    <t>JP9020001023915</t>
  </si>
  <si>
    <t>Engaged in the provision of lorry, cargo, and passenger car transport services</t>
  </si>
  <si>
    <t>Trucking company.</t>
  </si>
  <si>
    <t>187</t>
  </si>
  <si>
    <t>Cong TY CO Phan DAI LY Giao Nhan VAN TAI XEP DO TAN Cang</t>
  </si>
  <si>
    <t>This company is engaged in the provision of freight forwarding services. It conducts business from its registered head office located inHo Chi Minh, Vietnam. The company was founded in 2007. The company's services include Waterway and inland cargo transportation, logistics service, ship chandler, shipping agency, maritime brokerage, forwarding, tally, container packaging and handling, CY and bonded warehousing service, stevedoring service at seaport and riverport, construction, container making and repairing; trailer trading; inland and waterway construction equipment for leasing and trading.</t>
  </si>
  <si>
    <t>Waterway and inland cargo transportation, logistics service, ship chandler, shipping agency, maritime brokerage, forwarding, tally, container packaging and handling, CY and bonded warehousing service, stevedoring service at seaport and riverport, construction, container making and repairing; trailer trading; inland and waterway construction equipment for leasing and trading</t>
  </si>
  <si>
    <t>www.tancanglogistics.com</t>
  </si>
  <si>
    <t>TCL</t>
  </si>
  <si>
    <t>VN4103006128</t>
  </si>
  <si>
    <t>Engaged in the provision of freight forwarding services</t>
  </si>
  <si>
    <t>The Company specializes in transportation of goods by automobile, inland waterway, logistics services, forwarding, import and export goods, freight sea, cargo handling services, service customs brokerage, rental service warehousing, tallying, packing goods (excluding drug business security Plant Protection), transportation multimodal international, shipping agency...</t>
  </si>
  <si>
    <t>188</t>
  </si>
  <si>
    <t>Gokendo Co.,Ltd</t>
  </si>
  <si>
    <t>This company is engaged in freight forwarding and logistics services. It conducts business from its registered head office located in Fushimi-ku Kyoto-shi, Japan and was established in 1989. The company has aimed to be the number one firm in the region, focusing on food logistics and wishing happiness to customers, suppliers, and employees. It has expanded its center facilities and provides services with safety, high quality, advanced solutions and knowledge in all stages of food logistics, and does business with many customers. It is expanding its logistics network and improving its on-site capabilities and human resources to further strengthen its ability to propose solutions to customers' logistics issues and become the best partner for building optimal logistics, such as establishing an efficient logistics system for building SCM (supply chain management) and 3PL (third party logistics), outsourcing logistics aimed at investment efficiency, and building a systematic logistics system for a circular society.</t>
  </si>
  <si>
    <t>Has aimed to be the number one firm in the region, focusing on food logistics and wishing happiness to customers, suppliers, and employees; Has expanded its center facilities and provides services with safety, high quality, advanced solutions and knowledge in all stages of food logistics, and does business with many customers; Expanding its logistics network and improving its on-site capabilities and human resources to further strengthen its ability to propose solutions to customers' logistics issues and become the best partner for building optimal logistics, such as establishing an efficient logistics system for building SCM (supply chain management) and 3PL (third party logistics), outsourcing logistics aimed at investment efficiency, and building a systematic logistics system for a circular society</t>
  </si>
  <si>
    <t>www.gokendo.co.jp</t>
  </si>
  <si>
    <t>9146</t>
  </si>
  <si>
    <t>JP9130001014440</t>
  </si>
  <si>
    <t>Engaged in freight forwarding and logistics services</t>
  </si>
  <si>
    <t>The Company is a Japan-based company mainly engaged in the food distribution business and the total logistics business.</t>
  </si>
  <si>
    <t>189</t>
  </si>
  <si>
    <t>Guangdong Gensho Logistics Co.,Ltd</t>
  </si>
  <si>
    <t>This company is a firm engaged in the provision of cargo logistics services in China and abroad. It was founded in 2005 and conducts its business from its registered head office located in Guangzhou, Guangdong. This company is a comprehensive cargo management firm that provides optimum logistics solutions based on its customer's needs. It specialises in transporting cargo between its customer's production bases in China and overseas as well as among the expanding domestic and international markets. The company's services include water transportation, storage, warehousing and logistics.</t>
  </si>
  <si>
    <t>Cargo logistics services</t>
  </si>
  <si>
    <t>www.gsl.cc</t>
  </si>
  <si>
    <t>603813</t>
  </si>
  <si>
    <t>CN45965PC</t>
  </si>
  <si>
    <t>Engaged in the provision of cargo logistics services in China and abroad</t>
  </si>
  <si>
    <t>The Company is mainly engaged in the whole car factory and its suppliers to provide spare parts trunk transportation, distribution, warehousing, quality inspection, circulation processing and packaging and other comprehensive, integrated logistics services.</t>
  </si>
  <si>
    <t>190</t>
  </si>
  <si>
    <t>Winland Ocean Shipping Corp.</t>
  </si>
  <si>
    <t>This company is engaged in the provision of shipping and logistics services. It was founded in 2006 and was formerly known as Winland Online Shipping Holdings Corporation. Its registered business office is located in Texas, United States of America. The company offers a wide range of services such as bulk cargo transportation, chartering, shipping agents, logistics, ship trading, spare parts supplies, crew recruitment, and shipping porter operations, as well as relevant industry news and data analysis and advertising. It also owns and operates an industrial online portal, Shipping Online, that functions as a business platform and provides on-line and off-line integrated shipping and logistics services. The company has an ocean shipping fleet of 13 vessels with a carrying capacity.</t>
  </si>
  <si>
    <t>Bulk cargo transportation, chartering, shipping agents, logistics, ship trading, spare parts supplies, crew recruitment, and shipping porter operations, as well as relevant industry news and data analysis and advertising</t>
  </si>
  <si>
    <t>美国</t>
  </si>
  <si>
    <t>WLOLQ</t>
  </si>
  <si>
    <t>US205933927</t>
  </si>
  <si>
    <t>Winland Ocean Shipping Corp. is a Hong Kong-based shipping company. The Company's core business is international bulk cargo transportation. It has an ocean shipping fleet of 11 vessels, with a self-owned carrying capacity of over 240,000 tons. Through monthly voyage charters and time charters, the Company can provide carrying capacity of about 1,000,000 tons with shipping lines to major ports around the world.</t>
  </si>
  <si>
    <t>Winland Online Shipping Holdings Corporation</t>
  </si>
  <si>
    <t>191</t>
  </si>
  <si>
    <t>物流公司（空运）</t>
  </si>
  <si>
    <t>Triple I Logistics PCL</t>
  </si>
  <si>
    <t>This company, based in Thailand, is engaged in the provision of integrated logistics services. It was incorporated in 2008 and has registered headquarters located in Bangkok. Its mission is to deliver logistics services and innovative logistics solutions that provide competitive advantage to its customers and partners. It provides air freight services, such as wholesale air freight, forwarding, general sales agency for airlines, and airport cargo terminal services; logistic management, and warehouse and distribution services; sea freight and inland transportation services, including shipping line agency, less than container load, and inland container transport services; and chemical and specialty logistics services, such as hazardous and dangerous goods logistics integrating, and dangerous goods packaging solutions. It also provides packaging and labeling services. In addition, the company offers office rental and other management services.</t>
  </si>
  <si>
    <t>Air freight services, such as wholesale air freight, forwarding, general sales agency for airlines, and airport cargo terminal services; logistic management, and warehouse and distribution services; sea freight and inland transportation services, including shipping line agency, less than container load, and inland container transport services; and chemical and specialty logistics services, such as hazardous and dangerous goods logistics integrating, and dangerous goods packaging solutions</t>
  </si>
  <si>
    <t>III</t>
  </si>
  <si>
    <t>TH0107560000095</t>
  </si>
  <si>
    <t>The Company and its subsidiary companies are a group of companies providing Total Logistics Services that focus on becoming the Total Logistics Service Provider. It provide services as a Carrier, Logistics Operator,Freight Forwarder for international and domestic air freight, sea freight, inland transport as well as providing service in Logistics and Supplychain Management.</t>
  </si>
  <si>
    <t>Triple I Logistics Group Company Limited</t>
  </si>
  <si>
    <t>192</t>
  </si>
  <si>
    <t>Anhui Yuntai Transportation Develpment Limited BY Share LTD</t>
  </si>
  <si>
    <t>This company is engaged in the provision of other support activities for transportation. It conducts business from its registered head office located in Wuhu, Anhui, China. The company was founded in 2002. The company's business operation specialises in various support activities for transportation, including local and suburban passenger transit systems over regular routes and on regular schedules within a metropolitan area of Wuhu, Anhui and its adjacent non-urban areas. Its transportation systems involve the use of modes of transport including buses, trains and other motor vehicles. It also employs state-of-the art technology as well as employs staff trained to provide necessary support, service and guidance to its customers.</t>
  </si>
  <si>
    <t>Operation specialises in various support activities for transportation, including local and suburban passenger transit systems over regular routes and on regular schedules within a metropolitan area of Wuhu, Anhui and its adjacent non-urban areas</t>
  </si>
  <si>
    <t>www.whyuntai.com</t>
  </si>
  <si>
    <t>871756</t>
  </si>
  <si>
    <t>CN51216PC</t>
  </si>
  <si>
    <t>Engaged in the provision of other support activities for transportation</t>
  </si>
  <si>
    <t>The Company is mainly engaged in transportation, warehousing and postal services - road transport industry - road passenger transport - road passenger transport.</t>
  </si>
  <si>
    <t>193</t>
  </si>
  <si>
    <t>PT Ancara Logistics Indonesia TBK</t>
  </si>
  <si>
    <t>This company is engaged in the arrangement of transportation of freight and cargo. It was founded in 2019 and conducts business from its registered corporate office which is strategically located in Jakarta, Indonesia.The company's business operation is primarily involved in furnishing shipping information and acting as agents in arranging transportation for freight and cargo. It also undertakes the transportation of goods from the shippers to receivers for a charge covering the entire transportation, and, in turn, make use of the services of other transportation establishments as instrumentalities in effecting delivery.</t>
  </si>
  <si>
    <t>Arrangement of transportation of freight and cargo</t>
  </si>
  <si>
    <t>www.ancaralogistics.co.id</t>
  </si>
  <si>
    <t>ALII</t>
  </si>
  <si>
    <t>ID30658FD</t>
  </si>
  <si>
    <t>Engaged in the arrangement of transportation of freight and cargo</t>
  </si>
  <si>
    <t>The Company main objective being to manage and support mining and sea shipping logistics services for coal mining affiliated companies namely PT Ade Putra Tanrajeng and PT Guruh Putra Bersama.</t>
  </si>
  <si>
    <t>194</t>
  </si>
  <si>
    <t>This company is engaged in the provision of container transportation services, storage services, project heavy lifting and transportation services. It was founded in 1973. It has its registered office located in Taiwan, China with business offices in Keelung Port, Yangmei, Taichung Port, Kaohsiung Port and other nearby areas. In terms of container transportation, in addition to having more and more stable container transportation contracts with internationally renowned shipping companies than its peers, the company also has heavy machinery parts. The company has 3,400 square feet of container-specific parking lots in Keelung Port, Taichung Port, Kaohsiung Port and Yangmei Port for parking and maintenance purposes. It established a province-wide transportation system and also have heavy machinery, warehousing, lifting, installation and other services.</t>
  </si>
  <si>
    <t>Container transportation services, storage services, project heavy lifting and transportation services</t>
  </si>
  <si>
    <t>www.sea-land.com.tw</t>
  </si>
  <si>
    <t>5603</t>
  </si>
  <si>
    <t>TW04927158</t>
  </si>
  <si>
    <t>Engaged in the provision of container transportation services, storage services, project heavy lifting and transportation services</t>
  </si>
  <si>
    <t>The Company's principally engaged in the container transportation business. 
The Company's business includes container transport operations, including long-distance operation, side work and manufacturer operation; heavy parts transportation and hoisting and installation business, including heavy parts transport and hoisting and installation and whole plant transportation and hoisting, refueling; gas station business and liquefied petroleum gas (LPG) system modification business, including the provision of refueling, aerated, car washing service and oil and gas dual-fuel vehicle LPG system modification, inspection and maintenance services; foreign wine import business, including imported liquor sales business; other business including warehousing business, leasing revenue business and renewable energy generation business.</t>
  </si>
  <si>
    <t>SEA &amp; Land Transporation Service INC</t>
  </si>
  <si>
    <t>195</t>
  </si>
  <si>
    <t>Total Transport Systems Limited</t>
  </si>
  <si>
    <t>This company, based in India, is engaged in the provision of third party logistic services. It was incorporated in 1994 and has registered headquarters located in Mumbai. The company offers services such as Less than Container Load (LCL) and Full Container Load (FCL) shipments, Break Bulk Shipment, Liner Agency, Total Logistic Solutions, Project Cargo Movement, Airfreight logistics Services, FLEXI and ISO Tanks, and Non-Vessel Operating Common Carrier.</t>
  </si>
  <si>
    <t>Less than Container Load (LCL) and Full Container Load (FCL) shipments, Break Bulk Shipment, Liner Agency, Total Logistic Solutions, Project Cargo Movement, Airfreight logistics Services, FLEXI and ISO Tanks, and Non-Vessel Operating Common Carrier</t>
  </si>
  <si>
    <t>www.ttspl.in</t>
  </si>
  <si>
    <t>TOTAL</t>
  </si>
  <si>
    <t>IN117676FI</t>
  </si>
  <si>
    <t>Engaged in the provision of third party logistic services</t>
  </si>
  <si>
    <t>The Company is engaged in the business of Consolidation/deconsolidation of cargo freight forwarding, logistics, warehousing and transportation along with last mile delivery business.</t>
  </si>
  <si>
    <t>Total Transport Systems Private Limited</t>
  </si>
  <si>
    <t>196</t>
  </si>
  <si>
    <t>AVG Logistics Limited</t>
  </si>
  <si>
    <t>This company is an Indian-based enterprise engaged in the provision of freight trucking and other related transportation services. It operates its business primarily in the domestic market. The company was established in 2010. It conducts business from its registered head office located in Delhi, India. It is registered as a limited company.This company's business activities include furnishing over-the-road trucking services and storage services, including household goods either as common carriers or under special or individual contracts or agreements, for freight generally weighing more than 100 pounds. Its operations are principally outside a single municipality, outside one group of contiguous municipalities, or outside a single municipality and its suburban areas. It is also involved in furnishing air courier services for individually addressed letters, parcels, and packages generally weighing less than 100 pounds.</t>
  </si>
  <si>
    <t>www.avglogistics.com</t>
  </si>
  <si>
    <t>AVG</t>
  </si>
  <si>
    <t>IN621283FI</t>
  </si>
  <si>
    <t>The Company is engaged in freight &amp; logistics services.</t>
  </si>
  <si>
    <t>197</t>
  </si>
  <si>
    <t>IN Holdings Co.,Ltd.</t>
  </si>
  <si>
    <t>This company is a holding company engaged in the provision of financial and management services to its subsidiaries. The company was founded in 2021 and has its registered business office located in Chikujo-Gun, Japan.The company handles the administrative affairs and services of a holding company and grants management services to its subsidiaries. It also provides financial support and control function for the board. Furthermore, the company is responsible for managing the group and its overall legal structure, tax planning, financial and equity structures.In addition, the company is involved in matters of policy, strategic planning, marketing, selecting and manning senior management positions, approving investments and budgets, and the overall ongoing monitoring of the group companies' performance.</t>
  </si>
  <si>
    <t>Financial and management services to its subsidiaries</t>
  </si>
  <si>
    <t>www.in-holdings.net</t>
  </si>
  <si>
    <t>132A</t>
  </si>
  <si>
    <t>JP4290801027969</t>
  </si>
  <si>
    <t>Holding company engaged in the provision of financial and management services to its subsidiaries</t>
  </si>
  <si>
    <t>The Company is a Japan-based company mainly engaged in the comprehensive logistics business.</t>
  </si>
  <si>
    <t>198</t>
  </si>
  <si>
    <t>Kyogoku Unyu Shoji CO LTD</t>
  </si>
  <si>
    <t>This company is an entity based in Japan that is primarily engaged in the provision of local trucking and freight transportation arrangement services. The company was founded in May of 1947. The registered business office of the company is located in Tokyo, Japan. The company is principally involved providing local trucking and courier services, and freight transport by road services, as well as air freight. It is also involved in arranging transportation of freight between shippers and carriers. The company serves both private and public organizations, as well as private individuals.</t>
  </si>
  <si>
    <t>Local trucking and courier services, and freight transport by road services, as well as air freight. It is also involved in arranging transportation of freight between shippers and carriers</t>
  </si>
  <si>
    <t>www.kyogoku.co.jp</t>
  </si>
  <si>
    <t>9073</t>
  </si>
  <si>
    <t>JP6010001040914</t>
  </si>
  <si>
    <t>Engaged in the provision of local trucking and freight transportation arrangement services</t>
  </si>
  <si>
    <t>Transport company.</t>
  </si>
  <si>
    <t>199</t>
  </si>
  <si>
    <t>Anhui Luhang Logistics Co.,Ltd</t>
  </si>
  <si>
    <t>This company is engaged in the provision of logistics services in China. It was established in 2013 and conducts business from its registered head office located in Anhui, China. The company's business operation is primarily involved in providing logistics services, including warehousing, transportation, supply chain, finance, information, and cargo services. It has nine ships and 70 vehicles with a logistics capacity of more than 10 million tons.</t>
  </si>
  <si>
    <t>www.ahlhwl.com</t>
  </si>
  <si>
    <t>870134</t>
  </si>
  <si>
    <t>CN50131PC</t>
  </si>
  <si>
    <t>Engaged in the provision of logistics services in China</t>
  </si>
  <si>
    <t>The Company is mainly engaged in logistics services and goods trading business.</t>
  </si>
  <si>
    <t>200</t>
  </si>
  <si>
    <t>物流公司(主营海运）</t>
  </si>
  <si>
    <t>Sino Logistics Corporation Public Company Limited</t>
  </si>
  <si>
    <t>This company, based in Thailand, is engaged in the arrangement of transportation of freight and cargo as well as in the provision of logistic services. It was founded in 2021. The company has a registered business head office located in Thailand.The company is involved in the transportation of freight, cargoes, and related commodities. It provides full range of logistics services, including contract warehousing, public warehousing, and transportation services. It also provides distribution management, vendor consolidation, cargo insurance, purchase order management, and customized logistics information services. The company offers freight transportation services along most of the major trading routes to customers throughout the country. Some of the company's value-added services are packaging and crating, repackaging, stickering, reconfiguration, order fulfillment, installation and display module assembly.The company has strategic alliances with premier national staffing providers throughout the country to better serve its clients.</t>
  </si>
  <si>
    <t>www.sinologistics.co.th</t>
  </si>
  <si>
    <t>SINO</t>
  </si>
  <si>
    <t>TH0107564000472</t>
  </si>
  <si>
    <t>The Company's principal activity - Activity for management of transportation and storage.</t>
  </si>
  <si>
    <t>Sino Logistics Corporation CO LTD</t>
  </si>
  <si>
    <t>201</t>
  </si>
  <si>
    <t>Navkar Corporation Limited</t>
  </si>
  <si>
    <t>This company is engaged in the provision of container freight station (CFS) facilities in India. It was established in 2007 and conducts business from its registered head office located in Navi Mumbia, India. The company's business operation is primarily involved in operating a railway freight terminal, which loads and unloads cargo from container trains; and owns and operates trailers for the transportation of cargo. It also provides cargo storage facilities, including a buffer yard and warehouses for the storage of cargo; and services, such as packing, labelling/bar-coding, palletizing, fumigation, and other related activities at its warehouses. In addition, the company operates a customs facility for the examination and clearing of cargo; and a unit for the inspection and approval of agricultural cargo, as well as provides services for the repair and maintenance of containers, and the storage of empty containers. Further, it operates an inland container depot and logistics park with an installed capacity of 474,000 twenty-foot equivalent units; an aggregate warehouse area of 19,550 sq mt; and packaging, parking, mechanized handling, intermodal transfers, sorting and grading, repacking, shrink wrapping, strapping, and palletization facilities, as well as back-end infrastructure for vehicle maintenance, modern garage, tank and container clearing and repair work shop, and others. It is certified for ISO 9001:2008, ISO 14001:2004, and OHSAS 18001:2007 standards.</t>
  </si>
  <si>
    <t>Operating a railway freight terminal, which loads and unloads cargo from container trains; and owns and operates trailers for the transportation of cargo; Cargo storage facilities, including a buffer yard and warehouses for the storage of cargo; and services, such as packing, labelling/bar-coding, palletizing, fumigation, and other related activities at its warehouses</t>
  </si>
  <si>
    <t>www.navkarcfs.com</t>
  </si>
  <si>
    <t>539332</t>
  </si>
  <si>
    <t>IN36480FI</t>
  </si>
  <si>
    <t>Engaged in the provision of container freight station (CFS) facilities in India</t>
  </si>
  <si>
    <t>The Company is engaged in providing Container Freight Station (CFS) facilities and Inland Container Depot (ICD) and is focused on capitalizing the available opportunities in the logistics space in western India. The CFS is largely dependent on EXIM container traffic in and out of Indian port - JNPT.</t>
  </si>
  <si>
    <t>202</t>
  </si>
  <si>
    <t>Cong TY CO Phan Dich VU VAN TAI O TO SO 8</t>
  </si>
  <si>
    <t>This company is engaged in the provision of land passenger transport services. The registered head office of the company is located in Ha Noi, Vietnam. It was incorporated in 1971. It is registered as a joint stock company. The company specializes in the provision of Mazda and BMW brand car business; auto repair services; freight transport business, traffic rescue; warehouse business and car driving traning. The company has been and will continue to provide high quality products and perfect after-sales services to bring the highest satisfaction to customers, as well as actively contribute to the development of the automobile industry and the country of Vietnam.</t>
  </si>
  <si>
    <t>Specializes in the provision of Mazda and BMW brand car business; auto repair services; freight transport business, traffic rescue; warehouse business and car driving traning</t>
  </si>
  <si>
    <t>www.vt8.vn</t>
  </si>
  <si>
    <t>VT8</t>
  </si>
  <si>
    <t>VN0103002535</t>
  </si>
  <si>
    <t>Engaged in the provision of land passenger transport services</t>
  </si>
  <si>
    <t>The Company operates primarily in the fields of passenger transportation, transport services, repair of road vehicles.</t>
  </si>
  <si>
    <t>XI Nghiep VAN TAI Hang HOA 18</t>
  </si>
  <si>
    <t>203</t>
  </si>
  <si>
    <t>Tianyou Logistics Co., LTD</t>
  </si>
  <si>
    <t>This company is engaged in freight transport by road. It was incorporated in 2001. The company is headquartered in Dongguan, China.The company specialises in the provision of trucking and courier services. It is also involved in the provision of water warehousing services of general freight, general freight long-distance truckload trucking, specialized freight trucking, and local general freight trucking services.</t>
  </si>
  <si>
    <t>Freight transport by road</t>
  </si>
  <si>
    <t>874020</t>
  </si>
  <si>
    <t>CN56840PC</t>
  </si>
  <si>
    <t>Engaged in freight transport by road</t>
  </si>
  <si>
    <t>The Company mainly provides comprehensive modern logistics services with road transportation services as the core, supplemented by inland river shipping and warehousing services.</t>
  </si>
  <si>
    <t>204</t>
  </si>
  <si>
    <t>Namyong Terminal PCL</t>
  </si>
  <si>
    <t>This company provides port services in Thailand. It operates through Provision of Port Services, Carriage and Handling of Goods, and Other Related Services; and Warehouse Service segments. The company offers roll-on/roll-off (Ro/Ro) terminal services for exporting and importing vehicles and general cargo at A5 Terminal, Laem Chabang Port located in the Chonburi. It also provides parking space for preparing vehicles prior to export or after import; and office and equipment rental services, as well as vehicle cleaning services. The company has approximately 733,123 square meters of car storage areas; and 247,000 square meters of vehicles service area. It was founded in 1975 and is headquartered in Bangkok, Thailand.</t>
  </si>
  <si>
    <t>Port services</t>
  </si>
  <si>
    <t>www.namyongterminal.com</t>
  </si>
  <si>
    <t>NYT</t>
  </si>
  <si>
    <t>TH0107555000163</t>
  </si>
  <si>
    <t>Provides port services in Thailand</t>
  </si>
  <si>
    <t>NYT is a Roll-on/Roll-off ('Ro/Ro') and general cargo terminal operator of A5 Terminal which is located at Laem-Chabang Port Sriracha district, Chonburi. NYT is a Ro/Ro terminal operator with the highest volume of cars exported through the terminal in Thailand as for year 2010 to 2012 and first-half of 2013 an average market share of 81.18% of total Thailand's car exports.</t>
  </si>
  <si>
    <t>205</t>
  </si>
  <si>
    <t>AMS Public Transport Holdings Limited</t>
  </si>
  <si>
    <t>This company operates as an investment holding company that, through its subsidiaries, operates green minibus services in Hong Kong, and provides cross-boundary public bus services between Hong Kong and the Mainland China. It provides franchised public light bus (PLB) transportation services, and repair and maintenance services for PLBs. The company is also involved in the hiring of PLBs; and the provision of travel agency services. In 2010, the company operates 50 green minibus routes with 307 green minibuses. The company was founded in 1975 and is headquartered in George Town, Cayman Islands.</t>
  </si>
  <si>
    <t>Operates as an investment holding company that, through its subsidiaries, operates green minibus services in Hong Kong, and provides cross-boundary public bus services between Hong Kong and the Mainland China</t>
  </si>
  <si>
    <t>www.amspt.com</t>
  </si>
  <si>
    <t>00077</t>
  </si>
  <si>
    <t>KY30957FH</t>
  </si>
  <si>
    <t>The Company is an investment holding company and its subsidiaries are principally engaged in the provision of franchised public light bus transportation services in Hong Kong and cross-boundary public bus transportation services between Hong Kong and the People's Republic of China.</t>
  </si>
  <si>
    <t>206</t>
  </si>
  <si>
    <t>Ningbo Fubang Logistics Co.,Ltd.</t>
  </si>
  <si>
    <t>This company is engaged in the provision of logistics services. It was established in 1995 and conducts business from its registered head office located in Ningbo, China. The company operates in road freight, intermodal transportation, warehousing and trading of coal, metal materials and waste paper. It also offers general cargo, container transportation, import and export freight forwarding, warehousing, intermodal transportation, and logistics consulting services. The company invests heavily in the development and application of a smart logistics management information system in terms of information technology (IT) technology, integrating transportation, vehicle scheduling, and financial services into computer management.</t>
  </si>
  <si>
    <t>Road freight, intermodal transportation, warehousing and trading of coal, metal materials and waste paper</t>
  </si>
  <si>
    <t>www.fblogistics.com.cn</t>
  </si>
  <si>
    <t>837074</t>
  </si>
  <si>
    <t>CN48244PC</t>
  </si>
  <si>
    <t>The Company is mainly engaged in the three party's basic logistics services such as cargo intermodal transportation and warehousing management. It also provides logistics services such as waste paper, wood (paper pulp), metal materials, coal and other raw materials supply chain procurement trade combined with customer needs.</t>
  </si>
  <si>
    <t>207</t>
  </si>
  <si>
    <t>Shanghai Jinghong International Logistics Co., LTD</t>
  </si>
  <si>
    <t>This company is engaged in the freight transportation arrangement industry. It was established in 2003 and conducts business from its registered head office located in Shanghai, China. The company is a national 4A logistics enterprise. As a one-stop comprehensive port logistics services provider, it provides customers a full range of one-stop port integrated logistics services and related logistics derivatives services, including customs declaration, inspection, transportation, warehousing, distribution, trade and aviation ground services. It has a team of professionals and other specialists with expertise in providing necessary assistance and services to its range of clients.</t>
  </si>
  <si>
    <t>Freight transportation arrangement industry</t>
  </si>
  <si>
    <t>www.sjd-logistics.com</t>
  </si>
  <si>
    <t>835859</t>
  </si>
  <si>
    <t>CN47216PC</t>
  </si>
  <si>
    <t>Engaged in the freight transportation arrangement industry</t>
  </si>
  <si>
    <t>The main business of the company is to provide one-stop port integrated logistics services and related logistics derivatives services, including customs declaration, inspection, transportation, warehousing, distribution, trade and aviation ground services.</t>
  </si>
  <si>
    <t>208</t>
  </si>
  <si>
    <t>Samart Aviation Solutions PCL</t>
  </si>
  <si>
    <t>This company operates as air traffic control company engaged in air traffic and air management services. Its business was founded in 2017 and has its registered business address located in Pakkred, Nonthaburi,Thailand.The company specialises in providing professional aviation solution services, It offers aeronautical communications, navigation,and surveillance systems and services.The company is one of the leading air navigation provider in the region.The company is committed to providing professional aviation solution services with international safety standards and optimal quality service for sustainable growth.</t>
  </si>
  <si>
    <t>Specialises in providing professional aviation solution services; It offers aeronautical communications, navigation,and surveillance systems and services</t>
  </si>
  <si>
    <t>www.samartaviation.com</t>
  </si>
  <si>
    <t>SAV</t>
  </si>
  <si>
    <t>TH0125560022577</t>
  </si>
  <si>
    <t>Operates as air traffic control company engaged in air traffic and air management services</t>
  </si>
  <si>
    <t>The Company's principal activity - Other activities support transportations which do not classified elsewhere.</t>
  </si>
  <si>
    <t>Samart Transolutions CO LTD</t>
  </si>
  <si>
    <t>209</t>
  </si>
  <si>
    <t>JET Freight Logistics Limited</t>
  </si>
  <si>
    <t>This company is engaged in the provision of logistic services. It is headquartered in Mumbai, India.The company specialises in handling of all cargo need of export and import by air and sea with expertise in perishable and general cargo. It is a leading name in perishable cargo with special facilities for handling frozen and chilled meat, seafood, vegetables, fruits, cut flowers and pharmaceutical products.The company aims to be the top player in the industry providing all kinds of logistic solution and soon emerged as India's number one freight forwarded for handling perishable, general and time sensitive cargo and one of the top players for handling general and other kinds of cargo. It serves a wide variety of industries, such as agriculture, apparel &amp; accessories, automotive, biotechnology, chemical, computer, customer products, and cosmetics.</t>
  </si>
  <si>
    <t>www.jetfreight.in</t>
  </si>
  <si>
    <t>JETFREIGHT</t>
  </si>
  <si>
    <t>IN117346FI</t>
  </si>
  <si>
    <t>The Company is primarily engaged in the business of freight Forwarding for handling Perishable, General and time sensitive cargo and handling general and other kinds of cargo.</t>
  </si>
  <si>
    <t>210</t>
  </si>
  <si>
    <t>Xiamen Zhongda Logistics Co., Ltd.</t>
  </si>
  <si>
    <t>This company is engaged in the provision of freight trucking and other related transportation services. It was incorporated in 2012. It conducts business from its registered head office located in Xiamen, Fujian, China.The company's business activities include furnishing over-the-road trucking services and storage services, including household goods either as common carriers or under special or individual contracts or agreements, for freight generally weighing more than 100 pounds. Its operations are principally outside a single municipality, outside one group of contiguous municipalities, or outside a single municipality and its suburban areas. It is also involved in furnishing air courier services for individually addressed letters, parcels, and packages generally weighing less than 100 pounds.</t>
  </si>
  <si>
    <t>www.dadacorporation.com</t>
  </si>
  <si>
    <t>870131</t>
  </si>
  <si>
    <t>CN50073PC</t>
  </si>
  <si>
    <t>The Company is mainly engaged in international freight forwarding and land transport services.</t>
  </si>
  <si>
    <t>Xiamen Dada Co.,Ltd</t>
  </si>
  <si>
    <t>211</t>
  </si>
  <si>
    <t>Vinafreight Joint Stock Company</t>
  </si>
  <si>
    <t>This is formerly known as Vinafreight International Freight Forwarders Joint Stock Company, operates in logistics industry. It was incorporated in 1997 and has its registered business office located in Ho Chi Minh, Vietnam. The company is involved in the provision of air freight services and freight forwarding services, sea freight services, shipping agency services, warehouse rental services and value added services. The company has team of professional staff and other specialists with experience in providing necesary assistance and services to its clients.</t>
  </si>
  <si>
    <t>Air freight services and freight forwarding services, sea freight services, shipping agency services, warehouse rental services and value added services</t>
  </si>
  <si>
    <t>www.vinafreight.com</t>
  </si>
  <si>
    <t>VNF</t>
  </si>
  <si>
    <t>VN4103000781</t>
  </si>
  <si>
    <t>Operates in logistics industry</t>
  </si>
  <si>
    <t>The company specializes in the transportation of goods.</t>
  </si>
  <si>
    <t>Vinafreight International Freight Forwaders JSC</t>
  </si>
  <si>
    <t>212</t>
  </si>
  <si>
    <t>Sonic Interfreight PCL</t>
  </si>
  <si>
    <t>This company is a firm engaged in the provision of general freight forwarding and logistics services. It started its business operation in 1995 and conducts business from its registered corporate office which is strategically located in Bangkok, Thailand. The company provides full truck movement of freight from origin to destination through its fleet of modern trucks and trailers. It handles a wide variety of commodities, generally palletized and transported in a container or van trailer. The company's network activities include local pickup, local sorting and terminal operations, warehousing, line-haul, destination sorting and terminal operations, and local delivery. It mainly operates its business within the domestic market.</t>
  </si>
  <si>
    <t>Provision of general freight forwarding and logistics services</t>
  </si>
  <si>
    <t>www.sonic.co.th</t>
  </si>
  <si>
    <t>SONIC</t>
  </si>
  <si>
    <t>TH0105538146650</t>
  </si>
  <si>
    <t>Engaged in the provision of general freight forwarding and logistics services</t>
  </si>
  <si>
    <t>The Company offers a complete range of logistics service in terms of being both domestic and international logistics service provider.</t>
  </si>
  <si>
    <t>Sonic Interfreight CO LTD</t>
  </si>
  <si>
    <t>213</t>
  </si>
  <si>
    <t>Suso56 (Zhejiang) Logistics Co.,Ltd</t>
  </si>
  <si>
    <t>This company is engaged in the provision of supply chain and logistics management services. It was incorporated in 2004. The company is headquartered in Ningbo, Zhejiang, China.It is the use of independent research and development of modern information technology, logistics truck goods matching and cargo tracking, electronic receipt, payment, service evaluation, the cloud logistics service platform based on Internet thinking, delivery and freight driver group is dedicated to provide clients with the cloud interaction management services platform.</t>
  </si>
  <si>
    <t>Provision of supply chain and logistics management services</t>
  </si>
  <si>
    <t>www.suso56.com</t>
  </si>
  <si>
    <t>870764</t>
  </si>
  <si>
    <t>CN50440PC</t>
  </si>
  <si>
    <t>Engaged in the provision of supply chain and logistics management services</t>
  </si>
  <si>
    <t>The Company is mainly engaged in integrated transportation, production logistics, international freight forwarding.</t>
  </si>
  <si>
    <t>214</t>
  </si>
  <si>
    <t>Sinochain Supplychain Incorerated Corporation</t>
  </si>
  <si>
    <t>This company is engaged in the provision of general freight trucking services. It was incorporated in 2011. The company is located in Shanghai, China.The company offers both truckload and less-than-truckload (LTL) transport. It also hauls dry and refrigerated freight. In addition, the company provides other services, including airport-to-airport and cross-border truck transportation, distribution, logistics, and warehousing.</t>
  </si>
  <si>
    <t>www.eicchina.cn</t>
  </si>
  <si>
    <t>833370</t>
  </si>
  <si>
    <t>CN46445PC</t>
  </si>
  <si>
    <t>The Company is mainly engaged in the agency business of stainless steel film and its supporting equipment and cargo transportation business.</t>
  </si>
  <si>
    <t>Sinochain Hi-Tech INC</t>
  </si>
  <si>
    <t>215</t>
  </si>
  <si>
    <t>Fujian Yishuo Technology Co.,Ltd</t>
  </si>
  <si>
    <t>This company is engaged in the provision of freight transportation arrangement services. It was incorporated in 2011 and has its registered head office located in Fuzhou, Fujian, China. The company's business operation specialises in arranging transportation of freight between shippers and carriers. It acts as freight forwarders offering a combination of services spanning transportation modes. The company also provide services regarding a combination of network activities such as, local pickup, local sorting and terminal operations, line-haul, destination sorting and terminal operations, storage, and local delivery. It employs state-of-the art technology as well as employs staff trained to provide necessary support, service and guidance to its customers.</t>
  </si>
  <si>
    <t>Specialises in arranging transportation of freight between shippers and carriers</t>
  </si>
  <si>
    <t>871799</t>
  </si>
  <si>
    <t>CN51280PC</t>
  </si>
  <si>
    <t>The Company is mainly engaged in cold chain logistics transportation.</t>
  </si>
  <si>
    <t>Fujian Haojia Cold-Chain Logistics Co.,Ltd.</t>
  </si>
  <si>
    <t>216</t>
  </si>
  <si>
    <t>Cong TY CO Phan VAN TAI Thuy - Vinacomin</t>
  </si>
  <si>
    <t>This company is engaged in the provision of water transportation services. It was founded in 2007 and is based in Ha Long, Vietnam.The company provides marine, coastal and inland water transportation services of coal, minerals and construction materials. It transports freight from Quang Ninh Province, Vietnam, to central and southern regions of Vietnam, and from Vietnam to China, Southeast Asian countries and European countries. It also offers of waterway transportation services of iron, steel and other metal products from foreign countries to Vietnam. In addition, the company provides marine transportation agency services and repair services of waterway transportation vehicles.</t>
  </si>
  <si>
    <t>Water transportation services</t>
  </si>
  <si>
    <t>www.vantaithuytkv.vn</t>
  </si>
  <si>
    <t>WTC</t>
  </si>
  <si>
    <t>VN2203000845</t>
  </si>
  <si>
    <t>Engaged in the provision of water transportation services</t>
  </si>
  <si>
    <t>Business activities of the company: Transportation of coal, minerals, construction materials and other goods by waterway;  Repair waterway transport means;  Business supplies and equipment goods.</t>
  </si>
  <si>
    <t>Cong TY CO Phan VAN TAI Thuy - TKV</t>
  </si>
  <si>
    <t>217</t>
  </si>
  <si>
    <t>Vietnam Ocean Shipping Agency Corporation</t>
  </si>
  <si>
    <t>This company is engaged in freight transport by road. It was incorporated in 1957. The company is headquartered in Ho Chi Minh, Vietnam. The company specialises in the provision of trucking and courier services. It is also involved in the provision of warehousing services of general freight, general freight long-distance truckload trucking, specialized freight trucking, and local general freight trucking services.</t>
  </si>
  <si>
    <t>Trucking and courier services; Warehousing services of general freight, general freight long-distance truckload trucking, specialized freight trucking, and local general freight trucking services</t>
  </si>
  <si>
    <t>www.vosa.com.vn</t>
  </si>
  <si>
    <t>VSA</t>
  </si>
  <si>
    <t>VN0300437898</t>
  </si>
  <si>
    <t>The company specializes in the field of counting agents, brokers and marine services, ship agents, transport agents, warehousing services, import and export business of light industrial goods, logistics.</t>
  </si>
  <si>
    <t>218</t>
  </si>
  <si>
    <t>Cong TY CO Phan VAN TAI VA Tiep VAN Phuong Dong Viet</t>
  </si>
  <si>
    <t>This company engaged in the provision of sea transportation, logistics, land transportation, general freight trucking and courier services. The company was founded in 2007. The registered head office of the company is located in Ho Chi Minh, Vietnam. The company is involved in providing local general freight trucking services. The company handles a wide variety of commodities, generally palletized and transported in a container or van trailer.</t>
  </si>
  <si>
    <t>Local general freight trucking services</t>
  </si>
  <si>
    <t>www.pvoilshipping.vn</t>
  </si>
  <si>
    <t>PDV</t>
  </si>
  <si>
    <t>VN0304934883</t>
  </si>
  <si>
    <t>Engaged in the provision of sea transportation, logistics, land transportation, general freight trucking and courier services</t>
  </si>
  <si>
    <t>The company specializes in the field of sea transportation.</t>
  </si>
  <si>
    <t>Cong TY CO Phan VAN TAI DAU Phuong Dong Viet</t>
  </si>
  <si>
    <t>219</t>
  </si>
  <si>
    <t>Seacoast Shipping Services Limited</t>
  </si>
  <si>
    <t>This company is a young, progressive organisation providing single window logistics services to exporters and importers. It conducts business from its registered head office located in Ahmedabad, India. It was established in 1982. The company focuses fully on dry bulk logistics and container freight forwarding along with inland road logistics. It offers a one-stop solution for the oceanic transport of dry bulk cargoes worldwide. The company offers the following services to its customers: clearing &amp; forwarding of export containers; FCL &amp; Break-bulk; and Freight Broking and having contracts with Major Shipping Companies. Its mission is to be the leading global dry bulk operator and logistic solution provider by leveraging its regional presence in-order to pursue strong growth opportunities while delivering innovative commercial solutions for its clients globally.</t>
  </si>
  <si>
    <t>www.mahaanimpex.com</t>
  </si>
  <si>
    <t>023490</t>
  </si>
  <si>
    <t>IN59779FI</t>
  </si>
  <si>
    <t>A young, progressive organisation providing single window logistics services to exporters and importers</t>
  </si>
  <si>
    <t>The Company is engaged in providing logistics solutions. The Company offers freight forwarding, shipping, phyto sanitary, customs house clearing, and other logistics services to exporters and importers.</t>
  </si>
  <si>
    <t>Mahaan Impex Limited</t>
  </si>
  <si>
    <t>220</t>
  </si>
  <si>
    <t>Wanli Transportation Co., Ltd.</t>
  </si>
  <si>
    <t>This company is engaged in the provision of road passenger transport, third-party logistics, and logistics information technology services. It was founded and incorporated in 2004. The registered business office of the company is located in Xuchang, China. The company is focused on information technology research and development, logistics, network construction and services, through practical software products, improve logistics network and advanced transportation organization. It strives to provide a safe, efficient, economic and comfortable passenger transportation services and logistics services to customers. The company is active and operational in China.</t>
  </si>
  <si>
    <t>Provision of road passenger transport, third-party logistics, and logistics information technology services</t>
  </si>
  <si>
    <t>www.chinawanlitrans.com</t>
  </si>
  <si>
    <t>832470</t>
  </si>
  <si>
    <t>CN43609PC</t>
  </si>
  <si>
    <t>Engaged in the provision of road passenger transport, third-party logistics, and logistics information technology services</t>
  </si>
  <si>
    <t>The Company is mainly engaged in road passenger transport, logistics and information technology services.</t>
  </si>
  <si>
    <t>221</t>
  </si>
  <si>
    <t>Safe (SH) SCM Co., LTD</t>
  </si>
  <si>
    <t>This company is engaged in the provision of logistics services. It was established in 2008 and conducts its business from its registered head office located in Shanghai, China. The company provides one stop integration service, including procurement execution, compliance consulting, international transportation, customs clearance and commodity inspection, warehousing, value-added service, transportation and distribution, and distribution agency to many large global food companies and famous domestic E-business companies depending on advantages in varied domains: strong logistics infrastructure, efficient E- information platform, powerful international business cooperation network and professional service team. Its whole course controlling system covers the all processes from abroad shipment to national distribution.</t>
  </si>
  <si>
    <t>Provides one stop integration service, including procurement execution, compliance consulting, international transportation, customs clearance and commodity inspection, warehousing, value-added service, transportation and distribution, and distribution agency to many large global food companies and famous domestic E-business companies depending on advantages in varied domains: strong logistics infrastructure, efficient E- information platform, powerful international business cooperation network and professional service team</t>
  </si>
  <si>
    <t>www.safelogistics.com.cn</t>
  </si>
  <si>
    <t>832822</t>
  </si>
  <si>
    <t>CN43951PC</t>
  </si>
  <si>
    <t>The Company mainly engaged in the provision of integrated logistics services, including agents, customs clearance, warehousing, transportation, distribution, consulting and other value-added services.</t>
  </si>
  <si>
    <t>SH Safe Intl Logistics Company Limited</t>
  </si>
  <si>
    <t>222</t>
  </si>
  <si>
    <t>AN JIE Supply Chain Management Co., Ltd.</t>
  </si>
  <si>
    <t>This company is engaged in truck transportation services. It was incorporated in 2004 and has its registered head office located in Jiangmen, China. The company's business operation specialises in warehouse management, transit, container unpacking, loading and unloading goods, domestic aviation sales agency, cargo consolidation as well as sales of motorcycle parts and software development. The company has expertise in forwarding customers’ goods domestically. The company also employs seasoned team of logistics professionals that are well versed in all aspects of freight forwarding as well as provide personal attention, care and professionalism with all logistics services offered.</t>
  </si>
  <si>
    <t>Warehouse management, transit, container unpacking, loading and unloading goods, domestic aviation sales agency, cargo consolidation as well as sales of motorcycle parts and software development.</t>
  </si>
  <si>
    <t>jmanjie.com</t>
  </si>
  <si>
    <t>870009</t>
  </si>
  <si>
    <t>CN49851PC</t>
  </si>
  <si>
    <t>Engaged in truck transportation services</t>
  </si>
  <si>
    <t>The Company's main business is to provide professional supply chain management and comprehensive logistics warehousing services for customers in manufacturing, retail and distribution industries.</t>
  </si>
  <si>
    <t>223</t>
  </si>
  <si>
    <t>North Eastern Carrying Corporation Limited</t>
  </si>
  <si>
    <t>This company, with registered head office located in New Delhi, India, is engaged in the provision of transportation and logistics services in India, Nepal, Bhutan, and Bangladesh. It was established in 1984. The company books small parcels, full truck load consignments, project consignments, and over dimensional consignments. It also provides containerized movement of cargo, packing and moving, warehousing, and 3PL and storage facilities. The company operates through a network of approximately 250 branches.</t>
  </si>
  <si>
    <t>Provision of transportation and logistics services in India, Nepal, Bhutan, and Bangladesh</t>
  </si>
  <si>
    <t>www.neccgroup.com</t>
  </si>
  <si>
    <t>534615</t>
  </si>
  <si>
    <t>IN113360FI</t>
  </si>
  <si>
    <t>Engaged in the provision of transportation and logistics services in India, Nepal, Bhutan, and Bangladesh</t>
  </si>
  <si>
    <t>The Company provides transportation and supply chain solutions in India.The company books small parcels, full truck load consignments, project consignments, and over dimensional consignments.</t>
  </si>
  <si>
    <t>224</t>
  </si>
  <si>
    <t>LEO Global Logistics Public Company Limited</t>
  </si>
  <si>
    <t>This company is engaged in providing logistics services. Its registered head office is located in Bangkok, Thailand. The company was established in 1991 as the holding company of the group companies and one of Thailand's leading total logistics services providers and the group's flagship company. The company provides a full range of worldwide logistics services, including Air/Sea Freight Forwarding. Project Cargo Handling and Customs Formalities Service. It is a certified internationally acclaimed ISO 9001 : 2015 company, enabling a guarantee to all customers, the fine strange of high quality international transport/logistics services in both local and global marketplaces. It is an End-to-End Global Logistics Service Provider, with a network that covers 786 cities in 190 countries around the world.</t>
  </si>
  <si>
    <t>Provides a full range of worldwide logistics services, including Air/Sea Freight Forwarding. Project Cargo Handling and Customs Formalities Service</t>
  </si>
  <si>
    <t>www.leogloballogistics.com</t>
  </si>
  <si>
    <t>LEO</t>
  </si>
  <si>
    <t>TH0105534097417</t>
  </si>
  <si>
    <t>The Company as the holding company of the group companies and one of Thailand's leading total logistics services providers and the Leo group's flagship company.</t>
  </si>
  <si>
    <t>LEO Global Logistics CO LTD</t>
  </si>
  <si>
    <t>225</t>
  </si>
  <si>
    <t>Premier Road Carriers LTD</t>
  </si>
  <si>
    <t>This company is engaged in transport storage and communications.. It was founded in 1968 and has its registered business office located in Kolkata, West Bengal, India.The company principally conducts its business operations within the country.</t>
  </si>
  <si>
    <t>Transport storage and communications</t>
  </si>
  <si>
    <t>www.prclimited.co.in</t>
  </si>
  <si>
    <t>026183</t>
  </si>
  <si>
    <t>IN001579900IND</t>
  </si>
  <si>
    <t>Engaged in transport storage and communications.</t>
  </si>
  <si>
    <t>The Company's principal activity: Transport storage and communications.</t>
  </si>
  <si>
    <t>226</t>
  </si>
  <si>
    <t>Orissa Bengal Carrier Limited</t>
  </si>
  <si>
    <t>This company is engaged in the provision of domestic transport services by truck and air lines. Incorporated in 1994, it has its registered head office in the city of Raipur in India. With a vision to augment transport accessibility even in the most unexplored regions of India, the founding stone of the company was laid down by Mr. Ratan Kumar Agrawal.The company conducts its business activities in Raipur and serves the general public of the city as well as the surrounding areas. Further, its clients' expressions of satisfaction and encouragement are numerous, and the company intends to continue its advances and growth in the marketplace with more unique and effective services.</t>
  </si>
  <si>
    <t>Provision of domestic transport services by truck and air lines</t>
  </si>
  <si>
    <t>www.obclimited.com</t>
  </si>
  <si>
    <t>541206</t>
  </si>
  <si>
    <t>IN621276FI</t>
  </si>
  <si>
    <t>Engaged in the provision of domestic transport services by truck and air lines</t>
  </si>
  <si>
    <t>The Company is engaged in goods transportation service for diversified customers.</t>
  </si>
  <si>
    <t>227</t>
  </si>
  <si>
    <t>Link Bridge (Beijing) International Logistics Co., LTD</t>
  </si>
  <si>
    <t>This company is engaged in the provision of freight forwarding and logistics services. It was incorporated in 2009 and has its registered business office located in Beijing, China.The company offers road transportation through a fleet of trucks; and rail transportation services. It also provides warehousing services. In addition, the company covers air cargo services, including air charter, parcel, and courier services, as well as emergency services; and sea cargo services through full containers and reefer containers.</t>
  </si>
  <si>
    <t>Freight forwarding and logistics services</t>
  </si>
  <si>
    <t>www.link-bridge.com.cn</t>
  </si>
  <si>
    <t>872489</t>
  </si>
  <si>
    <t>CN52817PC</t>
  </si>
  <si>
    <t>Engaged in the provision of freight forwarding and logistics services</t>
  </si>
  <si>
    <t>The Company is engaged in international cargo transportation agency business</t>
  </si>
  <si>
    <t>228</t>
  </si>
  <si>
    <t>TAN Cang Warehousing Joint Stock Company</t>
  </si>
  <si>
    <t>This company is engaged in providing warehousing, container yard, transportation, and linking logistics supply chain services to clients, from production line to consumption and from domestic to international markets. It conducts business from its registered head office located in Ho Chi Minh, Vietnam. It was established in January 2010 on the basic of merging Tan Cang Warehousing Enterprise (1989) and Cat Lai Warehousing Enterprise (2002). The company's system of warehousing and container yard with 10 hectares is located inside Tan Cang-Cat Lai Port - the biggest port in Vietnam, the international border gate of Southern focal economic area including: Hochiminh City, Binh Duong Province, Dong Nai Province, Ba Ria - Vung Tau Province and Mekong Delta area - the most dynamic area. Tan Cang - Suoi Tien Depot with total area of six hectares in district 9 and Tan Cang - Hiep Luc Depot with total area of 3.3 hectares in district 2 become the connecting point between Cat Lai Port and industrial parks in district 2 &amp; 9, Thu Duc, Dong Nai, and Binh Duong. The company is a subsidiary of Saigon Newport Corporation, the most modern, professional and biggest container terminal operator in Vietnam. It specialises in seaport operation services, including cargo handling, logistics, maritime services, salvage, pilot, real estate, office building, civil and military, construction and multi-modal transportation services.</t>
  </si>
  <si>
    <t>Seaport operation services, including cargo handling, logistics, maritime services, salvage, pilot, real estate, office building, civil and military, construction and multi-modal transportation services</t>
  </si>
  <si>
    <t>tancangwarehousing.com.vn/Pages/Default.aspx</t>
  </si>
  <si>
    <t>TCW</t>
  </si>
  <si>
    <t>VN0309532497</t>
  </si>
  <si>
    <t>Engaged in providing warehousing, container yard, transportation, and linking logistics supply chain services to clients, from production line to consumption and from domestic to international markets</t>
  </si>
  <si>
    <t>The company mainly operates in the field of container handling services, container transportation, cargo counting services</t>
  </si>
  <si>
    <t>229</t>
  </si>
  <si>
    <t>Jiangsu UNI Benefit International Logistics Co.,Ltd.</t>
  </si>
  <si>
    <t>This company is engaged in the provision of transportation and logistics services. It was incorporated in 2005 and has its registered office in Lianyungang, China. The company's business operation specialises in providing transportation, local pickup and delivery, consolidation of orders from multiple origins into one delivery, distribution of orders to multiple destinations. It is capable of shipping various goods such as furniture, clothing, computers and electronics, construction, automotive, and other related industrial materials. It also provides a combination of network activities such as local sorting and terminal operations. The company is also equipped and maintains a fleet of trucks, as well as employs professional drivers and technology with long experience in transportation and logistics.</t>
  </si>
  <si>
    <t>www.jstywl.com</t>
  </si>
  <si>
    <t>832412</t>
  </si>
  <si>
    <t>CN43559PC</t>
  </si>
  <si>
    <t>The Company mainly engaged in providing in-kind services to the center of one-stop integrated logistics services, service module includes front-end services, freight forwarding, warehousing, and transportation services.</t>
  </si>
  <si>
    <t>230</t>
  </si>
  <si>
    <t>Roshan Packages Limited</t>
  </si>
  <si>
    <t>This company is primarily engaged in the manufacture and supply of packaging products. The company was incorporated in 2002, and has its registered head office in Lahore, Pakistan.The company aims to continually delight its consumers and stakeholders by providing innovative packaging solutions while upholding the principles of corporate governance and pursuing the creation of superior value. It strives to be the leader in providing innovative and aesthetically integrated packaging solutions to enable the key business processes of its customers. The company offers flexible and corrugated packaging products for various applications, such as water and beverage, dairy, food, home and personal care, industrial, pharmaceutical, oil and ghee, pet food, and agriculture. It also offers coextruded film solutions plant and corrugated paper.</t>
  </si>
  <si>
    <t>Packaging products</t>
  </si>
  <si>
    <t>www.roshanpackages.com.pk</t>
  </si>
  <si>
    <t>RPL</t>
  </si>
  <si>
    <t>PK0044226</t>
  </si>
  <si>
    <t>Engaged in the manufacture and supply of packaging products</t>
  </si>
  <si>
    <t>The Company is principally engaged in the manufacture and sale of corrugation and flexible packaging materials.</t>
  </si>
  <si>
    <t>231</t>
  </si>
  <si>
    <t>Cong TY CO Phan Giao Nhan VAN TAI Ngoai Thuong</t>
  </si>
  <si>
    <t>This company is an entity based in Vietnam that is primarily engaged in the provision of local trucking and freight transportation arrangement services. It started its operations in 1996. The registered business office of the company is strategically located in Ha Noi, Vietnam.The company is principally involved providing local trucking and courier services, and freight transport by road services, as well as air freight. It is also involved in arranging transportation of freight between shippers and carriers. The company serves both private and public organizations, as well as private individuals. It has its active operations within the country.</t>
  </si>
  <si>
    <t>Local trucking and freight transportation arrangement services</t>
  </si>
  <si>
    <t>www.vinatranshn.com.vn</t>
  </si>
  <si>
    <t>VNT</t>
  </si>
  <si>
    <t>VN0103002086</t>
  </si>
  <si>
    <t>The Company specializes in logistics forwarding services.</t>
  </si>
  <si>
    <t>Vinatrans HA NOI</t>
  </si>
  <si>
    <t>232</t>
  </si>
  <si>
    <t>Kukbo Co.,Ltd.</t>
  </si>
  <si>
    <t>This company is engaged in the provision of transportation services. It was incorporated in 1953 and is based in Busan, Republic of Korea. The company is traded on the Korea Stock Exchange with stock code 001140. The company is involved in activities such as stevedoring, freight arrangements, the handling and transportation of containers, the management of container yards, the operation and management of warehouses for the collection and storage of import and export freight, and the operation of bonded warehouses. The company aims to become the best comprehensive logistics company, satisfying customers with innovative and creative logistics solutions. The company is a leading logistics company in South Korea with a rich history and a commitment to innovation and excellence.</t>
  </si>
  <si>
    <t>Stevedoring, freight arrangements, the handling and transportation of containers, the management of container yards, the operation and management of warehouses for the collection and storage of import and export freight, and the operation of bonded warehouses</t>
  </si>
  <si>
    <t>www.kukbo.com</t>
  </si>
  <si>
    <t>001140</t>
  </si>
  <si>
    <t>KR1101110296073</t>
  </si>
  <si>
    <t>- The company is mainly engaged in container cargo transportation, warehousing, and unloading. The company operates the logistics service business as a general logistics company certified company based at each branch office in the whole country.- The company''s business divides into transportation, warehousing, and cargo operations, which account for most of the transportation sector''s revenues.- As a subsidiary to be consolidated, the company has SLK KUKBO Co.,Ltd, which is mainly engaged in the international logistics transportation business.</t>
  </si>
  <si>
    <t>Caris Kukbo Co.,Ltd.</t>
  </si>
  <si>
    <t>233</t>
  </si>
  <si>
    <t>L&amp;P Global Berhad</t>
  </si>
  <si>
    <t>This company is engaged in the packing and crating activities. It was founded in 2021 and conducts its business from its corporate head office located in Georgetown, Pulau Pinang, Malaysia.It is primarily engaged in a wide array of business activities, such as packing, crating, and otherwise preparing goods for transportation. Its services also include labeling and/or imprinting packages and offers packaging activities on a fee or contractual basis. These services are offered to a variety of private customers and industries in the region.The company has active business operations in Malaysia.</t>
  </si>
  <si>
    <t>Packing and crating</t>
  </si>
  <si>
    <t>lpglobalbhd.com</t>
  </si>
  <si>
    <t>0268</t>
  </si>
  <si>
    <t>MY1428385-M</t>
  </si>
  <si>
    <t>Engaged in the packing and crating activities</t>
  </si>
  <si>
    <t>The Group is an integrated industrial packaging solutions provider where their solutions are integral parts of supply chain management that enable optimal use of industrial packaging products through cost-effective and efficient movement of goods throughout the supply chain, inventory management and space usage. The principal activity of the Company is investment holding and provision of management services.</t>
  </si>
  <si>
    <t>Berjayapak International Holdings SDN BHD</t>
  </si>
  <si>
    <t>234</t>
  </si>
  <si>
    <t>Euroasia Total Logistics PCL</t>
  </si>
  <si>
    <t>This company is engaged in freight forwarding services. It was established in 2018 and conducts business from its registered head office located in Bangkok, Thailand. The company's business operation specialises in providing the following ETL services: Cross Boarder Road Freight Solutions, Road - Rail Solutions, and Multimodal Hub. It focuses on Cross Border Trucking between China and South-East Asia region and expand to Europe via multimodal model. The company's vision is to connect EU and nearby Asian Countries via speedy and economical Multimodal Transportation. It aims to aspire to be a versatile and flexible integrated logistics player in meeting the ever-changing needs and expectations of its Freight Forwarders and customers with the adoption of resourcefulness.</t>
  </si>
  <si>
    <t>Cross Boarder Road Freight Solutions, Road - Rail Solutions, and Multimodal Hub; Cross Border Trucking between China and South-East Asia region and expand to Europe via multimodal model</t>
  </si>
  <si>
    <t>www.etl.co.th</t>
  </si>
  <si>
    <t>ETL</t>
  </si>
  <si>
    <t>TH000674755THA</t>
  </si>
  <si>
    <t>Engaged in freight forwarding services</t>
  </si>
  <si>
    <t>The Company's principal activity - Road transportation of Cargo packed in containers.</t>
  </si>
  <si>
    <t>Euroasia Total Logistics CO LTD</t>
  </si>
  <si>
    <t>235</t>
  </si>
  <si>
    <t>Yudu SCM (Shandong) Corp., Ltd.</t>
  </si>
  <si>
    <t>This company is engaged in the provision of freight trucking and other related transportation services. It was incorporated in 2004. Its registered business office is based in Qingdao, China. The company's business activities include furnishing over-the-road trucking services and storage services, including household goods either as common carriers or under special or individual contracts or agreements, for freight generally weighing more than 100 pounds. Its operations are principally outside a single municipality, outside one group of contiguous municipalities, or outside a single municipality and its suburban areas. It is also involved in furnishing air courier services for individually addressed letters, parcels, and packages generally weighing less than 100 pounds.</t>
  </si>
  <si>
    <t>www.qdyudu.com</t>
  </si>
  <si>
    <t>832134</t>
  </si>
  <si>
    <t>CN43300PC</t>
  </si>
  <si>
    <t>The Company is mainly engaged in G58 handling and transportation agency industry, international freight forwarding agent.</t>
  </si>
  <si>
    <t>236</t>
  </si>
  <si>
    <t>Transworld Shipping Lines Limited</t>
  </si>
  <si>
    <t>This company owns and operates vessels for feedering of containers between Indian Ports and internationally renowned container transshipment ports. It was incorporated in 1988. The company was formerly known as Shreyas Shipping Limited. Its registered office is located in the city of Mumbai, India. The company is the first Indian liner to start a direct container service to Pakistan from India. It operates in two segments: shipping and logistics. The shipping segment offers charter and feeder services. The logistics segment provides shipping part of domestic and liner business. It also offers terrestrial logistics services, including mid size and small parcel services. This segment carries on business of domestic multimodal transportation, international liner services, and supply chain management. The company aims to be a premier organization in India, which offers total shipping solution, by providing high quality innovative services to its customers and stakeholders and the market leader and trendsetter in the Indian sub-continent, Arabian Gulf and South East Asia regions.</t>
  </si>
  <si>
    <t>Shipping segment offers charter and feeder services; Logistics segment provides shipping part of domestic and liner business</t>
  </si>
  <si>
    <t>www.transworld.com</t>
  </si>
  <si>
    <t>SHREYAS</t>
  </si>
  <si>
    <t>IN32383FI</t>
  </si>
  <si>
    <t>Owns and operates vessels for feedering of containers between Indian Ports and internationally renowned container transshipment ports</t>
  </si>
  <si>
    <t>The Company is engaged in the business of providing shipping services. The Company operates its ships in accordance with applicable health, safety and environmental regulations.</t>
  </si>
  <si>
    <t>Shreyas Shipping and Logistics Limited</t>
  </si>
  <si>
    <t>237</t>
  </si>
  <si>
    <t>Janco Holdings Limited</t>
  </si>
  <si>
    <t>This company, based in Cayman Islands, is engaged in the provision of freight forwarding and other related services. It was incorporated in 2015. It conducts business from its registered head office located in Grand Cayman.The company is involved in the arrangement of transportation of freight between shippers and carriers. It also offers a combination of services spanning transportation modes. In addition, as an extended freight forwarding service, the company is also engaged in the provision of crating, packaging and international forwarding services. It also provides customized packaging to insure proper protection and safety during the handling and transportation of freight.</t>
  </si>
  <si>
    <t>www.jancofreight.com</t>
  </si>
  <si>
    <t>08035</t>
  </si>
  <si>
    <t>KY40680WB</t>
  </si>
  <si>
    <t>The principal activity of the Company is provision of freight forwarding services and provision of ancillary logistics services which include customised value-added services for direct customers.</t>
  </si>
  <si>
    <t>238</t>
  </si>
  <si>
    <t>S J Logistics (India) Limited</t>
  </si>
  <si>
    <t>This company is engaged in international logistics services. It conducts business from its registered head office located in Thane, Maharashtra, India. The company specialises in offering ocean freight, project cargo, warehousing, NVOCC, inland transportation, door delivery, CHA, and air freight. This company aims to be the logistics partner of choice, recognized for the expertise, reliability, and unwavering dedication to the success of the clients in the global marketplace.</t>
  </si>
  <si>
    <t>Offering ocean freight, project cargo, warehousing, NVOCC, inland transportation, door delivery, CHA, and air freight</t>
  </si>
  <si>
    <t>sjlogistics.co.in</t>
  </si>
  <si>
    <t>SJLOGISTIC</t>
  </si>
  <si>
    <t>IN001576950IND</t>
  </si>
  <si>
    <t>Engaged in international logistics services</t>
  </si>
  <si>
    <t>The Company is engaged in the business of providing logistics and supply chain solutions to our customers. The key services include freight forwarding, custom clearance and transportation handling services. The Company is a Multimodal Transport Operator registered under the Multimodal transportation of Goods Act 1993 to carry on the business of multimodal transportation.</t>
  </si>
  <si>
    <t>239</t>
  </si>
  <si>
    <t>观看bm操作视频1h；学习bm和报废操作流程2h；午休1h；财税课程视频录屏2h；yhwl bm3h;自主学习1h</t>
  </si>
  <si>
    <t>Camplify Holdings Limited</t>
  </si>
  <si>
    <t>This company operates as a holding company, through its subsidiaries, provides campervan, motorhome, and caravan sharing services serving customers in Australia. It conducts business from its registered head office located in Newcastle, New South Wales, Australia. The company was founded in 2021. The company provides accommodation facilities such as cabins and fixed campsites, and other amenities such as food services, recreational facilities and equipment, as well as organized recreational activities. The institution also employs professional staff capable of providing support and assistance for its services.</t>
  </si>
  <si>
    <t>Operates as a holding company, through its subsidiaries, provides campervan, motorhome, and caravan sharing services serving customers in Australia</t>
  </si>
  <si>
    <t>www.camplify.com.au</t>
  </si>
  <si>
    <t>CHL</t>
  </si>
  <si>
    <t>AU647333962</t>
  </si>
  <si>
    <t>The principal activity of the company is Camplify is a peer-to-peer digital marketplace connecting recreational vehicle owners to potential hirers. Camplify offers a diverse network of RVs for rent from campervans to caravans to motorhomes, suitable for every outdoor adventure.</t>
  </si>
  <si>
    <t>240</t>
  </si>
  <si>
    <t>Cong TY CO Phan VAN TAI VA Dich VU Petrolimex HA TAY</t>
  </si>
  <si>
    <t>This company is an entity based in Vietnam that is primarily engaged in the provision of transportation services. It started its operations in 2000. The registered business office of the company is strategically located in Ha Noi City, Vietnam.The company is principally involved in operating local and suburban passenger transit systems over regular routes and on regular schedules within a metropolitan area and its adjacent nonurban areas. Such transportation systems involve the use of railway transit, buses and other related motor vehicles. The company serves corporate clients, as well as the general public. It has its active operations within the country.</t>
  </si>
  <si>
    <t>PTH</t>
  </si>
  <si>
    <t>VN0303000011</t>
  </si>
  <si>
    <t>The Company operates in the petroleum business.</t>
  </si>
  <si>
    <t>241</t>
  </si>
  <si>
    <t>This company is engaged in the provision of transportation and logistics services in Vietnam. It was established in July 1999 and has its registered head office located in Ho Chi Minh City, Vietnam. The company's scope of activity includes delivery and packaging; warehouse and brokerage services; transport and courier services. It handles a variety of merchandise, including auto products, fuel for service station pumps, and vending machine supplies, among others. Its mission is to provide transportation and logistics solutions in Vietnam by delivering delivery, packaging, warehousing, and courier services. The company works with a large portfolio of customers operating in various industries. The company predominantly operates in Vietnam.</t>
  </si>
  <si>
    <t>Delivery and packaging; warehouse and brokerage services; transport and courier services; Handles a variety of merchandise, including auto products, fuel for service station pumps, and vending machine supplies</t>
  </si>
  <si>
    <t>www.vinalinklogistics.com/en</t>
  </si>
  <si>
    <t>VNL</t>
  </si>
  <si>
    <t>VN064162</t>
  </si>
  <si>
    <t>Scope of business:  Air transportation and sea transportation services;  Multimodal transport services;  Logistics service, local delivery;  Storage service; Shipping agents;  General freight agent;  Air ticket agent;  Import and export business;  Investment in infrastructure construction and housing business and trade.</t>
  </si>
  <si>
    <t>Freight Forwarding &amp; Trading Joint Stock Company</t>
  </si>
  <si>
    <t>242</t>
  </si>
  <si>
    <t>Shreeji Translogistics Limited</t>
  </si>
  <si>
    <t>This company is engaged in logistics services. It conducts business from its registered head office located in Navi Mumbai, India. The company was founded in 1994.The company specialises in the provision of full truck load (FTL), parcel/part load, custom bonded trucking, 3PL and warehousing, shipping line container movement, value added services such as special services to the clients, leasing of FTLs to clients on monthly basis, provide door delivery of parcels, retail cross docking for major customers in retails, electronics and similar industries, gps tracking devices are fitted in all its vehicles and all office track and trace vehicle and consignments for clients, ERP software in warehouses to track consignments, and fleets are under AMC with the OEM's.The company is committed to be a leader in the supply chain industry, providing reliable world class supply chain solutions and become the most valuable organization for all stakeholders.</t>
  </si>
  <si>
    <t>Full truck load (FTL), parcel/part load, custom bonded trucking, 3PL and warehousing, shipping line container movement, value added services such as special services to the clients, leasing of FTLs to clients on monthly basis, provide door delivery of parcels, retail cross docking for major customers in retails, electronics and similar industries, gps tracking devices are fitted in all its vehicles and all office track and trace vehicle and consignments for clients, ERP software in warehouses to track consignments, and fleets are under AMC with the OEM's</t>
  </si>
  <si>
    <t>www.shreejitranslogistics.com</t>
  </si>
  <si>
    <t>540738</t>
  </si>
  <si>
    <t>IN117727FI</t>
  </si>
  <si>
    <t>Engaged in logistics services</t>
  </si>
  <si>
    <t>243</t>
  </si>
  <si>
    <t>Nanjing Qinhuai Scenery Tourism Co.Ltd.</t>
  </si>
  <si>
    <t>This company is engaged in the provision of freight transportation arrangement services. It was founded in 2005 and has its registered head office strategically located in Nanjing, Jiangsu, China. The company's business operation specialises in arranging transportation of freight between shippers and carriers. It acts as freight forwarders offering a combination of services spanning transportation modes. The company also provide services regarding a combination of network activities such as, local pickup, local sorting and terminal operations, line-haul, destination sorting and terminal operations, and local delivery. It employs state-of-the art technology as well as employs staff trained to provide necessary support, service and guidance to its customers.</t>
  </si>
  <si>
    <t>Freight transportation arrangement services</t>
  </si>
  <si>
    <t>872618</t>
  </si>
  <si>
    <t>CN54309PC</t>
  </si>
  <si>
    <t>The Company's main water conservancy, environmental and public facilities management industry, to provide tourists with the Qinhuai River waters of the water cruise sightseeing services.</t>
  </si>
  <si>
    <t>244</t>
  </si>
  <si>
    <t>Tangshan Henglongport Services Co.,Ltd.</t>
  </si>
  <si>
    <t>This company, based in China, is engaged in the arrangement of transportation of freight and cargo as well as in the provision of logistic services. It was founded in 2009. The company has a registered business head office located in Tangshan, Hebei, China. The company is involved in the transportation of freight, cargoes, and related commodities including full range of logistics services, including contract warehousing, public warehousing, and transportation services. It also provides distribution management, vendor consolidation, cargo insurance, purchase order management, and customized logistics information services. The company offers freight transportation services along most of the major trading routes to customers throughout the country. Some of the company's value-added services are packaging, repackaging, stickering, reconfiguration, order fulfillment, installation and display module assembly. The company has strategic alliances with premier national staffing providers throughout the country to better serve its clients.</t>
  </si>
  <si>
    <t>The transportation of freight, cargoes, and related commodities including full range of logistics services, including contract warehousing, public warehousing, and transportation services</t>
  </si>
  <si>
    <t>871242</t>
  </si>
  <si>
    <t>CN50794PC</t>
  </si>
  <si>
    <t>The Company is mainly engaged in port cargo handling services.</t>
  </si>
  <si>
    <t>245</t>
  </si>
  <si>
    <t>Noibai Cargo Terminal Services Joint Stock Company</t>
  </si>
  <si>
    <t>This company, with registered head office located in Ha Noi, Vietnam, is engaged in the provision of logistics and transportation services. It also provides long distance freight services of general products by using its delivery trucks. The company manages multiple shipments combined onto a single truck for multiple deliveries within a network. The company's services include storage, loading and unloading management services, inventory management services and other storage-related services. In addition, it is involved in the leasing of storage spaces and manpower dispatching business. The company's fleet consists of tractors and trailers. It was incorporated in 2005.</t>
  </si>
  <si>
    <t>Provides long distance freight services of general products by using its delivery trucks; Storage, loading and unloading management services, inventory management services and other storage-related services</t>
  </si>
  <si>
    <t>www.noibaicargo.com.vn</t>
  </si>
  <si>
    <t>NCT</t>
  </si>
  <si>
    <t>VN0103007531</t>
  </si>
  <si>
    <t>The Company specializes in supplying cargo serivice for airline firms operating in NoiBai Airport.</t>
  </si>
  <si>
    <t>246</t>
  </si>
  <si>
    <t>Shenzhen AWS Tomax International Transportation Co., Ltd.</t>
  </si>
  <si>
    <t>This company is engaged in the provision of integrated logistics solutions. It conducts business from its registered head office located in Shenzhen, China. The company was formed in 2004.The company's mission to provide customers with satisfactory logistics and supply chain solutions, and continue to innovate and develop in the logistics industry. It specialises in the international freight forwarders and cargo Import and export, technology import and export, NVOCC, and general road freight. Its services include: international shipping services, international air transport services, project cargo and special containers, supply chain services, warehousing and transportation between China and Hong Kong, import and export customs clearance.</t>
  </si>
  <si>
    <t>Integrated logistics solutions</t>
  </si>
  <si>
    <t>www.awstrans.com</t>
  </si>
  <si>
    <t>873959</t>
  </si>
  <si>
    <t>CN32294PC</t>
  </si>
  <si>
    <t>Engaged in the provision of integrated logistics solutions</t>
  </si>
  <si>
    <t>The Company is mainly engaged in integrated logistics services, supply chain integration services and commercial retail business.</t>
  </si>
  <si>
    <t>247</t>
  </si>
  <si>
    <t>Jiangsu Kuaierjie Logistics Co.,Ltd.</t>
  </si>
  <si>
    <t>This company is engaged in packaging, containerization, warehousing and transporting activities. It was incorporated in 2004 and has its registered head office located in Suzhou, Jiangsu, China. The company manages warehousing and storage facility that generally handles goods in containers, such as boxes, barrels, and drums, using equipment, such as forklifts, pallets, and racks. In addition, the company warehouses and stores specialized products, such as household goods, automobiles, furs for the trade, textiles, oil, chemicals, lumber, whiskey, and goods at foreign trade zones. It is also equipped with forklifts, pallets, and racks specialized in handling bulk products of any particular type, size, or quantity of goods or products.</t>
  </si>
  <si>
    <t>Manages warehousing and storage facility that generally handles goods in containers, such as boxes, barrels, and drums, using equipment, such as forklifts, pallets, and racks</t>
  </si>
  <si>
    <t>www.kuaierjie.com</t>
  </si>
  <si>
    <t>870287</t>
  </si>
  <si>
    <t>CN50104PC</t>
  </si>
  <si>
    <t>Engaged in packaging, containerization, warehousing and transporting activities</t>
  </si>
  <si>
    <t>The Company is mainly engaged in general cargo transportation, dangerous goods transportation, warehousing, refrigeration, loading and unloading and distribution services.</t>
  </si>
  <si>
    <t>248</t>
  </si>
  <si>
    <t>Hangzhou Huashang Logistics Co.,Ltd.</t>
  </si>
  <si>
    <t>This company is engaged in the operation and management of terminal and service facilities for motor vehicle passenger transportation. The company was founded in 2004 and has its registered business office located in Hangzhou, China.The company comprises its business activities in the operation of motor vehicle passenger terminals and of maintenance and service facilities, not operated by companies that also furnish motor vehicle passenger transportation. It is also involved in the provision of motor vehicle maintenance or service for the general public.</t>
  </si>
  <si>
    <t>www.hzhs56.com</t>
  </si>
  <si>
    <t>837193</t>
  </si>
  <si>
    <t>CN48425PC</t>
  </si>
  <si>
    <t>The Company is mainly engaged in providing customers with sales - oriented warehousing and distribution in Zhejiang province.Third party logistics service.</t>
  </si>
  <si>
    <t>249</t>
  </si>
  <si>
    <t>Qingdao E-Andex Int'L Logistics Inc.,Ltd</t>
  </si>
  <si>
    <t>This company, which is based in China, is engaged in the provision of a range of logistics services. It was founded in 2002 and has its registered business address located in Qingdao, Shandong.The company is involved in the provision of a full range of logistics services, including contract warehousing, public warehousing, and transportation services. Its service offering covers palletized storage, including ambient/dry, temperature-controlled, chilled and frozen storage; open yard storage; air freight, sea freight and land transportation; and distribution of outsourced logistics. Some of the company's value-added services are packaging, repackaging, stickering, reconfiguration, order fulfillment, installation and display module assembly.</t>
  </si>
  <si>
    <t>www.e-andex.com</t>
  </si>
  <si>
    <t>838031</t>
  </si>
  <si>
    <t>CN49097PC</t>
  </si>
  <si>
    <t>The Company is mainly engaged in international freight forwarding; customs declaration, inspection; general freight.</t>
  </si>
  <si>
    <t>250</t>
  </si>
  <si>
    <t>Premier Roadlines Limited</t>
  </si>
  <si>
    <t>This company is engaged in the provision of goods distribution logistic services. It was founded in 2008 and has its registered head office in New Delhi, Delhi, India.The company's services include national and international full-truck-load and less-than-truck-load services, via road, rail or intermodal transportation as well as customs brokerage services and help in cross-border shipments. Its services are offered on a fee or contract basis. The company also offers physical management and freight documentation, marketing of cargo products, as well as other pre and post transport freight services.The company conducts its business in New Delhi, Delhi and serves the general public of the city as well as the surrounding areas.</t>
  </si>
  <si>
    <t>National and international full-truck-load and less-than-truck-load services, via road, rail or intermodal transportation as well as customs brokerage services and help in cross-border shipments; Physical management and freight documentation, marketing of cargo products, as well as other pre and post transport freight services</t>
  </si>
  <si>
    <t>SMPRLIND</t>
  </si>
  <si>
    <t>IN002054074IND</t>
  </si>
  <si>
    <t>Engaged in the provision of goods distribution logistic services</t>
  </si>
  <si>
    <t>The Company is engaged in providing logistics solutions to businesses, particularly surface transportation of goods ranging from 1 MT to 250 MT.  The Company is a goods transport agency providing general transport services, project logistics, and over dimensional/overweight cargo movements on a Pan India basis to its customers wherein The Company provide point to point services in which the goods are loaded from the premises of the customer and are delivered to the delivery point as specified by them.</t>
  </si>
  <si>
    <t>251</t>
  </si>
  <si>
    <t>M P J Logistics PCL</t>
  </si>
  <si>
    <t>This company, based in Thailand, is engaged in the arrangement of transportation of freight and cargo as well as in the provision of logistic services. It was founded in 2008. The company has its registered business head office located in Thailand. The company is involved in the transportation of freight, cargoes, and related commodities. It offers services such as consolidation or forwarding of freight and warehousing. It also provides distribution management, packaging and labeling services, vendor consolidation, cargo insurance, purchase order management, and customized logistics information services. In addition, the company also offers freight transportation services along most of the major trading routes to customers throughout the country. The company has strategic alliances with premier national staffing providers throughout the country to better serve its clients.</t>
  </si>
  <si>
    <t>Transportation of freight, cargoes, and related commodities</t>
  </si>
  <si>
    <t>MPJ</t>
  </si>
  <si>
    <t>TH0195551000825</t>
  </si>
  <si>
    <t>The Company is involved in Provides comprehensive logistics services including continuous Land transportation with ports, Container yard management, Freight Forwarder and Warehousing services.</t>
  </si>
  <si>
    <t>M P J Logistics CO LTD</t>
  </si>
  <si>
    <t>252</t>
  </si>
  <si>
    <t>SEE HUP Consolidated Berhad</t>
  </si>
  <si>
    <t>This is a Malaysian investment holding company that, through its subsidiaries, is engaged in the provision of transportation and logistics services. The company was founded in June 1996 as a single lorry transport business. It is headquartered in Penang, Malaysia. The company operates in five business divisions: Inland Transportation, which owns and operates a fleet of well-maintained lorries and trucks that provides transportation services to and from all seaports, airports and inland points throughout Malaysia, Thailand and Singapore; Freight Forwarding, which provides a complete range of freight forwarding services; Machinery Hire, which offers vehicles for hire to support all industrial and commercial needs; Bonded Warehouse, which provides a comprehensive line of services such as packing, repacking, re-labeling, consolidation and transfer shipment of cargoes; and Maintenance and Services, which ensures all motor vehicles and equipment are in top gear. The company is a leading provider of total logistics solutions in Malaysia. It offers transportation services, cranes and forklifts hiring, maintenance of heavy vehicles, dealing in related spare parts and tires, bonded truck services, and bonded warehousing. Its clients range from the time-sensitive manufacturing to construction industries.</t>
  </si>
  <si>
    <t>Transportation services to and from all seaports, airports and inland points</t>
  </si>
  <si>
    <t>www.seehup.com.my</t>
  </si>
  <si>
    <t>7053</t>
  </si>
  <si>
    <t>MY391077-V</t>
  </si>
  <si>
    <t>The Company commenced operations as an investment holding company.  The principal activities of its subsidiaries are transport-related businesses, such as freight forwarding, crane and forklift services and bonded warehousing.</t>
  </si>
  <si>
    <t>253</t>
  </si>
  <si>
    <t>从事包装产品的原设备制造及外判制造。</t>
  </si>
  <si>
    <t>该公司对其子公司实行财务控制，并提供集中服务。</t>
  </si>
  <si>
    <t>Touyun Biotech Group Limited</t>
  </si>
  <si>
    <t>This company primarily operates as an investment holding company. The company, incorporated in 2011, has its registered head office in Hamilton, Bermuda.The company exercises financial control over its subsidiaries and provides central services. The company also provides financial support and control function for the board and is responsible for managing the group and its overall legal structure, tax planning, financial and equity structures. In addition, the company is involved in matters of policy, strategic planning, marketing, selecting senior management positions, approving investments and budgets, and the overall ongoing monitoring of the group companies' performance.</t>
  </si>
  <si>
    <t>www.chnoe.com</t>
  </si>
  <si>
    <t>01332</t>
  </si>
  <si>
    <t>BM45903R</t>
  </si>
  <si>
    <t>Primarily operates as an investment holding company</t>
  </si>
  <si>
    <t>The Company is an investment holding company. During the Relevant Periods, the Company's subsidiaries were engaged in the manufacture and sale of watch boxes, jewellery boxes, eyewear cases, bags and pouches and display units.</t>
  </si>
  <si>
    <t>China Touyun Tech Group Limited</t>
  </si>
  <si>
    <t>254</t>
  </si>
  <si>
    <t>Hubei Datong Internet Logistics Co.,Ltd.</t>
  </si>
  <si>
    <t>This company is engaged in the provision of transport and logistics services. It was incorporated in 2000 and conducts business in Ezhou, China.The company offers land transport, such as groupage and full load, daily direct departures, express, intermodal and railway, and collection and delivery, as well as insurance, customs, and currency assistance; and air freight, including weekly consolidated direct flight deliveries, unloading and delivery management, as well as assistance for loading, unloading, and customs clearance procedures. It also provides sea freight services, such as LCL, FCL, turnkey projects, break-bulk, door to door, and port to port services; logistics services, including reception and control, storage, order picking, packaging, labeling and branding, and document issuing; and temperature controlled logistics services.</t>
  </si>
  <si>
    <t>www.hbdt.com.cn</t>
  </si>
  <si>
    <t>832383</t>
  </si>
  <si>
    <t>CN43450PC</t>
  </si>
  <si>
    <t>The Company mainly engaged in shipping, port handling and warehousing and distribution and other services, as well as through the integration of the logistics chain above, according to customer demand to provide total logistics solutions.</t>
  </si>
  <si>
    <t>255</t>
  </si>
  <si>
    <t>XIN HWA Holdings Berhad</t>
  </si>
  <si>
    <t>This company operates as an investment holding firm that engaged in providing logistics services. It was founded in 2013. It conducts business from its registered head office located in Johor Bahru, Malaysia. The company offers cargo transportation services, including consolidation and distribution of less than truck load cargo, inter-state cargo transportation, and cross-border cargo transportation services, as well as transportation services for over-dimensional and heavy cargo for large-scale projects. The company also provides container haulage services, such as inter-state and internal port haulage transportation services; and warehousing and distribution services that consist of general storage, inventory management services, and cargo consolidation for distribution, as well as other value added services which comprise picking, labelling, packing/unitizing, and palletizing. In addition, it offers freight forwarding and customs brokerage services, such as preparation and submission of customs clearance documents; coordinate with port operators, shipping liners, airliners, customs, and other relevant authorities; arrangement of transportation for the movement of cargo; and advisory services in relation to customs tariff codes, tax rates, tax exemption, duty drawback, and other freight forwarding. Further, the company manufactures and fabricates trailers.</t>
  </si>
  <si>
    <t>Cargo transportation services, including consolidation and distribution of less than truck load cargo, inter-state cargo transportation, and cross-border cargo transportation services, as well as transportation services for over-dimensional and heavy cargo for large-scale projects</t>
  </si>
  <si>
    <t>www.xinhwa.com.my</t>
  </si>
  <si>
    <t>5267</t>
  </si>
  <si>
    <t>MY1032102-P</t>
  </si>
  <si>
    <t>The Company principal activity is an investment holding company and are engaged in the provision of management services. The Group is primarily an integrated logistics service provider focused on land transport operations and warehousing and distribution operations. Its land transport operations incorporate cargo transportation services and container haulage services. In addition, the Group also provides other services such as freight forwarding and customs brokerage services as well as manufacturing and fabrication of trailers.</t>
  </si>
  <si>
    <t>256</t>
  </si>
  <si>
    <t>Worldgate Global Logistics LTD</t>
  </si>
  <si>
    <t>This company is engaged in providing comprehensive international freight, transportation, and warehousing services. It was founded in 1999 and is headquartered in the Cayman Islands. The company is the parent firm of Worldgate Express Services Sdn Bhd, based in Selangor, Malaysia, which offers air and sea freight forwarding and related services, which include import and export international freight services by air and sea, arranging customs clearance, preparation of freight documentation, and cargo handling at airports and seaports; and transportations comprising trucking, haulage, and value-added services, as well as warehousing services. It also provides trucking services that include general trucking, bonded trucking, and haulage services, as well as value-added services such as tracking and tracing of cargo. It serves direct customers and overseas freight forwarders.</t>
  </si>
  <si>
    <t>Air and sea freight forwarding and related services; Import and export international freight services by air and sea; Arranging customs clearance, preparation of freight documentation, and cargo handling at airports and seaports; and transportations comprising trucking, haulage, and value-added services, as well as warehousing services</t>
  </si>
  <si>
    <t>08292</t>
  </si>
  <si>
    <t>KY40651WB</t>
  </si>
  <si>
    <t>Engaged in providing comprehensive international freight, transportation, and warehousing services</t>
  </si>
  <si>
    <t>The Company was incorporated in the Cayman Islands under the Companies Law as an
exempted company with limited liability on 18 February 2016. The principal activity Provision of comprehensive international freight services, transportation services as well as warehousing services to customers worldwide.</t>
  </si>
  <si>
    <t>257</t>
  </si>
  <si>
    <t>CCL Cold Storage Logistics Corp.,Ltd</t>
  </si>
  <si>
    <t>This company is engaged in the provision of logistics, transportation, general freight trucking, and courier services for cold chain food products principally in China. It was incorporated in 1999. The registered head office of the company is located in Beijing, China. The company comprises its business activities in providing local general freight trucking services. It handles a wide variety of commodities, generally palletized and transported in a container or van trailer. The company's logistics management is the part of supply chain management that plans, implements, and controls the efficient, effective forward, and reverse flow and storage of goods, services, and related information between the point of origin and the point of consumption to meet customers' requirements.</t>
  </si>
  <si>
    <t>Providing local general freight trucking services; Handles a wide variety of commodities, generally palletized and transported in a container or van trailer; Logistics management is the part of supply chain management that plans, implements, and controls the efficient, effective forward, and reverse flow and storage of goods, services, and related information between the point of origin and the point of consumption to meet customers' requirements</t>
  </si>
  <si>
    <t>www.cclcold.com.cn</t>
  </si>
  <si>
    <t>835382</t>
  </si>
  <si>
    <t>CN47495PC</t>
  </si>
  <si>
    <t>Engaged in the provision of logistics, transportation, general freight trucking, and courier services for cold chain food products</t>
  </si>
  <si>
    <t>The main business items of our Company are road transportation.</t>
  </si>
  <si>
    <t>258</t>
  </si>
  <si>
    <t>Eneco Energy Limited</t>
  </si>
  <si>
    <t>This company, formerly known as Richland Group Limited, is engaged in the logistics services sector. It was founded in 1992 and is based in Singapore, Singapore. The company operates through oil and gas, logistics, and rental segments. It holds a 70 percent interest in the Jatirarangon block located in West Java; a 100 percent interest in the West Jambi block located in Sumatra; and a 31 percent interest in the Lemang block located in Sumatra. The company also provides logistics services, including inbound and outbound transportation, distribution management, seaport and airport cargo handling, container haulage, warehousing, and marine and project logistics services, as well as logistics, transportation, and freight forwarding services for the chemical industry. It operates approximately 225 trucks and 200 trailers. In addition, Ramba Energy Limited is involved in the property rental and real estate management activities. The company's vision is to be the region's preferred partner in the logistics and energy industries - winning the trust of its stakeholders through consistent delivery of results and the highest standard of financial integrity and corporate governance. Driven by passion and excellence, it is committed to providing value to all its stakeholders, both investors and business partners alike.</t>
  </si>
  <si>
    <t>Logistics services, including inbound and outbound transportation, distribution management, seaport and airport cargo handling, container haulage, warehousing, and marine and project logistics services, as well as logistics, transportation, and freight forwarding services for the chemical industry</t>
  </si>
  <si>
    <t>www.enecoenergy.com</t>
  </si>
  <si>
    <t>R14</t>
  </si>
  <si>
    <t>SG200301668R</t>
  </si>
  <si>
    <t>Engaged in the logistics services sector</t>
  </si>
  <si>
    <t>The principal activities of the Company is a logistics service provider. The Company provides one-stop integrated inland logistics services and customised solutions, delivering cargo from the Airport Terminal, Seaports or distribution centres to the consignee's or customer's premises and vice versa.</t>
  </si>
  <si>
    <t>Ramba Energy Limited</t>
  </si>
  <si>
    <t>259</t>
  </si>
  <si>
    <t>Timescan Logistics (India) Limited</t>
  </si>
  <si>
    <t>This company is engaged in providing international logistic services. It conducts business from its registered head office located in Chennai, India. The company was incorporated in 2006.The company specialises in freight forwarding including sea freight and air freight, custom clearance, warehousing, transportation, multimodal transportation, project cargo / odc consignments, break bulk / heavy lift, vessel charter / chartering, FCL / LCL, consolidation, equipment rentals / turnkey projects, ISO / flexi tanks / hazardous cargo, NVOCC, 3PL/4PL, packaging / palletization / fumigation, vendor management, and value added services including door to door delivery, exhibition cargo, and cargo insurance. It serves clients in India and internationally.</t>
  </si>
  <si>
    <t>Freight forwarding including sea freight and air freight, custom clearance, warehousing, transportation, multimodal transportation, project cargo / odc consignments, break bulk / heavy lift, vessel charter / chartering, FCL / LCL, consolidation, equipment rentals / turnkey projects, ISO / flexi tanks / hazardous cargo, NVOCC, 3PL/4PL, packaging / palletization / fumigation, vendor management, and value added services including door to door delivery, exhibition cargo, and cargo insurance</t>
  </si>
  <si>
    <t>www.timescan.in</t>
  </si>
  <si>
    <t>TIMESCAN</t>
  </si>
  <si>
    <t>IN429145FI</t>
  </si>
  <si>
    <t>Engaged in providing international logistic services</t>
  </si>
  <si>
    <t>The Company is engaged in a Multimodal Transport Operator that offers logistics services involving land, air, and sea transportation and third-party logistics provider.  The business provides a complete range of transport and freight-related services like Freight Forwarding (Sea and Air), Customs Clearance, Warehousing, Transportation, Multimodal transportation, Project Cargo, Vessel Charter, packaging, loading/unloading, etc.</t>
  </si>
  <si>
    <t>260</t>
  </si>
  <si>
    <t>物流公司（空运和海运服务，无货车运输）</t>
  </si>
  <si>
    <t>WAN Leader International Limited</t>
  </si>
  <si>
    <t>This company is engaged in the provision of general freight trucking services. Its registered head office is located in George Town, Cayman Islands. The company's business operation specialises in handling a wide variety of commodities, generally palletized, and transported in a container or van trailer. It also provide a combination of network activities and services such as local pickup, local sorting and terminal operations, line-haul, destination sorting and terminal operations, and local delivery. The company is also equipped with state-of-the-art facilities and maintains a fleet of trucks, as well as employs professional drivers and technology with long experience in freight trucking.</t>
  </si>
  <si>
    <t>www.wanleader.com</t>
  </si>
  <si>
    <t>08482</t>
  </si>
  <si>
    <t>KY41082WB</t>
  </si>
  <si>
    <t>The principal activity of the Company is investment holding. The principal activities of the Group are Freight forwarding and related logistics services and Warehousing and related value-added services in the Hong Kong.</t>
  </si>
  <si>
    <t>261</t>
  </si>
  <si>
    <t>国际运输</t>
  </si>
  <si>
    <t>Kiattana Transport PCL</t>
  </si>
  <si>
    <t>This company is engaged in the provision of general freight trucking services. It was incorporated in 1996. The registered business office of the company is located in Nonthaburi, Thailand. The company provides rush courier service, scheduled route delivery of packages and other items such as customer scheduling within designated time window, pickup and delivery, temporary storage, assembly, cross-docking and safe storage of merchandise and reverse logistic services such as picking up, storing, packaging and transporting customer returns. It also covers door-to-door delivery of merchandise including entertainment equipment, electronics and furniture, as well as the assembly and installations of items. This provider of general freight trucking services is active and operational in Thailand.</t>
  </si>
  <si>
    <t>www.kiattana.co.th</t>
  </si>
  <si>
    <t>KIAT</t>
  </si>
  <si>
    <t>TH0107547000192</t>
  </si>
  <si>
    <t>The Company provides the complete transportation business services for zinc mineral, heavy metal, chemicals and dangerous goods. The company has a state of the art computer online system that connects the head office in Bangkok to  6 regional branches in Rayong, Ayutthaya, Kampengpet, Samutprakran, Saraburi and Tak. The company state of the art computer system also helps us to make decisions on effective logistical plan to transfer your goods to your desired destinations cost effectively and on time.</t>
  </si>
  <si>
    <t>262</t>
  </si>
  <si>
    <t>Qingdao Tianxuan Logistics Co., Ltd.</t>
  </si>
  <si>
    <t>This company, based in China, is engaged in the provision of tripartite logistics, green transport, and urban distribution and other related services. It was founded in 2001 and has its registered head office based in Qingdao, Shandong. The company provides road transport, handling, warehousing, transit, distribution and other integrated logistics services. The company's services are offered in domestic market through its comprehensive network. It also utilises knowledgeable personnel trained to provide support to various customers needs.</t>
  </si>
  <si>
    <t>Provides road transport, handling, warehousing, transit, distribution and other integrated logistics services</t>
  </si>
  <si>
    <t>www.qdtianxuan.com</t>
  </si>
  <si>
    <t>835936</t>
  </si>
  <si>
    <t>CN47161PC</t>
  </si>
  <si>
    <t>Engaged in the provision of tripartite logistics, green transport, and urban distribution and other related services</t>
  </si>
  <si>
    <t>The Company's main business for the tripartite logistics, green transport, urban distribution as the core business, professional for the well-known workers
Trade and SMEs to provide road transport, handling, warehousing, transit, distribution and other integrated logistics services.</t>
  </si>
  <si>
    <t>263</t>
  </si>
  <si>
    <t>Progressive FAR East(Beijing) International SCM Co.,Ltd</t>
  </si>
  <si>
    <t>This company is engaged in freight transport by road. It was incorporated in 2007. The company is headquartered in Beijing, China. The company's business operation specialised in arranging transportation of freight between shippers and carriers. It acts as a freight forwarder offering a combination of services spanning transportation modes. The company also provide services regarding a combination of network activities such as, local pickup, local sorting and terminal operations, line-haul, destination sorting and terminal operations, and local delivery. It is also equipped with state-of-the art technology and facilities as well as employs staff trained to provide necessary support, service and guidance to its customers.</t>
  </si>
  <si>
    <t>Transportation of freight between shippers and carriers</t>
  </si>
  <si>
    <t>www.centuryeast.com</t>
  </si>
  <si>
    <t>837232</t>
  </si>
  <si>
    <t>CN48487PC</t>
  </si>
  <si>
    <t>Our Company is mainly engaged in providing customized logistics solutions and services for engineering general contracting enterprises by integrating the worldwide network resources such as shipping, land transportation and warehousing, so as to meet the special transport needs of special specification goods.</t>
  </si>
  <si>
    <t>264</t>
  </si>
  <si>
    <t>Ningbo Hengsheng Lanhai Holdings Group Co., Ltd.</t>
  </si>
  <si>
    <t>This company is engaged in investment and asset management. It was incorporated in September 2012 and is based in China. The company's business activities include enterprise investment management and investment advisory services; industrial investment; self-employed or agents of all types of goods and technology import and export business. The company is also equipped with state-of-the-art technology and equipment, as well as employs professional staff, such as investment and fund manager and adviser who specialize in advisory or discretionary management and other related investment support, scientific and technical assistance.</t>
  </si>
  <si>
    <t>Enterprise investment management and investment advisory services; industrial investment; self-employed or agents of all types of goods and technology import and export business</t>
  </si>
  <si>
    <t>www.h-s-l.com.cn</t>
  </si>
  <si>
    <t>837147</t>
  </si>
  <si>
    <t>CN48341PC</t>
  </si>
  <si>
    <t>Engaged in investment and asset management</t>
  </si>
  <si>
    <t>Our Company mainly invests in international container transportation, domestic trunk line distribution, import and export warehousing and field operation, international freight forwarding, self operation or agent import and export commodity business, and brand business.Car sales, such as the whole supply chain service. It belongs to the integrated service logistics under the background of modern logistics.</t>
  </si>
  <si>
    <t>265</t>
  </si>
  <si>
    <t>Cong TY CO Phan DAU TU VA Phat Trien Cang Dinh VU</t>
  </si>
  <si>
    <t>This company is engaged in maritime and logistics sector focusing in loading and unloading services, goods delivery, storage, and warehousing. It conducts business from its registered head office located in Hai Phong City, Vietnam. The company was founded in 2002. The company specialises in loading and unloading services, goods delivery, storage, and warehousing. This company aims to be the preferred partner in maritime and logistics services in Vietnam and beyond, recognized for the excellence in operations, customer satisfaction, and contribution to the global supply chain, driven by innovation, integrity, and continuous improvement.</t>
  </si>
  <si>
    <t>Loading and unloading services, goods delivery, storage, and warehousing</t>
  </si>
  <si>
    <t>www.dinhvuport.com.vn</t>
  </si>
  <si>
    <t>DVP</t>
  </si>
  <si>
    <t>VN0203000364</t>
  </si>
  <si>
    <t>Engaged in maritime and logistics sector focusing in loading and unloading services, goods delivery, storage, and warehousing</t>
  </si>
  <si>
    <t>The Company operates in the field of cargo handling services;  Business warehouse;  Agency services, transportation and freight services;  Import and export services;  Marine services; Multimodal transport services;  Mining and trading building materials and construction leveling.</t>
  </si>
  <si>
    <t>266</t>
  </si>
  <si>
    <t>Jiangsu Railway Development Co.,Ltd.</t>
  </si>
  <si>
    <t>This company is engaged in the provision of railway cargo transportation services. It was established in 1989 and conducts business from its registered head office located in Nanjing, China. The company's business operation is primarily involved in providing coal transportation services. It also offers integrated logistics; international and domestic freight forwarding; and electronic product distribution services. The company operates as a subsidiary of Jiangsu CommunicationS Holding Co.,Ltd.</t>
  </si>
  <si>
    <t>Railway cargo transportation services</t>
  </si>
  <si>
    <t>www.jsrailway.com</t>
  </si>
  <si>
    <t>430659</t>
  </si>
  <si>
    <t>CN41343PC</t>
  </si>
  <si>
    <t>Engaged in the provision of railway cargo transportation services</t>
  </si>
  <si>
    <t>The company is mainly engaged in railway transportation, construction, logistics and business services.</t>
  </si>
  <si>
    <t>267</t>
  </si>
  <si>
    <t>TZE Shin International Company Limited</t>
  </si>
  <si>
    <t>This company, formerly known as Tze Shin Transportation and Terminal Co., Ltd., is engaged in the provision of automobile transportation services, the development, leasing, and sale of properties, and the operation of oil stations. The company was established in November 1973 and has its registered head office in Taipei, Taiwan, China. The company specialises in shipside operations, container yard (CY) van transportation, chemical transportation, and oil transportation. Its construction division focusses on the development, planning, and construction of factory offices, shopping malls, residential buildings, and quality resort and leisure residential communities. The company is the first container transportation company in Taiwan that has acquired an ISO 9002 certificate. It aims to give total satisfaction on all transportation requests made by customers.</t>
  </si>
  <si>
    <t>Shipside operations, container yard (CY) van transportation, chemical transportation, and oil transportation; Development, planning, and construction of factory offices, shopping malls, residential buildings, and quality resort and leisure residential communities</t>
  </si>
  <si>
    <t>www.tsgroup.com.tw</t>
  </si>
  <si>
    <t>2611</t>
  </si>
  <si>
    <t>TW33853232</t>
  </si>
  <si>
    <t>Engaged in the provision of automobile transportation services, the development, leasing, and sale of properties, and the operation of oil stations</t>
  </si>
  <si>
    <t>The Company principally engaged in transportation businesses. 
The Company operates through five business segments. The Automobile Container Transportation segment is engaged in the transportation of chemical raw materials, oil products and cold storage goods. The Oil Products segment is mainly engaged in the operation of gas stations. The Construction segment is engaged in the construction of properties. The Distribution segment is engaged in the sales of household appliances, construction materials, machines and all terrain vehicles (ATVs). The Catering segment is engaged in the provision of guest rooms and catering services. The Company mainly operates businesses in Taiwan.</t>
  </si>
  <si>
    <t>TZE Shin Transportation &amp; Terminal Co., Ltd.</t>
  </si>
  <si>
    <t>268</t>
  </si>
  <si>
    <t>PT Mega Manunggal Property TBK</t>
  </si>
  <si>
    <t>This company is engaged in the provision of logistics facilities. It was founded in 2010. The registered business office of the company is located in Jakarta, Indonesia. The company leases warehouse and office spaces, including general warehouses, built to suit warehouses, office buildings, and logistics warehouses. It has a total land bank of 333,350 sqm with Nett Leasable Area of 158,000 sqm (including a 90,000 sqm NLA warehouse for PT Unilever Indonesia, one of the largest Unilever warehouses globally). It strives to become of the largest logistics property provider in the country and one of major logistics property providers in Southeast Asia. The company is active and operational in Indonesia.</t>
  </si>
  <si>
    <t>Provision of logistics facilities</t>
  </si>
  <si>
    <t>www.mmproperty.com</t>
  </si>
  <si>
    <t>MMLP</t>
  </si>
  <si>
    <t>ID40143FD</t>
  </si>
  <si>
    <t>Engaged in the provision of logistics facilities</t>
  </si>
  <si>
    <t>The Company engaged in building construction and property development including the related supporting facilities, service and trading.Currently the Company engages in logistics facilities provider, warehouse and office space leasing.</t>
  </si>
  <si>
    <t>269</t>
  </si>
  <si>
    <t>et Internet of Things (Shanghai) Inc.</t>
  </si>
  <si>
    <t>This company is engaged in the provision of logistics and transportation services. It conducts business from its registered head office located in Shanghai, China. The company is the leading the logistics O2O trend in China. It primarily services include FLC, LCL, break bulk, air, import, warehouse, and logistics finance. It provides online quotation; booking, tracking, online warehouse visibility, and online customer services.</t>
  </si>
  <si>
    <t>www.etrate.cn</t>
  </si>
  <si>
    <t>835405</t>
  </si>
  <si>
    <t>CN47552PC</t>
  </si>
  <si>
    <t>The Company's main business is international logistics, cross-border e-commerce, and supply chain management.</t>
  </si>
  <si>
    <t>270</t>
  </si>
  <si>
    <t>Cong TY CO Phan ICD TAN Cang - Long Binh</t>
  </si>
  <si>
    <t>This company is engaged in the provision of logistic and warehousing services. The company was founded in 2007. It conducts business from its registered head office located in Bien Hoa, Vietnam.The company provides goods transportation, cargo inspection, customs declaration, and container yard services. In addition to its core solutions, it also offers a variety of value-added services to optimise goods flow, including customs services, cargo insurance, distribution centre, cargo track and e-solution tool, port logistics, and claims. Further, the company employs state-of-the art technology as well as employs staff trained to provide necessary support, service and guidance to its customers.</t>
  </si>
  <si>
    <t>Provides goods transportation, cargo inspection, customs declaration, and container yard services; Offers a variety of value-added services to optimise goods flow, including customs services, cargo insurance, distribution centre, cargo track and e-solution tool, port logistics, and claims</t>
  </si>
  <si>
    <t>www.icdlongbinh.com</t>
  </si>
  <si>
    <t>ILB</t>
  </si>
  <si>
    <t>VN3601033213</t>
  </si>
  <si>
    <t>Engaged in the provision of logistic and warehousing services</t>
  </si>
  <si>
    <t>The Company specializes in Cargo handling
Wholesale on a fee or contract basis
Renting and leasing of motor vehicles
Courier activities
Packaging activities
Wholesale of waste and scrap and other products n.e.c
Wholesale of other machinery and equipment n.e.c
Wholesale of agricultural raw materials (except wood, bamboo) and live animals
Wholesale of food 
Wholesale of textiles, clothing, footwear
Wholesale of other household products
Organization of conventions and trade shows
Freight transport by road
Sea and coastal freight water transport
Inland freight water transport
Other transportation support activities
Service activities incidental to land and rail transportation
Service activities incidental to water transportation
Post-harvest crop activities
Warehousing and storage
Real estate activities with own or leased property
Renting and leasing of other machinery, equipment and tangible goods</t>
  </si>
  <si>
    <t>271</t>
  </si>
  <si>
    <t>Saigon Passenger Transport Joint Stock Company</t>
  </si>
  <si>
    <t>This company is engaged in the provision of passenger transportation services in Vietnam. It was incorporated in 1976. It conducts business from its registered head office located in Ho Chi Minh, Vietnam. The company offers bus and car transportation, as well as car rental services. The company also engages in the training and testing of 2 and 4-wheel driving; domestic and international travel business; and maintenance, repair, renovation, and building of new passenger cars. It operates a fleet of approximately 500 buses and 1500 cars.</t>
  </si>
  <si>
    <t>Offers bus and car transportation, as well as car rental services; Provision of passenger transportation services</t>
  </si>
  <si>
    <t>www.saigonbus.com.vn</t>
  </si>
  <si>
    <t>BSG</t>
  </si>
  <si>
    <t>VN0300478044</t>
  </si>
  <si>
    <t>Engaged in the provision of passenger transportation services in Vietnam</t>
  </si>
  <si>
    <t>The company primarily operates in the field of passenger transport.</t>
  </si>
  <si>
    <t>272</t>
  </si>
  <si>
    <t>Wuhan Fioda Data Service Company Limited</t>
  </si>
  <si>
    <t>This company, based in China, is engaged in the provision of maintaining and improving a safe and effective transportation system for its residents and visitors. It was founded in 2000 and conducts business from its registered head office located in Wuhan, Hubei, China.The company is responsible for recommending changes in technical policies and operating procedures as they relate to the design, construction, maintenance and operation of highways and bridges; obtaining right-of-way in accordance to Wuhan, Hubei rules and regulations; performing preliminary and design engineering on roadway, bridges and culverts; overseeing the construction of funded projects; assisting townships and cities with material purchases and maintenance of contracted roadways; oversight of road usage including issuance of permits for utilities within the county's right-of-way, oversize loads, and approach applications; monitor road conditions for seasonal road restrictions; provide technical assistance to townships, cities, and other governmental departments; and provide maintenance to roadways, bridges, and ditches throughout the county.</t>
  </si>
  <si>
    <t>Maintaining and improving a safe and effective transportation system for its residents and visitors</t>
  </si>
  <si>
    <t>838182</t>
  </si>
  <si>
    <t>CN54159PC</t>
  </si>
  <si>
    <t>Engaged in the provision of maintaining and improving a safe and effective transportation system for its residents and visitors</t>
  </si>
  <si>
    <t>The Company's main auto parts wholesale and retail; traffic clearance services, vehicle towing, traction services; freight forwarding.
In 2019, new businesses will be changed to information system integration services, Internet of things services and industry solutions.</t>
  </si>
  <si>
    <t>Wuhan Green Island Road Rescue Company Limited</t>
  </si>
  <si>
    <t>273</t>
  </si>
  <si>
    <t>Ever Flow River Group Public Company Limited</t>
  </si>
  <si>
    <t>This company, formerly Ever Flow River Group Of Companies (public) Limited, is a fully integrated total logistics service provider. It conducts business from its registered head office located in Yangon, Myanmar/burma. The company was incorporated in 1998.The company is an investment holding company that own shares in its own business units and companies that are engaged in a number of diverse businesses. Its core businesses are in the logistics industry. The company has also invested in companies that are engaged in the logistics infrastructure development. Its subsidiaries are also managed under their own management team, oversees by the CEO and the board of director.The company intends to invest and develop the National Logistics Infrastructure in the new era thus keeping in line with the Economic Boom that Myanmar is experiencing.</t>
  </si>
  <si>
    <t>An investment holding company that own shares in its own business units and companies that are in a number of diverse businesses</t>
  </si>
  <si>
    <t>www.efrgroupmyanmar.com</t>
  </si>
  <si>
    <t>缅甸</t>
  </si>
  <si>
    <t>00006</t>
  </si>
  <si>
    <t>MM000117950MMR</t>
  </si>
  <si>
    <t>A fully integrated total logistics service provider</t>
  </si>
  <si>
    <t>The core business of EFR is in the logistics sector.</t>
  </si>
  <si>
    <t>Ever Flow River Group of Companies (Public) Limited</t>
  </si>
  <si>
    <t>274</t>
  </si>
  <si>
    <t>Arshiya Limited</t>
  </si>
  <si>
    <t>This company is engaged in the provision of integrated supply chain and logistics infrastructure solutions. It was incorporated in 1981 and has its registered headquarters based in MUMBAI, India. The company operates free trade and warehousing zones that provides assistance to various clients for import and export to recover taxes and duties paid while import of the inputs and other merchandise. The company also offers rail and rail infrastructure services; and industrial distribution hubs that are warehousing facilities for consolidation, deconsolidation, and accelerated movement of goods through rail and road. The company also provides forwarding services, such as integrated international freight management and project logistics services; supply chain infrastructure and services; and transport and handling infrastructure services. In addition, it offers first and last mile transportation connectivity services for full truck load, less than truck load, project cargo, and reefer services; integrated air and ocean freight solutions; and supply chain technology and management services.</t>
  </si>
  <si>
    <t>Integrated supply chain and logistics infrastructure solutions</t>
  </si>
  <si>
    <t>www.arshiyalimited.com</t>
  </si>
  <si>
    <t>ARSHIYA</t>
  </si>
  <si>
    <t>IN31349FI</t>
  </si>
  <si>
    <t>Engaged in the provision of integrated supply chain and logistics infrastructure solutions</t>
  </si>
  <si>
    <t>The Company is engaged in the business and development of Free Trade and Warehousing Zone (FTWZ) and Domestic Warehousing Zone and value added services along with development, operations and maintenance of FTWZ.</t>
  </si>
  <si>
    <t>Arshiya International Limited</t>
  </si>
  <si>
    <t>275</t>
  </si>
  <si>
    <t>Gujarat Craft Industries Limited</t>
  </si>
  <si>
    <t>This company is engaged in the manufacture of industrial patterns and other fabricated metal products. The company was founded in 1992 as Gujarat Craft Steels Pvt. Ltd. It has its registered office located in Kalol, India. The company is one of the leading manufacturers and exporters of woven bags (polypropylene bags), P.E. Tarpaulin (plastic sheetings) in India. The company is globally in North America, South America, Western Europe, Eastern Europe, Eastern Asia, Southeast Asia, Middle East, Africa, and Oceania.</t>
  </si>
  <si>
    <t>Woven bags (polypropylene bags), P.E. Tarpaulin (plastic sheetings)</t>
  </si>
  <si>
    <t>www.gujaratcraftind.com</t>
  </si>
  <si>
    <t>526965</t>
  </si>
  <si>
    <t>IN31319FI</t>
  </si>
  <si>
    <t>Engaged in the manufacture of industrial patterns and other fabricated metal products</t>
  </si>
  <si>
    <t>The Company is engaged in the manufacture of polypropylene (PP) and high density polyethylene (HDPE) packaging fabric and sacks.</t>
  </si>
  <si>
    <t>276</t>
  </si>
  <si>
    <t>NCL International Logistics PCL</t>
  </si>
  <si>
    <t>This company is engaged in the provision of logistics and related services. It was established in 1994 as NCL Agencies (Thailand) Co., Ltd. The company has its registered head office located in Bangkok, Thailand.For Thai-exporters and importers worldwide, the company provides tailor-made logistics solutions to meet their precise requirements, covering sea freight, air freight, customs brokerage, insurance, local trucking, and railroads, as well as warehousing and storage. Through its partnerships with established international freight forwarding agents, it is able to negotiate competitive import and export pricing for ocean (FCL and LCL), and air shipments while consistently providing reliable and efficient services. The company has more than 150 agents in main ports around the world covering the USA, Europe, Australia and Asia.The company aims to provide the best total logistics services to its customers.</t>
  </si>
  <si>
    <t>Logistics and related services</t>
  </si>
  <si>
    <t>www.nclthailand.com</t>
  </si>
  <si>
    <t>NCL</t>
  </si>
  <si>
    <t>TH0105539087606</t>
  </si>
  <si>
    <t>Engaged in the provision of logistics and related services</t>
  </si>
  <si>
    <t>The company is involved in  other business activities n e c</t>
  </si>
  <si>
    <t>NCL International Logistics CO LTD</t>
  </si>
  <si>
    <t>277</t>
  </si>
  <si>
    <t>Dezhou Hongyuntong International Logistics Co.,Ltd.</t>
  </si>
  <si>
    <t>This company is a Chinese-based enterprise engaged in the provision of integrated logistics services and international freight forwarding services. It operates its business primarily in the domestic market. The company was established in 2013. It conducts business from its registered head office located in Dezhou, Shandong, China. It is registered as a limited liability company. Since its establishment, the company has been focusing on the operation of customs supervision stations, international logistics and African trade. It has an excellent team with rich experience in international logistics and trade. International logistics and international trade operations capabilities. Through business practice, the company continuously explores the economic development of foreign trade, in-depth understanding of the development of cross-border e-commerce, and plans for corporate development strategies. After field research, it is determined that the construction of China-Africa cross-border e-commerce platform will focus on solving China-Africa trade issues, and domestic small and medium-sized enterprises. Enterprises work together to develop the African market. The company's main business includes: park management, international trade, international logistics, port line, and China-Africa cross-border e-commerce.</t>
  </si>
  <si>
    <t>Provision of integrated logistics services and international freight forwarding services</t>
  </si>
  <si>
    <t>www.dzhyt.com</t>
  </si>
  <si>
    <t>837892</t>
  </si>
  <si>
    <t>CN49359PC</t>
  </si>
  <si>
    <t>Engaged in the provision of integrated logistics services and international freight forwarding services</t>
  </si>
  <si>
    <t>The Company is mainly engaged in trade business, integrated logistics services and international freight forwarding business.</t>
  </si>
  <si>
    <t>278</t>
  </si>
  <si>
    <t>Deligent Logistics Co., Ltd.</t>
  </si>
  <si>
    <t>This company is a Chinese based firm which is primarily engaged in the provision of chemical supply chain services integrating transportation, distribution and warehousing of hazardous chemicals. The company was incorporated in 2005. Its registered business office is based in Zhongshan, China. It is registered as a limited liability company. It operates its business primarily in the domestic market.The company has passed the QHSE quality, environment and occupational health and safety (ISO9001/ISO14000/18000) three standard integration management system certification, and passed the European RSQAS (Road safety risk assesment system) certification.</t>
  </si>
  <si>
    <t>Chemical supply chain services integrating transportation, distribution and warehousing of hazardous chemicals</t>
  </si>
  <si>
    <t>www.deligent.cn</t>
  </si>
  <si>
    <t>839913</t>
  </si>
  <si>
    <t>CN49765PC</t>
  </si>
  <si>
    <t>Engaged in the provision of chemical supply chain services integrating transportation, distribution and warehousing of hazardous chemicals</t>
  </si>
  <si>
    <t>The Company is mainly engaged in freight transportation; transportation of dangerous chemicals; warehousing, loading and unloading.</t>
  </si>
  <si>
    <t>279</t>
  </si>
  <si>
    <t>集装箱运输</t>
  </si>
  <si>
    <t>Summit Alliance Port Limited</t>
  </si>
  <si>
    <t>This company is engaged in the provision of off-dock services. It was founded in 2003. The registered business office of the company is located in Chittagong, Bangladesh. The company operates an inland container depot that is involved in the transportation and storage of empty containers, and redelivery of the containers to various locations as per client's advice. It also operates container freight station, which provides various services, such as export and import cargo handling; and container condition survey, repair and maintenance, and fumigation. In addition, the company offers specialized vessels for the transportation of containers to and from Chittagong Port, as well as leasing and value added services.</t>
  </si>
  <si>
    <t>Off-dock services</t>
  </si>
  <si>
    <t>www.saplbd.com</t>
  </si>
  <si>
    <t>孟加拉</t>
  </si>
  <si>
    <t>SAPORTL</t>
  </si>
  <si>
    <t>BD30230FE</t>
  </si>
  <si>
    <t>Engaged in the provision of off-dock services</t>
  </si>
  <si>
    <t>The Company is engaged in Off-Dock services with Inland Container Depot (ICD) and Container freight station (CFS) facilities.</t>
  </si>
  <si>
    <t>280</t>
  </si>
  <si>
    <t>Cong TY CO Phan VAN TAI VA Thue TAU Bien Viet NAM</t>
  </si>
  <si>
    <t>This company is engaged in the provision of shipping and other related services in Vietnam. It was established in 1975 and conducts its business from its registered head office located in Hochiminh, Vietnam. The company is the second largest state-owned shipping company in Vietnam. It is primarily involved in providing marine transportation services. Through its operating companies, it provides services, such as inland water transportation; ship repair and maintenance services; and customize procedures for the import and export of commodities. In addition, the company offers crew manning services, as well as supplies bunkering services, and trades fuels.</t>
  </si>
  <si>
    <t>Shipping and other related services</t>
  </si>
  <si>
    <t>www.vitranschart.com.vn</t>
  </si>
  <si>
    <t>VST</t>
  </si>
  <si>
    <t>VN4103008926</t>
  </si>
  <si>
    <t>Engaged in the provision of shipping and other related services in Vietnam</t>
  </si>
  <si>
    <t>The Company is engaged in the marine transportation sector.  Through its subsidiary and branches, the Company principally offers services as a shipping agent; provides marine and inland water transportation for freight, ship repair and maintenance, as well as customs procedures for the import and export of commodities.  In addition, it offers crew manning services; as well as, supplies bunkering services and trades fuels.</t>
  </si>
  <si>
    <t>Cong TY VAN TAI VA Thue TAU Bien Viet NAM</t>
  </si>
  <si>
    <t>281</t>
  </si>
  <si>
    <t>Deccan Transcon Leasing Limited</t>
  </si>
  <si>
    <t>This company operates as an ISO tank container logistics company engaged in transporting liquids, gases, pharmaceuticals and products globally. It was founded in 2007 and conducts business from its registered head office located in Hyderabad,Andhra Pradesh, India.</t>
  </si>
  <si>
    <t>An ISO tank container logistics company engaged in transporting liquids, gases, pharmaceuticals and products globally</t>
  </si>
  <si>
    <t>www.deccantrans.com</t>
  </si>
  <si>
    <t>DECCANTRAN</t>
  </si>
  <si>
    <t>IN154507FI</t>
  </si>
  <si>
    <t>Operates as an ISO tank container logistics company engaged in transporting liquids, gases, pharmaceuticals and products globally</t>
  </si>
  <si>
    <t>The Company is primarily engaged in providing tank containers on lease and logistic &amp; supply chain solutions to clients in various sectors.</t>
  </si>
  <si>
    <t>Libenil Logistics Private Limited</t>
  </si>
  <si>
    <t>282</t>
  </si>
  <si>
    <t>Tianjin Redox Smart Supply Chain Corp.,Ltd</t>
  </si>
  <si>
    <t>This company is engaged in the provision of freight transportation arrangement services. It was founded in 2006 and has its registered head office strategically located in Tianjin, China. The company's business operation specialises in arranging transportation of freight between shippers and carriers. It acts as freight forwarders offering a combination of services spanning transportation modes. The company also provide services regarding a combination of network activities such as, local pickup, local sorting and terminal operations, line-haul, destination sorting and terminal operations, storage, and local delivery. It employs state-of-the art technology as well as employs staff trained to provide necessary support, service and guidance to its customers.</t>
  </si>
  <si>
    <t>Arranging transportation of freight between shippers and carriers</t>
  </si>
  <si>
    <t>838469</t>
  </si>
  <si>
    <t>CN52153PC</t>
  </si>
  <si>
    <t>The Company's main business is international logistics and port services, domestic distribution services, warehousing and value-added services.</t>
  </si>
  <si>
    <t>Tianjin Redox Logistics Corp., LTD</t>
  </si>
  <si>
    <t>283</t>
  </si>
  <si>
    <t>Sonadezi Environment Joint Stock Company</t>
  </si>
  <si>
    <t>This company is engaged in the provision of environmental services. It was established in 1994 and conducts business from its registered head office located in Bien Hoa, Dong Nai, Vietnam. The company is the largest and most reputable company in providing services in the field of urban environment to individuals, enterprises and industrial parks. Its activities include street cleaning; collection and treatment of solid waste; cleaning services for organizations and individuals; maintenance and repair of drainage, bridges and roads; construction, maintenance and care of green parks; execute lighting, decorative, medium voltage, low voltage and 35 KV transformer substations; and toilet leasing service.</t>
  </si>
  <si>
    <t>Street cleaning; collection and treatment of solid waste; cleaning services for organizations and individuals; maintenance and repair of drainage, bridges and roads; construction, maintenance and care of green parks; execute lighting, decorative, medium voltage, low voltage and 35 KV transformer substations; and toilet leasing service</t>
  </si>
  <si>
    <t>www.sonaenco.com.vn</t>
  </si>
  <si>
    <t>SZE</t>
  </si>
  <si>
    <t>VN3600274914</t>
  </si>
  <si>
    <t>Engaged in the provision of environmental services</t>
  </si>
  <si>
    <t>The company specializes in management services and waste recycling.</t>
  </si>
  <si>
    <t>284</t>
  </si>
  <si>
    <t>Wuhan Dongfeng Logistics CO. LTD</t>
  </si>
  <si>
    <t>This comprehensive large-scale enterprise group is engaged in providing road passenger and freight transportation services. It conducts business from its registered head office located in Wuhan, Hubei, China and was incorporated in 2006. The group's business operation is focused in road passenger and freight transportation, integrating construction and real estate development, automobile sales and maintenance, driver training, and hotel tourism. It has become the largest and strongest in the area with the most complete transportation network and the best service. It has first-class operating qualifications and passed the ISO9001: 2008 quality management system certification. It has made a great contribution to the convenience of people in the region and the smooth flow of goods, as well as actively promotes the transformation of traditional freight to modern logistics, and vigorously develops integrated logistics services in warehousing, packaging, sorting and distribution. The company is committed to delivery honest services to the society and employees, insisting on transportation-oriented, diversified development, safe production, and high quality service.</t>
  </si>
  <si>
    <t>Focused in road passenger and freight transportation, integrating construction and real estate development, automobile sales and maintenance, driver training, and hotel tourism. It has become the largest and strongest in the area with the most complete transportation network and the best service; Has first-class operating qualifications and passed the ISO9001: 2008 quality management system certification; Has made a great contribution to the convenience of people in the region and the smooth flow of goods, as well as actively promotes the transformation of traditional freight to modern logistics, and vigorously develops integrated logistics services in warehousing, packaging, sorting and distribution</t>
  </si>
  <si>
    <t>www.dfhtkg.com.cn</t>
  </si>
  <si>
    <t>873552</t>
  </si>
  <si>
    <t>CN53902PC</t>
  </si>
  <si>
    <t>Engaged in providing road passenger and freight transportation services</t>
  </si>
  <si>
    <t>The Company's main business is around the vehicle manufacturers and their suppliers to provide parts trunk transportation, distribution, warehousing and other comprehensive, integrated logistics services.</t>
  </si>
  <si>
    <t>285</t>
  </si>
  <si>
    <t>Suzhou Yuetai International Logistics Co.Ltd</t>
  </si>
  <si>
    <t>This company is engaged in the provision of logistic services. It was founded in 2006. The company has its registered business head office located in Suzhou, China.It offers cross border e-commerce logistics services, including layout of global emerging logistics industry, intelligent warehousing, software system supporting, capacity advantage, and overseas distribution network.The company provides warehousing services for domestic OEMs, new energy vehicles, second-hand cars, online car hailing and other markets; There are 55 storage bases in 25 cities nationwide, with a total area of about three million square meters, which can accommodate nearly 150,000 commercial vehicles; provides warehousing services for domestic OEMs, new energy vehicles, second-hand cars, online car hailing and other markets.</t>
  </si>
  <si>
    <t>www.yuetai-logistics.com</t>
  </si>
  <si>
    <t>836690</t>
  </si>
  <si>
    <t>CN54161PC</t>
  </si>
  <si>
    <t>The Company is mainly engaged in the international transportation agency business of domestic and international freight; general freight, land, air, sea import and export goods, including: goods collection, consignment, warehouse booking, warehousing, transit, container assembly, unpacking, settlement of freight and miscellaneous charges, customs declaration, inspection, insurance, related short distance transportation services and transportation business consulting; car rental, large transport.</t>
  </si>
  <si>
    <t>286</t>
  </si>
  <si>
    <t>Committed Cargo Care Limited</t>
  </si>
  <si>
    <t>This company operates in the cargo and logistics industry. It conducts business from its registered head office located in New Delhi, Delhi, India. The company specialises in custom brokerage, air freight, express freight, sea freight, document processing, multi modal facility, 4pl &amp; supply chain management, packaging &amp; warehousing, tracking &amp; tracing. This company aims for strategic expansion, aspiring to become a widely respected and acknowledged leader in the field of cargo. This company certified ISO 9001:2008.</t>
  </si>
  <si>
    <t>Custom brokerage, air freight, express freight, sea freight, document processing, multi modal facility, 4pl &amp; supply chain management, packaging &amp; warehousing, tracking &amp; tracing</t>
  </si>
  <si>
    <t>COMMITTED</t>
  </si>
  <si>
    <t>IN001266688IND</t>
  </si>
  <si>
    <t>Operates in the cargo and logistics industry</t>
  </si>
  <si>
    <t>The Company engaged in the business of logistic and storage of cargo and consignment.</t>
  </si>
  <si>
    <t>287</t>
  </si>
  <si>
    <t>Jilin Anguang Logistics Co.,Ltd</t>
  </si>
  <si>
    <t>This company is engaged in the provision of transport and logistics services. It was incorporated in 2008 and has its registered office in Baishan, Jilin, China. The company provides freight transportation services and logistics solutions to companies of all sizes, in a variety of industries. It specialises in delivering customized solutions with a single source of accountability for service offerings that include less-than-truckload, truckload, dedicated, time-critical, and supply chain management. Its supply chain capabilities include consolidation, distribution, warehousing, port management, transportation network design, and complete transportation management.</t>
  </si>
  <si>
    <t>839237</t>
  </si>
  <si>
    <t>CN52562PC</t>
  </si>
  <si>
    <t>The Company is mainly engaged in general freight, agency logistics information, loading and unloading; warehousing services, warehousing lease, house leasing, etc.</t>
  </si>
  <si>
    <t>288</t>
  </si>
  <si>
    <t>Freight Technologies, Inc.</t>
  </si>
  <si>
    <t>This company is engaged in providing commercial payment consulting services, international investment and financing advisory services, bank loan matching advisory services, factoring business, and big data applications and services. It was founded in 2015 and has its registered office in Virgin Islands (British). The company is committed to build a comprehensive platform based on the Internet big data platform and using artificial intelligence technology to provide professional consulting services such as investment and financing, production and operation and capital operation. The company focus on big data and artificial intelligence as its core technologies to enhance the professionalization of financial services, enrich the service categories of the company, expand the market scope of business coverage, accumulate high-quality customer resources and strive to build the company's core businesses Into a comprehensive, multi-license, Internet technology finance service company.</t>
  </si>
  <si>
    <t>Providing commercial payment consulting services, international investment and financing advisory services, bank loan matching advisory services, factoring business, and big data applications and services</t>
  </si>
  <si>
    <t>www.cifsp.com</t>
  </si>
  <si>
    <t>英属维尔京群岛</t>
  </si>
  <si>
    <t>HUSN</t>
  </si>
  <si>
    <t>VG40129ZG</t>
  </si>
  <si>
    <t>Engaged in providing commercial payment consulting services, international investment and financing advisory services, bank loan matching advisory services, factoring business, and big data applications and services</t>
  </si>
  <si>
    <t>The Company, through its subsidiary, Freight App, Inc., operates a transportation logistics technology platform in North American.</t>
  </si>
  <si>
    <t>Hudson Capital Inc.</t>
  </si>
  <si>
    <t>289</t>
  </si>
  <si>
    <t>Jenkongklai Public Company Limited</t>
  </si>
  <si>
    <t>This company is engaged in providing parking management and services. It was incorporated in 1998 and conducts business from its registered head office located in Kampheng Saen, Nakhonpathom, Thailand. The company's business operation specialises in parking management services such as parking service business, parking management service business, and consultant and installation parking system business. It has expertise in the business with an efficient team covering all types of work and is ready to advise by applying experience and modern technology and constantly developing to create value for the area and create maximum efficiency. The company has rent parking spaces and parking buildings to collect service fees by paying rent to the landlord. It is also involved in the design and installation of parking management system, including parking fee collection system parking management facility. In addition, the company is committed to developing parking with experience expertise and professional service to maximise the potential of space utilization.</t>
  </si>
  <si>
    <t>Parking management services such as parking service business, parking management service business, and consultant and installation parking system business; Expertise in the business with an efficient team covering all types of work and is ready to advise by applying experience and modern technology and constantly developing to create value for the area and create maximum efficiency; Rent parking spaces and parking buildings to collect service fees by paying rent to the landlord; Design and installation of parking management system, including parking fee collection system parking management facility</t>
  </si>
  <si>
    <t>jpark.co</t>
  </si>
  <si>
    <t>JPARK</t>
  </si>
  <si>
    <t>TH0735541000291</t>
  </si>
  <si>
    <t>Engaged in providing parking management and services</t>
  </si>
  <si>
    <t>The Company's principal activity - Service activity parking vehicles.</t>
  </si>
  <si>
    <t>Jenkongkai CO LTD</t>
  </si>
  <si>
    <t>290</t>
  </si>
  <si>
    <t>该公司提供全方位的运输支持服务，如路边、保修计划、维修和大修、自动化工作控制和成本跟踪、车队分析、家庭用品运输、零件管理、机械、汽车调配和调度业务、货运和乘客舱单、驾驶员培训和其他相关服务</t>
  </si>
  <si>
    <t>Cong TY CO Phan VAN TAI 1 Traco</t>
  </si>
  <si>
    <t>This company, based in Vietnam, is engaged in the provision of transportation support services. It was incorporated in 2000 and has its registered headquarters based in Hai Phong. The company offers a full line of transportation support services such as roadside, warranty programs, repair and overhaul, automated work-control and cost tracking, fleet analysis, household goods shipping, parts management, mechanics, motor pool and dispatch operations, freight and passenger manifesting, driver training, and other related services. It offers services for light, heavy duty, passenger, crash and fire rescue, as well as vans and buses, cranes, and powered and non-powered ground support equipment. The company serves the public and private customers.</t>
  </si>
  <si>
    <t>Offers a full line of transportation support services such as roadside, warranty programs, repair and overhaul, automated work-control and cost tracking, fleet analysis, household goods shipping, parts management, mechanics, motor pool and dispatch operations, freight and passenger manifesting, driver training, and other related services</t>
  </si>
  <si>
    <t>traco.vn</t>
  </si>
  <si>
    <t>TR1</t>
  </si>
  <si>
    <t>VN0200380768</t>
  </si>
  <si>
    <t>Engaged in the provision of transportation support services</t>
  </si>
  <si>
    <t>The company mainly operates in the field of logistics and transport services business</t>
  </si>
  <si>
    <t>Cong TY DAI LY VAN TAI &amp; Lien Hiep VAN Chuyen</t>
  </si>
  <si>
    <t>291</t>
  </si>
  <si>
    <t>Ningxia Xinhua Logistics Co.Lid</t>
  </si>
  <si>
    <t>This firm is engaged in the provision of logistics, transportation, general freight trucking and courier services. It was incorporated in July 2004. The registered head office of the company is located in Yinchuan, China. The firm comprises its business activities in providing local general freight trucking services. The company handles a wide variety of commodities, generally palletized and transported in a container or van trailer. The company's logistics management is the part of supply chain management that plans, implements, and controls the efficient, effective forward, and reverse flow and storage of goods, services, and related information between the point of origin and the point of consumption in order to meet customer's requirements.</t>
  </si>
  <si>
    <t>Provision of logistics, transportation, general freight trucking and courier services</t>
  </si>
  <si>
    <t>www.nxxhwl.net</t>
  </si>
  <si>
    <t>835169</t>
  </si>
  <si>
    <t>CN46936PC</t>
  </si>
  <si>
    <t>Engaged in the provision of logistics, transportation, general freight trucking and courier services</t>
  </si>
  <si>
    <t>The main operation of our company is the road transport industry.</t>
  </si>
  <si>
    <t>292</t>
  </si>
  <si>
    <t>Guangzhou Jieshitong Logistics Co., Ltd.</t>
  </si>
  <si>
    <t>This company is engaged in providing full-chain high-end logistics services. It was established in July 2000 and has its registered business office located in Guangzhou, Guangdong, China. The company's services include full supply chain logistics, warehousing services, transportation management services, customized service, value-added services, and reverse logistics service. It has service teams and the business scope covers the automotive industry chain, pharmaceuticals, IT, FMCG, apparel, home improvement and other industries, providing personalized, diversified, full supply chain integrated logistics for many well-known companies at home and abroad. It also has software copyrights independently developed and selected as a key support enterprise for high-tech business incubators.</t>
  </si>
  <si>
    <t>Full supply chain logistics, warehousing services, transportation management services, customized service, value-added services, and reverse logistics service</t>
  </si>
  <si>
    <t>www.jieshitong.com</t>
  </si>
  <si>
    <t>835117</t>
  </si>
  <si>
    <t>CN46917PC</t>
  </si>
  <si>
    <t>Engaged in providing full-chain high-end logistics services</t>
  </si>
  <si>
    <t>The Company is mainly engaged in road transportation industry.</t>
  </si>
  <si>
    <t>293</t>
  </si>
  <si>
    <t>物流公司（附表已补充）</t>
  </si>
  <si>
    <t>KGW Group Berhad</t>
  </si>
  <si>
    <t>This company is engaged in offering a complete logistics services across all spectrum of supply chain. Having supported its clients in diverse industries such as consumer goods, construction, retail, communications, electronics, commodities, oil and gas, education and healthcare throughout the years, it aims to continue to demonstrate to its clients the benefits that it brings to them. It is not its trucks, or warehouses, or other hard assets that define the company and make the company who it is. Its successes, and the high level of trust given to the company by its clients are all down to its people’s commitment to high standards in everything it does, wherever it operates. It conducts business from its registered head office located in Kuala Lumpur, Federal Territory, Malaysia. The company was incorporated in 2022.</t>
  </si>
  <si>
    <t>Complete logistics services across all spectrum of supply chain</t>
  </si>
  <si>
    <t>www.kgwlogistics.com</t>
  </si>
  <si>
    <t>0282</t>
  </si>
  <si>
    <t>MY1455050-D</t>
  </si>
  <si>
    <t>Engaged in offering a complete logistics services across all spectrum of supply chain</t>
  </si>
  <si>
    <t>The Group of company is a Non-Vessel Operating Common Carrier (NVOCC), principally involved in the provision of logistics services include sea, air and land transportation, warehousing, and freight forwarding.
.</t>
  </si>
  <si>
    <t>KGW Group SDN BHD</t>
  </si>
  <si>
    <t>294</t>
  </si>
  <si>
    <t>Tri-Mode System (M) Berhad</t>
  </si>
  <si>
    <t>This company is engaged in integrated logistics services. It was incorporated in 1992 and has its registered head office strategically located in Port Klang, Malaysia. The company's business operation specialises in short-distance hauling freight transport by road. It is capable of handling a wide variety of commodities, generally palletized, and transported in a container or van trailer. It also provides a combination of network activities such as, local pickup, local sorting and terminal operations, line-haul, destination sorting and terminal operations, and local delivery. The company maintains a fleet of trucks, as well as employs professional drivers and technology capable of providing support and guidance to customers. It offers sea and air freight, warehousing, customs brokerage, haulage. The company operates in Asia, Europe, North America, South America, Africa, and Australasia. It aims to provide seamless global logistics solutions.</t>
  </si>
  <si>
    <t>Sea and air freight, warehousing, customs brokerage, haulage; Short-distance hauling freight transport by road; Local pickup, local sorting and terminal operations, line-haul, destination sorting and terminal operations, and local delivery</t>
  </si>
  <si>
    <t>www.trimode-malaysia.com.my</t>
  </si>
  <si>
    <t>0199</t>
  </si>
  <si>
    <t>MY229265-X</t>
  </si>
  <si>
    <t>Engaged in integrated logistics services</t>
  </si>
  <si>
    <t>The Company is an investment holding company and is engage in the provision of freight and logistics services.</t>
  </si>
  <si>
    <t>295</t>
  </si>
  <si>
    <t>Thai Parcels Public Company LTD</t>
  </si>
  <si>
    <t>This company is engaged in providing parcel delivery services, including logistics solutions, and handling a variety of goods, including large or heavy items. It conducts business from its registered head office located in Lat Krabang, Bangkok, Thailand. The company was established in 2004. The company specializes in parcel pick-up service, product packing and bundling, fulfillment services (to be available in the future), optional delivery methods, product tracking, car rental service, proof of delivery return service (e-POD), and cash on delivery (COD) service. The company focuses on reliability, innovation, and customer satisfaction. The company partnerships relate to franchise points and logistics service improvements. This company aims to be a leading logistics company known for excellent service and customer satisfaction.</t>
  </si>
  <si>
    <t>Parcel pick-up service, product packing and bundling, fulfillment services (to be available in the future), optional delivery methods, product tracking, car rental service, proof of delivery return service (e-POD), and cash on delivery (COD) service</t>
  </si>
  <si>
    <t>www.thaiparcels.com</t>
  </si>
  <si>
    <t>TPL</t>
  </si>
  <si>
    <t>TH0105547099642</t>
  </si>
  <si>
    <t>Engaged in providing parcel delivery services, including logistics solutions, and handling a variety of goods, including large or heavy items</t>
  </si>
  <si>
    <t>The Company is a transportation, goods transportation and passenger.</t>
  </si>
  <si>
    <t>Thai Parcels CO LTD</t>
  </si>
  <si>
    <t>296</t>
  </si>
  <si>
    <t>China International Holdings Limited</t>
  </si>
  <si>
    <t>This is a holding company that, through its subsidiaries, is engaged in the ownership, development, operation and management of toll bridges in China. It was incorporated in May 1997 and has its registered office located in Hamilton, Bermuda. The company focuses on infrastructure, water plant development and operations, and land development projects in Tianjin, the People's Republic of China. The company's direct subsidiaries include Hebei Bridges Investments Limited, Tianjin Bridges Investments Limited, China Infrastructure Management (Hong Kong) Limited, China (Tianjin) Water Resources Limited, CIHL City Development Limited and CIHL Development Limited. These subsidiaries are principally engaged in ownership, development, operation and management of toll bridges.</t>
  </si>
  <si>
    <t>Infrastructure, water plant development and operations, and land development projects in Tianjin, the People's Republic of China</t>
  </si>
  <si>
    <t>www.chinatoll.net</t>
  </si>
  <si>
    <t>BEH</t>
  </si>
  <si>
    <t>BM23356R</t>
  </si>
  <si>
    <t>Engaged in the ownership, development, operation and management of toll bridges in China</t>
  </si>
  <si>
    <t>The principal activities of the Group are the ownership, development, operation and management of toll bridges and roads in the People's Republic of China.</t>
  </si>
  <si>
    <t>China Infrastructure Holdings Limited</t>
  </si>
  <si>
    <t>297</t>
  </si>
  <si>
    <t>Globe International Carriers Limited</t>
  </si>
  <si>
    <t>This company, based in India, operates as a cargo transportation and solution provider. It was founded by Shri Chiranjilal Agrawal in 1965, and conducts business from its registered head office located in Jaipur.The company's services include transportation of all types of industrial goods, bulk transportation, full truck load services from door to door, logistics services, supply chain management, coastal cargo management, warehousing management, surface transportation, rail cargo movement, international freight forwarding, custom clearance, and transportation by open or closed body vehicles.</t>
  </si>
  <si>
    <t>Cargo transportation and solution</t>
  </si>
  <si>
    <t>www.gicl.co</t>
  </si>
  <si>
    <t>GICL</t>
  </si>
  <si>
    <t>IN117193FI</t>
  </si>
  <si>
    <t>Operates as a cargo transportation and solution provider</t>
  </si>
  <si>
    <t>The Company is engaged in the business of providing services of transportation as a goods transport agency.</t>
  </si>
  <si>
    <t>298</t>
  </si>
  <si>
    <t>Cargosol Logistics Limited</t>
  </si>
  <si>
    <t>This company is engaged in the provision of goods distribution logistic services. It was founded in 2011 and has its registered head office in Mumbai, India.The company's services include national and international full-truck-load and less-than-truck-load services, via road, rail or intermodal transportation as well as customs brokerage services and help in cross-border shipments. Its services are offered on a fee or contract basis. The company also offers physical management and freight documentation, marketing of cargo products, as well as other pre and post transport freight services.The company conducts its business in Mumbai and serves the general public of the city as well as the surrounding areas.</t>
  </si>
  <si>
    <t>www.cargosol.com</t>
  </si>
  <si>
    <t>543621</t>
  </si>
  <si>
    <t>IN001121942IND</t>
  </si>
  <si>
    <t>The Company is engaged in the business freight forwarding, logistics and shipping services of any kind relating to the carriage, handling, packing or distribution of goods including all the logistical services.</t>
  </si>
  <si>
    <t>299</t>
  </si>
  <si>
    <t>Changyuefeiping Non-Ferrous Metal Storage and Transportation (Shanghai) Stock Co.,Ltd</t>
  </si>
  <si>
    <t>This company is engaged in the operation of freight transport and forwarding agencies. Its business was founded in 2012 and has its registered business address located in Shanghai, China.The company focuses on providing support services for freight transport and forwarding services, courier and logistics, motor freight, general long-distance truckload, and local trucking with storage, long-distance hauling freight transport by road, and local general freight trucking, as well as specialized long-distance and local freight trucking. The company also offers physical management and freight documentation, marketing of cargo products, as well as other pre and post transport freight services.</t>
  </si>
  <si>
    <t>Operation of freight transport and forwarding agencies</t>
  </si>
  <si>
    <t>873026</t>
  </si>
  <si>
    <t>CN53231PC</t>
  </si>
  <si>
    <t>The Company is engaged in the storage, logistics and transportation of gold, silver and other precious metals and other non-ferrous metals strive to provide customers with professional integrated logistics services.</t>
  </si>
  <si>
    <t>300</t>
  </si>
  <si>
    <t>Perfection Logisgics Service Co.,Ltd.</t>
  </si>
  <si>
    <t>This company is engaged in the provision of freight trucking and other related transportation services. It was founded in 2002. It conducts business from its registered head office located in Fuzhou, Fujian, China. This company's business activities include furnishing over-the-road trucking services and storage services, including household goods either as common carriers and under special or individual contracts or agreements, for freight generally weighing. Its operations are principally outside a single municipality, outside one group of contiguous municipalities, and outside a single municipality and its suburban areas. It is also involved in furnishing air courier services for individually addressed letters, parcels, and packages generally weighing less than 100 pounds.</t>
  </si>
  <si>
    <t>Furnishing over-the-road trucking services and storage services, including household goods either as common carriers and under special or individual contracts or agreements, for freight generally weighing</t>
  </si>
  <si>
    <t>www.perfectionlog.com</t>
  </si>
  <si>
    <t>833570</t>
  </si>
  <si>
    <t>CN44876PC</t>
  </si>
  <si>
    <t>The Company's main business projects for the handling and shipping agents and warehousing.</t>
  </si>
  <si>
    <t>301</t>
  </si>
  <si>
    <t>Intl Haotian Technology Co.,Ltd</t>
  </si>
  <si>
    <t>This company is engaged in the provision of freight transportation arrangement services. It was founded in 2004 and has its registered head office strategically located in Xiamen, Fujian, China. The company's business operation specialises in arranging transportation of freight between shippers and carriers. It acts as freight forwarders offering a combination of services spanning transportation modes. The company also provide services regarding a combination of network activities such as, local pickup, local sorting and terminal operations, line-haul, destination sorting and terminal operations, storage, and local delivery. It employs state-of-the art technology as well as employs staff trained to provide necessary support, service and guidance to its customers.</t>
  </si>
  <si>
    <t>www.htll.cn</t>
  </si>
  <si>
    <t>873834</t>
  </si>
  <si>
    <t>CN56835PC</t>
  </si>
  <si>
    <t>The Main business of the company is the design, research and development, production and sales of cold-chain insulation boxes. At the same time, the company provides cold-chain insulation box leasing and cold-chain logistics integrated services for the downstream application market</t>
  </si>
  <si>
    <t>302</t>
  </si>
  <si>
    <t>Hanoi Tram Joint Stock Company</t>
  </si>
  <si>
    <t>This company, formerly known as Ton Quat Company, is engaged in the provision of transportation services. It was founded and incorporated in 1899. The registered business office of the company is located in Ha Noi, Vietnam. The company's fleet of vehicles consists of school buses, minivans and cars, lift and ramp-equipped vehicles, coaches, and service and support vehicles. It also provides fixed route transit, express commuter lines and charter, as well as tour bus services, and other related services. In addition, the company covers intercity and regional transportation, infrastructure management and airport services, and transportation management. The company is active and operational in Vietnam.</t>
  </si>
  <si>
    <t>School buses, minivans and cars, lift and ramp-equipped vehicles, coaches, and service and support vehicles. It also provides fixed route transit, express commuter lines and charter, as well as tour bus services, and other related services</t>
  </si>
  <si>
    <t>www.hanoitram.vn</t>
  </si>
  <si>
    <t>HNT</t>
  </si>
  <si>
    <t>VN0106889438</t>
  </si>
  <si>
    <t>The Company operates in the field of passenger transport services.</t>
  </si>
  <si>
    <t>303</t>
  </si>
  <si>
    <t>Beijing Oriental Rall WAY Technology Development Co.,Ltd</t>
  </si>
  <si>
    <t>This company is primarily engaged in the manufacture and supply of railway safety measuring equipment and signal security equipment. It was incorporated in 2001. The company has a registered office located in Beijing, China. The company operates its business through research, development, production and sale of dynamic and static electronic orbit scale measuring equipment, overload and uneven-load detection equipment, upgrading and reconstruction of relevant products, as well as technical maintenance services. Its products are applied in the railway, coal, port and electric power and other industries. The company operates principally in the People's Republic of China.</t>
  </si>
  <si>
    <t>Operates its business through research, development, production and sale of dynamic and static electronic orbit scale measuring equipment, overload and uneven-load detection equipment, upgrading and reconstruction of relevant products, as well as technical maintenance services</t>
  </si>
  <si>
    <t>www.bjdfrw.com</t>
  </si>
  <si>
    <t>430180</t>
  </si>
  <si>
    <t>CN40818PC</t>
  </si>
  <si>
    <t>Engaged in the manufacture and supply of railway safety measuring equipment and signal security equipment</t>
  </si>
  <si>
    <t>The Company is mainly engaged in dynamic and static electronic railway scale equipment, ultra partial load detection equipment research and development, production, sales and related products and technology upgrading and maintenance services.</t>
  </si>
  <si>
    <t>304</t>
  </si>
  <si>
    <t>专业从事铁路基础设施的管理、运营和系统维修</t>
  </si>
  <si>
    <t>PHU Khanh Railway Joint Stock Company</t>
  </si>
  <si>
    <t>This company, with registered office address in Khanh Hoa, Vietnam, specializes in the management, operation and system repair of railway infrastructure. The company was incorporated in 1998. The company is the operator of Hanoi- Ho Chi Minh City Railway. The railway has a length of more than 280 kilometers running through the provinces of Binh Dinh, Phu Yen and Khanh Hoa. Nha Trang Railway Station handles the most passengers and cargo in the area. It also focuses on railway safety, fire and explosion prevention and control. The company has upgraded railway crossings with automatic warning signals and guards in the communes and wards of Van Khanh, Van Hung and Suoi Cat. It has installed signal boards, provided training for guards and signalmen at railway crossings in the communes of Van Khanh, Ninh Ich, Dien An and Vinh Luong. Patrols have been increased to protect railway traffic works and timely process information related to railway traffic safety and security.</t>
  </si>
  <si>
    <t>Specializes in the management, operation and system repair of railway infrastructure</t>
  </si>
  <si>
    <t>www.duongsatphukhanh.com.vn</t>
  </si>
  <si>
    <t>PKR</t>
  </si>
  <si>
    <t>VN4200285254</t>
  </si>
  <si>
    <t>Operator of Hanoi- Ho Chi Minh City Railway</t>
  </si>
  <si>
    <t>The Company specializes in management, exploitation, system repair of railway infrastructure.</t>
  </si>
  <si>
    <t>305</t>
  </si>
  <si>
    <t>物流公司（综合物流）</t>
  </si>
  <si>
    <t>Putra Rajawali Kencana Tbk, PT</t>
  </si>
  <si>
    <t>This company operates as the largest intralogistics and multimodal company in Indonesia. Its registered head office is located in Surabaya, Indonesia.The company's business operation specialises in infrastructure development, development of facilities and infrastructure, and supporting materials for insfrastructure development. In addition, the company employs skilled engineers and other professional staff capable of performing various services, such as planning and design, surveying, zoning, estimating, as well as budget management.</t>
  </si>
  <si>
    <t>Infrastructure development, development of facilities and infrastructure, and supporting materials for insfrastructure development</t>
  </si>
  <si>
    <t>www.puratrans.com</t>
  </si>
  <si>
    <t>PURA</t>
  </si>
  <si>
    <t>ID40370FD</t>
  </si>
  <si>
    <t>Operates as the largest intralogistics and multimodal company</t>
  </si>
  <si>
    <t>The Company was engaged in transportation and storage, rental activities,trading and retail. Currently the Company engaged in transportation services.</t>
  </si>
  <si>
    <t>306</t>
  </si>
  <si>
    <t>HUE Urban Environment and Public Works Joint Stock Company</t>
  </si>
  <si>
    <t>This company is engaged in providing public works and other construction and engineering services. It was incorporated in 1975 and conducts business from its registered head office located in Hue, Vietnam.The company maintains an engineering and construction arm and continuously develops its technology, for the purposes of ensuring the safety of all infrastructure facilities and securing for all public works and highways the highest efficiency and the most appropriate quality in construction. It is involved in the planning, design, construction and maintenance of infrastructure facilities, especially management of street lighting system, maintenance of drainage system, cemetery, burial service, implement public hygiene, national highways, flood control and water resources development systems, and other public works.</t>
  </si>
  <si>
    <t>Public works and other construction and engineering services</t>
  </si>
  <si>
    <t>www.hepco.com.vn</t>
  </si>
  <si>
    <t>HEP</t>
  </si>
  <si>
    <t>VN3300101082</t>
  </si>
  <si>
    <t>Engaged in providing public works and other construction and engineering services</t>
  </si>
  <si>
    <t>The Company specializes in Management of street lighting system, maintenance of drainage system, cemetery; burial service; Implement public hygiene</t>
  </si>
  <si>
    <t>307</t>
  </si>
  <si>
    <t>Shenyang D-Home Logistics Co.,Ltd.</t>
  </si>
  <si>
    <t>This company is engaged in the provision of freight transportation arrangement services. It was incorporated in 2009 and has its registered head office strategically located in Shenyang, China. The company's business operation specialises in ordinary freight, special transport (container), large object transport (a class); domestic express (postal enterprise franchise business except); and storage services (except for inflammable and explosive dangerous chemicals). It also provides a range of activities such as, local pickup, local sorting and terminal operations, line-haul, destination sorting and terminal operations, and local delivery. Further, the company is also equipped with state-of-the art technology and facilities as well as employs staff trained to provide necessary support, service and guidance to its customers.</t>
  </si>
  <si>
    <t>www.sinodh.com</t>
  </si>
  <si>
    <t>832178</t>
  </si>
  <si>
    <t>CN43278PC</t>
  </si>
  <si>
    <t>The Company is mainly engaged in g54 road transport industry and the G60 postal services, including two plates of express highway and warehousing management, third party logistics and the regional express and for customers to design and provide one-stop logistics solutions.</t>
  </si>
  <si>
    <t>308</t>
  </si>
  <si>
    <t>PT Prima Globalindo Logistik TBK</t>
  </si>
  <si>
    <t>This company is engaged in providing freight forwarding services for export and import. It conducts business from its registered head office located in Jakarta, Java, Indonesia. The company was established in 2015.The company's mission is providing excellent service for export import services. It provides international shipping lines, and various logistic companies overseas/ domestic; air freight services for urgent cargos; ppjk service, Certificate of Origin from chamber of commerce, and KITE; and refrigerated shipping rates to all destination around the world. It owns more than 131 trucks and all equiped with GPS to enhance its services for all its valuable clients.</t>
  </si>
  <si>
    <t>Freight forwarding services</t>
  </si>
  <si>
    <t>www.pgl-logistic.com</t>
  </si>
  <si>
    <t>PPGL</t>
  </si>
  <si>
    <t>ID40400FD</t>
  </si>
  <si>
    <t>Engaged in providing freight forwarding services for export and import</t>
  </si>
  <si>
    <t>The purpose and objectives of the Entity are engage in freight forwarding services.</t>
  </si>
  <si>
    <t>309</t>
  </si>
  <si>
    <t>Sanco Trans Limited</t>
  </si>
  <si>
    <t>This company specializes in the provision of air cargo services, warehousing and distribution, transportation, customs clearance and freight forwarding services. It was incorporated in 1979. Its registered business office is located in Chennai, India.The company operates container freight stations in Chennai and Thoothukudi. It also operates inland container depot-Salem (ICD) and container terminal. Moreover, the company offers all types of cargo including perishable and dangerous goods. It also offers stevedoring services for various products such as fertilizers, scraps, steam coals, and sulphur.It is committed to providing comprehensive and fully integrated services through an extensive network, deploying modern equipment, and efficient professionals.</t>
  </si>
  <si>
    <t>Cargo services, warehousing and distribution, transportation, customs clearance and freight forwarding services</t>
  </si>
  <si>
    <t>www.sancotrans.com</t>
  </si>
  <si>
    <t>523116</t>
  </si>
  <si>
    <t>IN32357FI</t>
  </si>
  <si>
    <t>Specializes in the provision of air cargo services, warehousing and distribution, transportation, customs clearance and freight forwarding services</t>
  </si>
  <si>
    <t>The Company is principally engaged in providing specialised logistics services across multimodal transport operators and container freight station operations.</t>
  </si>
  <si>
    <t>310</t>
  </si>
  <si>
    <t>高铁车组制造</t>
  </si>
  <si>
    <t>Qingdao Meilleur Railway Co.,Ltd</t>
  </si>
  <si>
    <t>This company, based in China, is engaged in the provision of general freight trucking, haulage, warehousing, storage, and other related services. It was founded in 2010 and has its registered business address located in Qingdao, Shandong.The company's operations also include the handling of a wide variety of commodities, generally palletized and transported in a container or van trailer. It is involved in the operation of merchandise warehousing and storage facilities; and it generally handles goods in containers, such as boxes, barrels, and drums, using equipment, such as forklifts, pallets, and racks. Its other activities are local pickup, local sorting and terminal operations, line-haul, destination sorting and terminal operations, and local delivery. Some of the commodities the company transports are agricultural products, livestock and meat products, precious metals, industrial metals, rare metals, and other minerals and materials.</t>
  </si>
  <si>
    <t>General freight trucking, haulage, warehousing, storage, and other related services</t>
  </si>
  <si>
    <t>873336</t>
  </si>
  <si>
    <t>CN53753PC</t>
  </si>
  <si>
    <t>Engaged in the provision of general freight trucking, haulage, warehousing, storage, and other related services</t>
  </si>
  <si>
    <t>The Company's main business for motor cars, high-speed rail, urban rail vehicles, aircraft to provide supporting products and related services</t>
  </si>
  <si>
    <t>311</t>
  </si>
  <si>
    <t>Sin-Kung Logistics Berhad</t>
  </si>
  <si>
    <t>This company is engaged in the provision of logistics services. It was incorporated in 1980 and has its registered corporate office in Shah Alam, Selangor, Malaysia. The company offers the following core expertise: warehouse storage; in-house custom clearance; low loader handling; inventory control; cargo handling &amp; distribution; labelling, packing &amp; customs documentation; 24 hour central monitoring system; and 20ft air operation roller system rigid truck. Its powerful lifting equipment or more than 50 forklifts and 30 mobile hydraulic cranes enable the firm to handle any cargo weighing up to 300 tonnes. The company operates a full-time Logistic Support Center to enhance its capability in delivering goods on time, thereby extending its commitment towards its clients. The company principally conducts its business operations within the country.</t>
  </si>
  <si>
    <t>Warehouse storage; in-house custom clearance; low loader handling; inventory control; cargo handling &amp; distribution; labelling, packing &amp; customs documentation; 24 hour central monitoring system; and 20ft air operation roller system rigid truck</t>
  </si>
  <si>
    <t>www.sinkung.com.my</t>
  </si>
  <si>
    <t>0305</t>
  </si>
  <si>
    <t>MY321115-P</t>
  </si>
  <si>
    <t>The Group is an integrated logistics service provider principally involved in the provision of trucking services with a focus on airport-to-airport road feeder services. The Company also provide container haulage services, warehousing and distribution services and other logistics-related services.</t>
  </si>
  <si>
    <t>Sin-Kung Logistics SDN BHD</t>
  </si>
  <si>
    <t>312</t>
  </si>
  <si>
    <t>Thanh HOA Railway Joint Stock Company</t>
  </si>
  <si>
    <t>This company, formerly known as Xi Nghiep Quan Ly Duong Sat Thanh Hoa, is engaged in the provision of transportation services. It was incorporated in 1998. The registered business office of the company is located in Thanh Hoa, Vietnam. The company covers rail infrastructure for rail networks, including information solutions, electrification, communication systems, track laying, station utilities, as well as workshops and depots/repair and maintenance, and other related activities. The company is active and operational in Vietnam.</t>
  </si>
  <si>
    <t>Rail infrastructure for rail networks, including information solutions, electrification, communication systems, track laying, station utilities, as well as workshops and depots/repair and maintenance, and other related activities</t>
  </si>
  <si>
    <t>www.duongsatthanhhoa.vn</t>
  </si>
  <si>
    <t>RTH</t>
  </si>
  <si>
    <t>VN2800190392</t>
  </si>
  <si>
    <t>The Company specializes in renovation, maintenance and repair of railway infrastructure, construction traffic.</t>
  </si>
  <si>
    <t>313</t>
  </si>
  <si>
    <t>Shenzhen Huanguoyun Logistics Co.,Ltd.</t>
  </si>
  <si>
    <t>This company is engaged in the provision of logistics and transport services. It also provides long distance freight services of general products by using its delivery trucks. The company manages multiple shipments combined onto a single truck for multiple deliveries within a network. The company’s services include storage, loading and unloading management services, inventory management services and other storage-related services. In addition, it is involved in the leasing of storage spaces and manpower dispatching business. The company’s fleet consists of tractors and trailers. It is also involved in the leasing of logistics-related facilities. It was incorporated in 2004 and has registered headquarters located in Dongguan, Guangdong, China.</t>
  </si>
  <si>
    <t>Logistics and transport services</t>
  </si>
  <si>
    <t>www.hgy56.com</t>
  </si>
  <si>
    <t>871725</t>
  </si>
  <si>
    <t>CN51241PC</t>
  </si>
  <si>
    <t>Engaged in the provision of logistics and transport services</t>
  </si>
  <si>
    <t>The Company's main road cargo transportation, warehousing management and other third-party logistics services.</t>
  </si>
  <si>
    <t>314</t>
  </si>
  <si>
    <t>Indochina Petroleum Transportation Joint Stock Company</t>
  </si>
  <si>
    <t>This company is a Vietnamese firm engaged in the provision of petroleum transportation services, as well as car rental services. It was established in 2007 and has its registered head office located in Ha Noi City, Vietnam. The company predominantly operates in the domestic market, serving a wide range of clients that include companies operating gas stations and industry/plants. It offers road transportation of oil, gas, petroleum products and liquefied petroleum gas (LPG) through taxi fleet and car rental services. It is committed to providing complete needs to all of its customers. The company has its active operations in the domestic market.</t>
  </si>
  <si>
    <t>Road transportation of oil, gas, petroleum products, and liquefied petroleum gas (LPG), along with offering a taxi fleet and car rental services</t>
  </si>
  <si>
    <t>www.petrotrans.vn</t>
  </si>
  <si>
    <t>PTT</t>
  </si>
  <si>
    <t>VN0103018667</t>
  </si>
  <si>
    <t>Engaged in the provision of petroleum transportation services, as well as car rental services</t>
  </si>
  <si>
    <t>The Company operates in main business: Transportation by cars of various types: Passenger under contract, along fixed routes; cargo such as gasoline, oil, gas, and Internal Travel International; Self-drive car rental; Trading in petrol, liquefied petroleum gas; Trading service docks, vehicle stops, car repairs, maintenance, installation and spare parts transport; Business gas industry: Manufacturing and repairing gas tanks, vehicles converted to fuel gas; Export company found business.</t>
  </si>
  <si>
    <t>315</t>
  </si>
  <si>
    <t>Danang Urban Environment Joint Stock Comapny</t>
  </si>
  <si>
    <t>This company is engaged in the provision of sanitary and refusal services, as well as other related activities. It was incorporated in 2010. It conducts business from its registered head office located in Da Nang City, Vietnam. The companys business activities include the collection and disposal of refuse by processing destruction or in the operation of incinerators, waste treatment plants, landfills, and other sites for disposal of such materials. It is also involved in furnishing sanitary services, such as mosquito eradication, sweeping service, and other related sanitary services.</t>
  </si>
  <si>
    <t>Sanitary and refusal services</t>
  </si>
  <si>
    <t>www.moitruongdothidanang.com.vn</t>
  </si>
  <si>
    <t>DNE</t>
  </si>
  <si>
    <t>VN0400228640</t>
  </si>
  <si>
    <t>Engaged in the provision of sanitary and refusal services, as well as other related activities</t>
  </si>
  <si>
    <t>The Company specializes in Collection of non-hazardous waste</t>
  </si>
  <si>
    <t>316</t>
  </si>
  <si>
    <t>PT Jasa Berdikari Logistics TBK</t>
  </si>
  <si>
    <t>This company, based in Indonesia, is engaged in the arrangement of transportation of freight and cargo as well as in the provision of logistic services. It was founded in 2007. The company has a registered business head office located in Jakarta Barat, Indonesia.The company is involved in the transportation of freight, cargoes, and related commodities. It provides full range of logistics services, including contract warehousing, public warehousing, and transportation services. It also provides distribution management, vendor consolidation, cargo insurance, purchase order management, and customized logistics information services. The company offers freight transportation services along most of the major trading routes to customers throughout the country. Some of the company's value-added services are packaging and crating, repackaging, stickering, reconfiguration, order fulfillment, installation and display module assembly.The company has strategic alliances with premier national staffing providers throughout the country to better serve its clients.</t>
  </si>
  <si>
    <t>www.jasaberdikari.co.id</t>
  </si>
  <si>
    <t>LAJU</t>
  </si>
  <si>
    <t>ID30576FD</t>
  </si>
  <si>
    <t>The scope of the Company's activities is in the field of transportation and transportation management services.</t>
  </si>
  <si>
    <t>317</t>
  </si>
  <si>
    <t>Jayant Infratech Limited</t>
  </si>
  <si>
    <t>This company is engaged in the manufacture and trade of railroad rolling stock. It was incorporated in 2003 and conducts business from its registered head office located in Bilaspur, India. The company is involved in the following activities: manufacturing and/or rebuilding locomotives, locomotive frames and parts; manufacturing railroad, street, and rapid transit cars and car equipment for operation on rails for freight and passenger service; and manufacturing rail layers, ballast distributors, rail tamping equipment and other railway track maintenance equipment.</t>
  </si>
  <si>
    <t>Manufacturing; Wholesale</t>
  </si>
  <si>
    <t>Involved in the following activities: manufacturing and/or rebuilding locomotives, locomotive frames and parts; manufacturing railroad, street, and rapid transit cars and car equipment for operation on rails for freight and passenger service; and manufacturing rail layers, ballast distributors, rail tamping equipment and other railway track maintenance equipment</t>
  </si>
  <si>
    <t>www.jayantinfra.com</t>
  </si>
  <si>
    <t>543544</t>
  </si>
  <si>
    <t>IN609492FI</t>
  </si>
  <si>
    <t>Engaged in the manufacture and trade of railroad rolling stock</t>
  </si>
  <si>
    <t>The Company is engaged in the field of railway infrastructure development involving design, drawing, supply, erection and commissioning of 25KV, 50Hz Single Phase traction overhead equipment.</t>
  </si>
  <si>
    <t>Shri RAJ Manufacturing and Projects Private Limited</t>
  </si>
  <si>
    <t>318</t>
  </si>
  <si>
    <t>为铁路和公路运输提供直接支持服务；兴建其他土木工程；建筑及工程相关活动；技术检验和分析；还有旅行社</t>
  </si>
  <si>
    <t>Cong TY CO Phan Thong TIN TIN Hieu Duong SAT DA Nang</t>
  </si>
  <si>
    <t>This company operates in the field of support services directly for rail and road transport in Vietnam. It was established in 1979 and conducts business from its registered head office located in Da Nang. The company's business operation is primarily involved in the following: providing direct support services for rail and road transport; constructing other civil engineering works; architectural and engineering related activities; technical examination and analysis; and travel agent. It employs dedicated and highly motivated staff and professionals equipped with extensive industry experience and attitude as well as technical know-how of its line of business.</t>
  </si>
  <si>
    <t>Primarily involved in the following: providing direct support services for rail and road transport; constructing other civil engineering works; architectural and engineering related activities; technical examination and analysis; and travel agent</t>
  </si>
  <si>
    <t>www.ttthdsdn.vnn.vn</t>
  </si>
  <si>
    <t>RTS</t>
  </si>
  <si>
    <t>VN0400267431</t>
  </si>
  <si>
    <t>Operates in the field of support services directly for rail and road transport in Vietnam</t>
  </si>
  <si>
    <t>The company mainly operates in the field of support services directly for rail and road transport.</t>
  </si>
  <si>
    <t>Cong TY Tnhh MOT Thanh Vien Thong TIN TIN Hieu Duong SAT DA Nang</t>
  </si>
  <si>
    <t>319</t>
  </si>
  <si>
    <t>Transimex Transportation Joint Stock Company</t>
  </si>
  <si>
    <t>This company is engaged in the provision of transportation services for project cargoes, super-sized, super-weight, refrigerated cargoes with domestic and transboundary in the Asia-Pacific region. It conducts business from its registered head office located in Ho Chi Minh, Vietnam. The company is one of the largest 3PLs providing trucking services in Vietnam. It offers Package service, FTL (raw cont) and LTL (retail); Value-added services include GPS tracking and CCTV; National and transnational transportation services in neighboring areas such as Laos, Cambodia and China; and Quick &amp; efficient international customs clearance. It strives to improve constantly aiming to provide customers with the most professional and effective transportation services, which will surely satisfy customers.</t>
  </si>
  <si>
    <t>Package service, FTL (raw cont) and LTL (retail); Value-added services include GPS tracking and CCTV; National and transnational transportation services in neighboring areas such as Laos, Cambodia and China; and Quick &amp; efficient international customs clearance</t>
  </si>
  <si>
    <t>www.transimextrans.com.vn</t>
  </si>
  <si>
    <t>TOT</t>
  </si>
  <si>
    <t>VN0307821849</t>
  </si>
  <si>
    <t>Engaged in the provision of transportation services for project cargoes, super-sized, super-weight, refrigerated cargoes with domestic and transboundary in the Asia-Pacific region</t>
  </si>
  <si>
    <t>The company primarily operates in the field of warehousing and support activities for transportation.</t>
  </si>
  <si>
    <t>320</t>
  </si>
  <si>
    <t>Jiangsu Java Supply Chain Management Co.,Ltd</t>
  </si>
  <si>
    <t>This company is engaged in the provision of freight forwarding and logistics services. It was incorporated in April 2007. The registered business office of the company is located in Wuxi, China.The company offers road transportation through a fleet of trucks; and rail transportation services. It also provides warehousing services. In addition, the company covers air cargo services, including air charter, parcel, and courier services, as well as emergency services; and sea cargo services through full containers and reefer containers.The company is active and operational in China.</t>
  </si>
  <si>
    <t>www.coolsite360.com/site/login/?next=/sites/qxz0lt</t>
  </si>
  <si>
    <t>839239</t>
  </si>
  <si>
    <t>CN52566PC</t>
  </si>
  <si>
    <t>The Company is engaged in international cargo transportation agency services, integrating shipping, air and land transportation, providing customers with integrated international logistics solutions such as logistics distribution, import and export compliance consulting, supply chain management, and Internet logistics information services.</t>
  </si>
  <si>
    <t>321</t>
  </si>
  <si>
    <t>This company is engaged in the transportation of chemicals and gases. It conducts business from its registered head office located in Kolkata, India. The company was founded in 1970. The company specialises in the safe and reliable transportation of chemicals, gases, and other products, while also providing comprehensive logistics solutions backed by advanced technology and a strong focus on safety. Its mission is to be the leading provider of reliable, safe, and technologically advanced transportation and logistics services in India, focusing on delivering superior customer service and continuously enhancing its capabilities to meet the evolving needs of its diverse client base.</t>
  </si>
  <si>
    <t>Transportation of chemicals, gases; Providing comprehensive logistics solutions backed by advanced technology and a strong focus on safety</t>
  </si>
  <si>
    <t>www.isocl.in</t>
  </si>
  <si>
    <t>530259</t>
  </si>
  <si>
    <t>IN32818FI</t>
  </si>
  <si>
    <t>Engaged in the transportation of chemicals and gases</t>
  </si>
  <si>
    <t>The Company was primarily involved in the transportation of liquids through tankers.  The company operates a fleet of 150 trucks on rental basis.</t>
  </si>
  <si>
    <t>322</t>
  </si>
  <si>
    <t>物流公司（液体运输方面）（附表已补充）</t>
  </si>
  <si>
    <t>Shanghai Zhongzhirun IOT Technology Co., Ltd.</t>
  </si>
  <si>
    <t>This company is engaged in the provision of general freight trucking services. It was founded in 2004 and has its registered business office located in Shanghai, China. The company provides rush courier service, scheduled route delivery of packages and other items such as customer scheduling within designated time window, pickup and delivery, temporary storage, assembly, cross-docking and safe storage of merchandise. It also offers reverse logistic services such as picking up, storing, packaging and transporting customer returns. In addition, the company covers door-to-door delivery of merchandise including entertainment equipment, electronics and furniture, as well as the assembly and installation of items.</t>
  </si>
  <si>
    <t>Provides rush courier service, scheduled route delivery of packages and other items such as customer scheduling within designated time window, pickup and delivery, temporary storage, assembly, cross-docking and safe storage of merchandise</t>
  </si>
  <si>
    <t>www.3746.cn</t>
  </si>
  <si>
    <t>872021</t>
  </si>
  <si>
    <t>CN51513PC</t>
  </si>
  <si>
    <t>The Company's main business is logistics services such as warehousing and freight forwarding of bulk goods.</t>
  </si>
  <si>
    <t>Shanghai Xiahang IOT Technology Co., Ltd.</t>
  </si>
  <si>
    <t>323</t>
  </si>
  <si>
    <t>从事包装和制造活动</t>
  </si>
  <si>
    <t>Vicem Packaging BIM SON Joint Stock Company</t>
  </si>
  <si>
    <t>This company is engaged in packing and crating activities. The company was incorporated in 1985. The registered head office of the company is located in Bim Son Town, Vietnam. The company specializes in packaging and labeling merchandise for purposes other than shipping, such as retail packaging and physically packaging goods to the sender's specification. It primarily offers its services to customers in Vietnam.</t>
  </si>
  <si>
    <t>Specializes in packaging and labeling merchandise for purposes other than shipping, such as retail packaging and physically packaging goods to the sender's specification</t>
  </si>
  <si>
    <t>www.baobibimson.vn</t>
  </si>
  <si>
    <t>BPC</t>
  </si>
  <si>
    <t>VN055764</t>
  </si>
  <si>
    <t>Engaged in packing and crating activities</t>
  </si>
  <si>
    <t>The Company specializes in producing and trading in various kinds of wrapping and packing as plastic and paper.  It is also involved in importing and exporting packing materials and equipment for packing industry.</t>
  </si>
  <si>
    <t>BIM SON Packaging Joint-Stock Company</t>
  </si>
  <si>
    <t>324</t>
  </si>
  <si>
    <t>This company is engaged in logistics and supply-chain solutions and was formerly known as Balurghat Transport Co. Limited is a logistics and supply-chain solutions provider. It was founded in 1952, and it has its registered business office in Kolkata (formerly Calcutta), India. The company's segments include transportation operations, travel divisions, and trading. Its products and services include other pumps for dispensing fuel and transport services for freight. The company offers services to various industry sectors, such as automotive, fast-moving consumer goods (FMCG), industrials, pharmaceuticals, healthcare, retail, property developers, and government agencies. The company offers travel management and account management solutions. The company's freight-forwarding services include container services, less-than-container load (LCL) service, bulk/project cargo service, and door-to-door service. The company operates in various locations, such as Kolkata, Bangalore, Hyderabad, Mumbai, Chittoor, Malda, Raxaul, Kaliachak, Raiganj, Dhupguri, Alipurduar, Coochbehar, Dinhata, Siliguri, Erode, Gangarampur, Balurghat, and Aurangabad. The company's mission is to make the customers the focus of all endeavours; to strive for perfection and excellence in every task; to be governed by the highest ethical norms; to be fair in all it's dealings; and to assiduously pursue emerging business opportunities. Some of the company's renowned clients are Alloy Steel Plant, Amco Batteries Ltd., American Dry Fruits Co. Ltd., Apollo Tyres Ltd., Ashok Leyland Ltd., Asian Paints Ltd., Assam Frontier Tea Ltd., Bakelite Batteries Ltd., Bata India Ltd., Bharat Electronics Ltd., Biological E. Ltd., and Britannia Industries Ltd.</t>
  </si>
  <si>
    <t>Transportation operations, travel divisions, and trading; dispensing fuel and transport services for freight; automotive, fast-moving consumer goods (FMCG), industrials, pharmaceuticals, healthcare, retail, property developers, government agencies; travel management, account management solutions; freight-forwarding services, container services, less-than-container load (LCL) service, bulk/project cargo service, and door-to-door services</t>
  </si>
  <si>
    <t>www.balurghat.net</t>
  </si>
  <si>
    <t>520127</t>
  </si>
  <si>
    <t>IN31105FI</t>
  </si>
  <si>
    <t>Engaged in logistics and supply-chain solutions</t>
  </si>
  <si>
    <t>The Company is primarily engaged in the business of Transportation &amp; Travel.</t>
  </si>
  <si>
    <t>Balurghat Transport Company Limited</t>
  </si>
  <si>
    <t>325</t>
  </si>
  <si>
    <t>Saigon Shipping Joint Stock Company</t>
  </si>
  <si>
    <t>This company is engaged in the provision of shipping services in Vietnam. It was founded in 1981 and has its registered office based in Ho Chi Minh City, Vietnam. Formerly known as Saigon Shipping Company. The company is a leader in ship-owning, ship operating and managing, ship agency, and freight forwarding, as well as in warehousing, inland transportation, and logistics services in Vietnam. The company specializes in offering shipping services, including transporting goods by sea both in and out of the country; maritime services, such as acting as a maritime agent and broker for both local and foreign ships and supplying vessels; logistics, such as providing services of forwarding goods locally and internationally; trading in and exploiting container yards and warehouses for goods in transit; trading in and providing inland and waterways transportation services; providing services of goods transportation by road and by rail; acting as an air transportation agent; providing multi-modal transport services; and repairing containers. In addition, the company also involves in real estate office leasing services, exporting labor, trading in real estates, dredging narrow passages of rivers or seaways, exploring and trading in minerals, manufacturing and processing aquatic products, manufacturing and trading in construction materials, and making investments in construction and exploring river ports and sea ports. It also offers crew manning, such as supplying highly-qualified, professional, and experienced crew officers and crew members to worldwide shipowners. Further, it owns and operates warehouses, providing container yard/off-dock and CFS warehouse leasing, container leasing, repairing and cleaning, tallying services, and container transportation; and involves in ship owning, ship operating, freight contracting, ship management, ship brokering, and chartering.</t>
  </si>
  <si>
    <t>Offering shipping services, including transporting goods by sea both in and out of the country; maritime services, such as acting as a maritime agent and broker for both local and foreign ships and supplying vessels; logistics, such as providing services of forwarding goods locally and internationally; trading in and exploiting container yards and warehouses for goods in transit; trading in and providing inland and waterways transportation services; providing services of goods transportation by road and by rail; acting as an air transportation agent; providing multi-modal transport services; and repairing containers</t>
  </si>
  <si>
    <t>www.saigonship.com.vn</t>
  </si>
  <si>
    <t>SGS</t>
  </si>
  <si>
    <t>VN4103004628</t>
  </si>
  <si>
    <t>Engaged in the provision of shipping services in Vietnam</t>
  </si>
  <si>
    <t>The company's main activities are: Business Transportation of goods by sea in and outside;  Ship Agents and Brokers Marine for ships in and outside;  Freight Domestic and International;  Ship Supply Services;  Business Operations;  Container Transfer Beach, depots Transfer;  Business Services Inland Water Transport;  Air Transport Business By Car, By Rail;  Agents Air Freight;  Business Multi-modal Transportation;  Office for Rent;  Real Estate Business;  Investment, Construction, Operations &amp; Port Sea Port River;  Channel dredging Waterways, Sea;  The harvest and sale of minerals;  Operations, sales and Building Materials Production;  Production Processing, Sales Buying Seafood.</t>
  </si>
  <si>
    <t>326</t>
  </si>
  <si>
    <t>Cong TY CO Phan Logistics Cang DA Nang</t>
  </si>
  <si>
    <t>This company is engaged in general freight trucking services. It was incorporated in 2006. It conducts business from its registered head office located in Da Nang, Vietnam. The company's business operation specializes in short-distance hauling freight transport by road. It is capable of handling a wide variety of commodities, generally palletized, and transported in a container van trailer. It also provides a combination of network activities such as, local pickup, local sorting and terminal operations, line-haul, destination sorting and terminal operations, and local delivery. The company maintains a fleet of trucks, as well as employs professional drivers and technology capable of providing support and guidance to customers.</t>
  </si>
  <si>
    <t>Short-distance hauling freight transport by road</t>
  </si>
  <si>
    <t>www.danalog.com.vn</t>
  </si>
  <si>
    <t>DNL</t>
  </si>
  <si>
    <t>VN0400999731</t>
  </si>
  <si>
    <t>The Company specializes in providing logistics services.</t>
  </si>
  <si>
    <t>Tram KHO VAN Cang DA Nang</t>
  </si>
  <si>
    <t>327</t>
  </si>
  <si>
    <t>货物运输公司</t>
  </si>
  <si>
    <t>卡车运输</t>
  </si>
  <si>
    <t>This company, based in Indonesia, is engaged in the arrangement of transportation of freight and cargo as well as in the provision of logistic services. It was founded in 2017. The company has its registered business head office located in Tebing Tinggi, Indonesia.The company is involved in the transportation of freight, cargoes, and related commodities in domestic and international area. It offers services such as consolidation or forwarding of freight and warehousing. It also provides distribution management, packaging and labeling services, vendor consolidation, cargo insurance, purchase order management, and customized logistics information services. In addition, the company also offers freight transportation services along most of the major trading routes to customers throughout the country.The company has strategic alliances with premier national staffing providers throughout the country to better serve its clients.</t>
  </si>
  <si>
    <t>Transportation of freight and cargo as well as in the provision of logistic services; Distribution management, packaging and labeling services, vendor consolidation, cargo insurance, purchase order management, and customized logistics information services</t>
  </si>
  <si>
    <t>MPXL</t>
  </si>
  <si>
    <t>ID30605FD</t>
  </si>
  <si>
    <t>Currently the Company engaged in expedition services and material sales.</t>
  </si>
  <si>
    <t>328</t>
  </si>
  <si>
    <t>Anhui Jiuheng Recycling Packaging Technology Co., Ltd.</t>
  </si>
  <si>
    <t>This company is engaged in the packing and crating activities. It was founded in 2013 and conducts its business from its corporate head office located in Wuhu, Anhui, China.It is primarily engaged in a wide array of business activities, such as packing, crating, and otherwise preparing goods for transportation. Its services also include labeling and/or imprinting packages and offers packaging activities on a fee or contractual basis. These services are offered to a variety of private customers and industries in the region.The company has active business operations in China.</t>
  </si>
  <si>
    <t>873956</t>
  </si>
  <si>
    <t>CN56665PC</t>
  </si>
  <si>
    <t>The Company is mainly engaged in the research and development, production and leasing of various packaging materials.</t>
  </si>
  <si>
    <t>329</t>
  </si>
  <si>
    <t>主要业务：铁路基础设施的管理与维护；兴建铁路、道路及土木工程；钢筋混凝土构件、铁路配件的制造</t>
  </si>
  <si>
    <t>Binh TRI Thien Railway Joint Stock Company</t>
  </si>
  <si>
    <t>This company is engaged in the operation of Binh Tri Thien Railway and the provision of support activities for transportation services. It was founded in 1976, and conducts business from its registered head office located in Thua Thien Hue, Vietnam. The company's main activities include: the management and maintenance of railway infrastructure; construction of railway, road and civil works; manufacture of reinforced concrete components, railroad accessories. Further, its clients expressions of satisfaction and encouragement are numerous, and the company intends to continue its advances and growth in the marketplace with more unique and effective services.</t>
  </si>
  <si>
    <t>The management and maintenance of railway infrastructure; construction of railway, road and civil works; manufacture of reinforced concrete components, railroad accessories</t>
  </si>
  <si>
    <t>www.duongsatbtt.vn</t>
  </si>
  <si>
    <t>BTR</t>
  </si>
  <si>
    <t>VN3300269568</t>
  </si>
  <si>
    <t>Engaged in the operation of Binh Tri Thien Railway and the provision of support activities for transportation services</t>
  </si>
  <si>
    <t>The Company operates in the field of maintenance, repair of railway</t>
  </si>
  <si>
    <t>330</t>
  </si>
  <si>
    <t>Heilongjiang Jiaherongtong IOT Technology Co.,Ltd.</t>
  </si>
  <si>
    <t>This company is engaged in the provision of logistics and other related services. It was established in August 2010 and conducts business from its registered headquarters based in Haerbin, China.The company's business operation is mainly involved in road freight business, road freight special transportation, loading and unloading, stowage, information service, container transportation, railway freight forwarding, air cargo agent, and other related services. It has team of professional staff and other specialists with expertise in providing necessary assistance and services to its wide range of clients.</t>
  </si>
  <si>
    <t>Road freight business, road freight special transportation, loading and unloading, stowage, information service, container transportation, railway freight forwarding, air cargo agent, and other related services</t>
  </si>
  <si>
    <t>www.jiaherongtong.com</t>
  </si>
  <si>
    <t>836253</t>
  </si>
  <si>
    <t>CN47614PC</t>
  </si>
  <si>
    <t>Engaged in the provision of logistics and other related services</t>
  </si>
  <si>
    <t>The Company is mainly engaged in road freight business, road freight special transportation, loading and unloading, stowage, information service, container transportation, railway freight forwarder, air cargo agent, car rental.</t>
  </si>
  <si>
    <t>Heilongjiang Jiaherongtong Logistics Co., Ltd.</t>
  </si>
  <si>
    <t>331</t>
  </si>
  <si>
    <t>Jiangsu Homman Logistics Co., LTD</t>
  </si>
  <si>
    <t>This company is an entity based in China that is engaged in the third-party logistics services. It conducts business from its registered head office located in Danyang, Jiangsu. The company was established in 2001. The company offers a full range of services such as warehousing, transportation, supply chain management and supply chain integration. It also provides overall height of the supply chain, unified planning related to transport task, determine the mode of transport, road transport, and other transport program.</t>
  </si>
  <si>
    <t>Third-party logistics services</t>
  </si>
  <si>
    <t>www.homman.cn</t>
  </si>
  <si>
    <t>871201</t>
  </si>
  <si>
    <t>CN50701PC</t>
  </si>
  <si>
    <t>Engaged in the third-party logistics services</t>
  </si>
  <si>
    <t>The main business of the Company is transportation service, warehousing service and leasing service. The company's main business is outstanding. The services provided by the company include general cargo, logistics center (warehousing), freight forwarding (acting), joint shipment and loading services, handling and unloading, weighing services, etc. The service covers all kinds of industries in Danyang and its surrounding areas.</t>
  </si>
  <si>
    <t>332</t>
  </si>
  <si>
    <t>Cong TY CO Phan Hang HAI Dong DO</t>
  </si>
  <si>
    <t>This company is engaged in maritime transportation. The company was founded on November 19, 2017. Its registered office address is located strategically in Hanoi, Vietnam. The company specialises in focusing on sea transport services. It manages and operates a fleet of vessels equipped for efficient cargo transportation, supporting both domestic and international logistics needs. The company emphasises high-quality and reliable shipping solutions, catering to both domestic and international markets. It prides itself on a distinct corporate culture and is committed to excellence in maritime operations, supported by a structured organisational framework and experienced leadership. The company aims to provide high-quality and reliable shipping solutions in the maritime industry.</t>
  </si>
  <si>
    <t>Sea transport services</t>
  </si>
  <si>
    <t>www.dongdomarine.com.vn</t>
  </si>
  <si>
    <t>DDM</t>
  </si>
  <si>
    <t>VN0103015196</t>
  </si>
  <si>
    <t>Engaged in maritime transportation</t>
  </si>
  <si>
    <t>The Company mainly offers marine freight and related services to bulk goods, including freight forwarding, shipping brokerage and agency, cargo loading/discharging, and marine towing and salvage services.  The Company is also involved in crew manning, maintenance of transportation vehicles, warehousing, as well as minor construction services.</t>
  </si>
  <si>
    <t>Cong TY Hang HAI Dong DO</t>
  </si>
  <si>
    <t>333</t>
  </si>
  <si>
    <t>Chartered Logistics Limited</t>
  </si>
  <si>
    <t>This company, together with its subsidiaries, provides road transportation services. It was founded in 1963 by Mr. Gyanchand Gandhi. The company is headquartered in Ahmedabad, India.The company transports a wide range of products, including raw material, semi finished and finished products, plastic granules, caustic soda, salt, steel plates and stripes, heavy metals tubes and cement. The company operates and manages approximately 650 vehicles comprising 350 owned vehicles and 300 attached vehicles.The company's mission is to provide safe, eco-friendly, cost-effective and efficient modes of transportation through a well integrated multi-modal transport system. The company's clients include Reliance Industries Limited, Hindustan Unilever Limited, Tata, Ambuja Cements, Binani Industries Ltd., JMC Projects Ltd., JK Tyre, Secure Meters Ltd., Wolken India Ltd., Kalpataru Power Transmission Ltd. and Ratnamani Metal &amp; Tubes Ltd.It aims to professionalize the transportation industry in India. The Ghandhi family owns approximately half of the company's outstanding shares. The company has branch offices across Gujarat, Maharashtra and Rajasthan.</t>
  </si>
  <si>
    <t>Road transportation services</t>
  </si>
  <si>
    <t>www.chartered.co.in</t>
  </si>
  <si>
    <t>531977</t>
  </si>
  <si>
    <t>IN33744FI</t>
  </si>
  <si>
    <t>Provides road transportation services</t>
  </si>
  <si>
    <t>The Company is engaged in the business of road transportation.</t>
  </si>
  <si>
    <t>Chartered Cdrriers Limited</t>
  </si>
  <si>
    <t>334</t>
  </si>
  <si>
    <t>Courage Investment Group Limited</t>
  </si>
  <si>
    <t>This company is engaged in providing shipping and transportation services. The company was incorporated in 2001 and has its head office and principal place of business in Hamilton, Bermuda. The company specializes in shipping and transportation services, including sea freight services like container shipping, bulk shipping, and roll-on/roll-off (RoRo) shipping; air freight services such as cargo air transportation and charter services; land transport via road and rail freight; logistics and supply chain management services like warehouse management, inventory management, and customs brokerage; fleet management and maintenance including vessel fleet operation and repair services; port services for cargo handling and docking; freight forwarding including shipment consolidation and route optimization; specialized transport services for heavy lifting, project cargo, and temperature-controlled shipping; chartering services with time and voyage charters; and consulting and advisory services on shipping, logistics, and risk management.</t>
  </si>
  <si>
    <t>Shipping and transportation services, including sea freight services like container shipping, bulk shipping, and roll-on/roll-off (RoRo) shipping; air freight services such as cargo air transportation and charter services; land transport via road and rail freight; logistics and supply chain management services like warehouse management, inventory management, and customs brokerage; fleet management and maintenance including vessel fleet operation and repair services; port services for cargo handling and docking; freight forwarding including shipment consolidation and route optimization; specialized transport services for heavy lifting, project cargo, and temperature-controlled shipping; chartering services with time and voyage charters; and consulting and advisory services on shipping, logistics, and risk management</t>
  </si>
  <si>
    <t>www.courageinv.com</t>
  </si>
  <si>
    <t>01145</t>
  </si>
  <si>
    <t>BM36692R</t>
  </si>
  <si>
    <t>Engaged in providing shipping and transportation services</t>
  </si>
  <si>
    <t>The principal activity of the Company is provision of marine transportation services and engaged in the ownership and operation of dry bulk carriers.  The Group secures its charter contracts with its customers primarily through intermediaries such as shipping agents and cargo brokers.</t>
  </si>
  <si>
    <t>Courage Marine Group Limited</t>
  </si>
  <si>
    <t>335</t>
  </si>
  <si>
    <t>经营铁路和公路运输支持服务领域</t>
  </si>
  <si>
    <t>HA Lang Railways Joint Stock Company</t>
  </si>
  <si>
    <t>This company, a Vietnamese based firm, operates in the field of railway and roadway transport support services. It was incorporated in 1955 and is based in Bac Giang, Bac Giang, Vietnam. It is registered as a limited liability company. It operates its business primarily in the domestic market. The company provides a variety of heavy civil construction projects such as road and bridge construction, reclamation center and landfill construction, railroad construction, airport runway construction and pipeline construction. The company's services are offered in domestic market through its comprehensive network. It also utilises knowledgeable sales personnel trained to provide support to various customers’ needs.</t>
  </si>
  <si>
    <t>Provides a variety of heavy civil construction projects such as road and bridge construction, reclamation center and landfill construction, railroad construction, airport runway construction and pipeline construction</t>
  </si>
  <si>
    <t>www.halang.com.vn</t>
  </si>
  <si>
    <t>HLR</t>
  </si>
  <si>
    <t>VN2400152522</t>
  </si>
  <si>
    <t>Operates in the field of railway and roadway transport support services</t>
  </si>
  <si>
    <t>The company operates in the field of railway and roadway transport support services</t>
  </si>
  <si>
    <t>336</t>
  </si>
  <si>
    <t>PT Sidomulyo Selaras TBK</t>
  </si>
  <si>
    <t>This company is engaged in freight transportation and storage of hazardous materials and toxic, particularly chemicals, oil and gas. It was founded in 1993. The registered business office of the company is located in Jakarta, Indonesia.The company's main customers are companies engaged in the upstream sector of the chemical industry which produces basic chemicals, both for domestic needs and for export. It strives to maintain the sustainability of business growth through services improvement and long-term corporation; foster mutual relationships with parties; develop authority to the Management to enhance company productivity so as to achieve the best result Introduce HSEQ &amp; C Management; and introduce Good Corporate Governance (GCG) principles, transportation and accountability.</t>
  </si>
  <si>
    <t>Freight transportation and storage of hazardous materials and toxic, particularly chemicals, oil and gas</t>
  </si>
  <si>
    <t>www.sidomulyo.com</t>
  </si>
  <si>
    <t>SDMU</t>
  </si>
  <si>
    <t>ID30516FD</t>
  </si>
  <si>
    <t>Engaged in freight transportation and storage of hazardous materials and toxic, particularly chemicals, oil and gas</t>
  </si>
  <si>
    <t>The main business of the Company is doing business in the field of transportation of toxic and hazardous chemicals, and transport of crude oil.</t>
  </si>
  <si>
    <t>337</t>
  </si>
  <si>
    <t>Cong TY CO Phan MOI Truong VA Cong Trinh DO THI SON TAY</t>
  </si>
  <si>
    <t>This company is engaged in the provision of environmental services. It was incorporated in 1982 and has its registered businesses office located in Ha Noi, Vietnam. The company is involved in local collection, hauling, transportation and treatment of solid waste, hazardous waste, industrial waste and garbage for environmental protection purposes; and management of urban drainage systems. It is also involved in the management and operation of urban sewage systems and public lighting systems, including traffic lights and lights for decoration. In addition, the company manages and maintains parks, street trees, public gardens and cemeteries, as well as provides cemetery plot care services. It constructs, installs and repairs walkways, sewage systems, lighting systems, flower gardens and similar structures.</t>
  </si>
  <si>
    <t>Local collection, hauling, transportation and treatment of solid waste, hazardous waste, industrial waste and garbage for environmental protection purposes; and management of urban drainage systems; Urban sewage systems and public lighting systems, including traffic lights and lights for decoration; Manages and maintains parks, street trees, public gardens and cemeteries, as well as provides cemetery plot care services</t>
  </si>
  <si>
    <t>www.moitruongdothisontay.com.vn</t>
  </si>
  <si>
    <t>STU</t>
  </si>
  <si>
    <t>VN0103026959</t>
  </si>
  <si>
    <t>The Company specializes in treatment of waste and environmental hygiene.</t>
  </si>
  <si>
    <t>Cong TY MOI Truong VA Cong Trinh DO THI SON TAY</t>
  </si>
  <si>
    <t>338</t>
  </si>
  <si>
    <t>Cargotrans Maritime Limited</t>
  </si>
  <si>
    <t>This company is engeged in logistics &amp; allied services. It was founded in 2012 and has its registered head office located in Gandhidham Kutch, India. The company is an international logistics solutions provider. It is a world class custom clearing agent with own license, freight forwarding, Warehousing &amp; transport service provider - Registered as MTO at Directorate General of Shipping (india). The company's core business is providing sea logistics services including ocean freight forwarding (FCL and LCL), transportation, customs clearance, warehousing and other value-added services to clients. It has wide Business Network in all Major Ports of India. Having own offices at every districts of Gujarat &amp; also it has strong Tie- up/Agents arrangements with MLO (Main Line Operator), NVOCC (Non-Vessel Operating Container Carrier&amp; Agency Network at Indian Sub- Continents, Gulf, Upper Gulf, Far East, Australia, Red Sea, Mediterranean, European &amp; African Sectors. Its vision is to promote its mission statement, to work in collaboration with its shippers, importers and all channel partners and provide them with innovative, safe and cost effective logistic solutions, thereby making them competitive in the market place.</t>
  </si>
  <si>
    <t>World class custom clearing agent with own license, freight forwarding, Warehousing &amp; transport service provider – Registered as MTO at Directorate General of Shipping (india); Core business is providing sea logistics services including ocean freight forwarding (FCL and LCL), transportation, customs clearance, warehousing and other value-added services to clients</t>
  </si>
  <si>
    <t>www.cargotrans.in</t>
  </si>
  <si>
    <t>543618</t>
  </si>
  <si>
    <t>IN546155FI</t>
  </si>
  <si>
    <t>Engeged in logistics &amp; allied services</t>
  </si>
  <si>
    <t>The Company is engeged in logistics &amp; allied services.</t>
  </si>
  <si>
    <t>339</t>
  </si>
  <si>
    <t>Pranik Logistics Limited</t>
  </si>
  <si>
    <t>PRANIK</t>
  </si>
  <si>
    <t>IN842375FI</t>
  </si>
  <si>
    <t>The Company is engaged as a carrying and forwarding agent providing end-to-end Logistics solutions i.e. from the point of origin to the point of consumption, in order to meet the needs of the customers and corporations.</t>
  </si>
  <si>
    <t>340</t>
  </si>
  <si>
    <t>铁路公司</t>
  </si>
  <si>
    <t>Cong TY CO Phan Duong SAT HA Thai</t>
  </si>
  <si>
    <t>This company is engaged in support activities for transportation. It was incorporated in 1997 and conducts business from its registered head office located in Ha Noi, Vietnam. The company's business operation is primarily involved in supporting the transport of passengers or freight, such as operation of parts of the transport infrastructure or activities related to handling freight immediately before or after transport or between transport segments. In addition, it is involved in the operation and maintenance of all transport facilities. The company employs technology and facilities as well as employs staff trained to provide necessary support, service and guidance to its customers. It principally conducts its business operation within the country. The company aims to operate effectively within the railway industry, contributing to the development and improvement of transportation infrastructure while ensuring reliable service and operational efficiency.</t>
  </si>
  <si>
    <t>Supporting the transport of passengers or freight, such as operation of parts of the transport infrastructure or activities related to handling freight immediately before or after transport or between transport segments</t>
  </si>
  <si>
    <t>www.hathairailways.vn</t>
  </si>
  <si>
    <t>HTR</t>
  </si>
  <si>
    <t>VN0100769663</t>
  </si>
  <si>
    <t>Engaged in support activities for transportation</t>
  </si>
  <si>
    <t>Company primarily operates in the field of operations support services directly to the rail transport and road.</t>
  </si>
  <si>
    <t>Cong TY Tnhh MOT Thanh Vien Quan LY Duong SAT HA Thai</t>
  </si>
  <si>
    <t>341</t>
  </si>
  <si>
    <t>Guangdong Smart Fortune Logistics Inc.</t>
  </si>
  <si>
    <t>This company, based in China, is engaged in the arrangement of transportation of freight and cargo as well as in the provision of logistic services. It was founded in 2003. The company has a registered business head office located in Zhuhai, Guangdong, China.The company is involved in the transportation of freight, cargoes, and related commodities. It provides full range of logistics services, including contract warehousing, public warehousing, and transportation services. It also provides distribution management, vendor consolidation, cargo insurance, purchase order management, and customized logistics information services. The company offers freight transportation services along most of the major trading routes to customers throughout the country. Some of the company's value-added services are packaging, repackaging, stickering, reconfiguration, order fulfillment, installation and display module assembly.The company has strategic alliances with premier national staffing providers throughout the country to better serve its clients.</t>
  </si>
  <si>
    <t>www.haoshunfa.com.cn</t>
  </si>
  <si>
    <t>872528</t>
  </si>
  <si>
    <t>CN52862PC</t>
  </si>
  <si>
    <t>The Company mainly engaged in road transport logistics services, warehousing services and cargo wooden box packaging products.</t>
  </si>
  <si>
    <t>342</t>
  </si>
  <si>
    <t>主要从事铁路基础设施的管理、施工及其他施工服务</t>
  </si>
  <si>
    <t>Quang Binh Railway Joint Stock Company</t>
  </si>
  <si>
    <t>This company is engaged in the management and construction of railway infrastructures and other construction services. It was founded in 1998, and it conducts business from its registered head office located in Quang Binh, Vietnam. The company's services include: civil engineering (subway construction, infrastructure and traffic route construction, construction of underground garages and structural repairs); building and industrial construction (construction of high-rise buildings, apartment complexes, hospitals, schools and industrial structures); environmental engineering (site remediation, odor stabilization, recycling and disposing of waste, asbestos abatement and landfill construction, and the building of environmental engineering facilities); and holdings (covers the full spectrum of waste management).</t>
  </si>
  <si>
    <t>Civil engineering (subway construction, infrastructure and traffic route construction, construction of underground garages and structural repairs); building and industrial construction (construction of high-rise buildings, apartment complexes, hospitals, schools and industrial structures); environmental engineering (site remediation, odor stabilization, recycling and disposing of waste, asbestos abatement and landfill construction, and the building of environmental engineering facilities); and holdings (covers the full spectrum of waste management)</t>
  </si>
  <si>
    <t>www.duongsatquangbinh.vn</t>
  </si>
  <si>
    <t>QBR</t>
  </si>
  <si>
    <t>VN3100213455</t>
  </si>
  <si>
    <t>Engaged in the management and construction of railway infrastructures and other construction services</t>
  </si>
  <si>
    <t>The company specializes in management, construction, railway infrastructure construction.</t>
  </si>
  <si>
    <t>343</t>
  </si>
  <si>
    <t>Secure Logistics Group Limited</t>
  </si>
  <si>
    <t>This company is engaged in Logistics and Security Services sector. It conducts business from its registered head office located in Islamabad, Pakistan. The company was founded in 2013. The company specialises in logistics services such as supply chain management, freight forwarding, warehousing and distribution, and transportation management; asset tracking solutions such as real-time vehicle tracking, inventory management, fleet monitoring systems, and GPS tracking; as well as security services including on-site security personnel, electronic surveillance systems, risk assessment and management, and cargo security solutions. The company aims to provide unparalleled logistics, asset tracking, and security services under one operation.</t>
  </si>
  <si>
    <t>Logistics services such as supply chain management, freight forwarding, warehousing and distribution, and transportation management; asset tracking solutions such as real-time vehicle tracking, inventory management, fleet monitoring systems, and GPS tracking; as well as security services including on-site security personnel, electronic surveillance systems, risk assessment and management, and cargo security solutions</t>
  </si>
  <si>
    <t>www.slg.com.pk</t>
  </si>
  <si>
    <t>SLGL</t>
  </si>
  <si>
    <t>PK0083505</t>
  </si>
  <si>
    <t>Engaged in Logistics and Security Services sector</t>
  </si>
  <si>
    <t>The Company has been rendering a broad array of solutions specializing in Logistics and Vehicle Fleet Management Services across the country. The Group has maintained a proven track record in achieving customer satisfaction across its businesses. Our key to success stems from quality human resources, judicious planning and meticulous execution while leveraging country-wide asset base and infrastructure.</t>
  </si>
  <si>
    <t>Asia Capital Partners (Private) Limited</t>
  </si>
  <si>
    <t>344</t>
  </si>
  <si>
    <t>Cong TY CO Phan Duong SAT Nghia Binh</t>
  </si>
  <si>
    <t>This company is engaged in the construction and maintenance of motorways, roads, airfields and sport facilities. It was incorporated in 1975. The company is headquartered in Binh Dinh, Vietnam. The company also operates as a special trade contractor active in performing subcontract work. The company's activities include installing and maintaining guardrails, construction of public sidewalk, and grading for highways. Lastly, the company is active in the reconstruction, rehabilitation, and repair of highways, airport runways, public sidewalks, streets, roads, or bridges.</t>
  </si>
  <si>
    <t>Construction and maintenance of motorways, roads, airfields and sport facilities</t>
  </si>
  <si>
    <t>www.duongsatnghiabinh.vn</t>
  </si>
  <si>
    <t>NBR</t>
  </si>
  <si>
    <t>VN4100259405</t>
  </si>
  <si>
    <t>Engaged in the construction and maintenance of motorways, roads, airfields and sport facilities</t>
  </si>
  <si>
    <t>The company oparates in the field of management, maintenance, building construction railway, roadway and waterway</t>
  </si>
  <si>
    <t>Cong TY Tnhh MTV Quan LY Duong SAT Nghia Binh</t>
  </si>
  <si>
    <t>345</t>
  </si>
  <si>
    <t>从事铁路行业</t>
  </si>
  <si>
    <t>Haninh Railway Joint Stock Company</t>
  </si>
  <si>
    <t>This company is active in the railway industry. It was incorporated in 1989 and is based in Nam Dinh, Nam Dinh, Vietnam. The company offers a wide range of products including gas hot air blowers, crossing gate arms, battery chargers and remote asset monitoring &amp; control systems designed for the exclusive use of railroads and transits. The company's products are widely distributed throughout the country in cooperation with its partners and affiliated companies. The company offers its services in domestic market through its comprehensive network. The company utilises knowledgeable personnel trained to provide support to various customers needs.</t>
  </si>
  <si>
    <t>Offers a wide range of products including gas hot air blowers, crossing gate arms, battery chargers and remote asset monitoring &amp; control systems designed for the exclusive use of railroads and transits</t>
  </si>
  <si>
    <t>www.dshn.vn</t>
  </si>
  <si>
    <t>RHN</t>
  </si>
  <si>
    <t>VN0600201572</t>
  </si>
  <si>
    <t>Active in the railway industry</t>
  </si>
  <si>
    <t>The Company specializes in the railway industry.</t>
  </si>
  <si>
    <t>346</t>
  </si>
  <si>
    <t>Oriental Shipping and Trading Joint Stock Company</t>
  </si>
  <si>
    <t>This company is an entity based in Vietnam that is primarily engaged in the provision of local trucking and freight transportation arrangement services. It started its operations in 1993. The registered business office of the company is strategically located in Ha Noi, Vietnam.The company is principally involved providing local trucking and courier services, and freight transport by road services, as well as air freight. It is also involved in arranging transportation of freight between shippers and carriers. The company serves both private and public organizations, as well as private individuals. It has its active operations within the country.</t>
  </si>
  <si>
    <t>www.nosco.com.vn</t>
  </si>
  <si>
    <t>NOS</t>
  </si>
  <si>
    <t>VN0103018721</t>
  </si>
  <si>
    <t>The Company operates in the main business: Waterway transportation (passenger and cargo).  Export for labor force.</t>
  </si>
  <si>
    <t>Northern Shipping JSC</t>
  </si>
  <si>
    <t>347</t>
  </si>
  <si>
    <t>主要涉及支持乘客/货物的运输</t>
  </si>
  <si>
    <t>Cong TY CO Phan XE Khach HA NOI</t>
  </si>
  <si>
    <t>This company is engaged in transportation support activities. It conducts business from its registered head office located in Ha Noi, Vietnam. The company's business operation is primarily involved in supporting the transport of passengers/freight, such as operation of parts of the transport infrastructure activities related to handling freight immediately before or after transport or between transport segments. In addition, it is involved in the operation and maintenance of all transport facilities. The company employs state-of-the art technology and facilities as well as employs staff trained to provide necessary support, service and guidance to its customers.</t>
  </si>
  <si>
    <t>Operation of parts of the transport infrastructure activities related to handling freight immediately before or after transport or between transport segments</t>
  </si>
  <si>
    <t>www.transerco.vn</t>
  </si>
  <si>
    <t>CXH</t>
  </si>
  <si>
    <t>VN0100106017</t>
  </si>
  <si>
    <t>Engaged in transportation support activities</t>
  </si>
  <si>
    <t>The company specializes in the field of road passenger transport.</t>
  </si>
  <si>
    <t>Cong TY VAN TAI Hanh Khach Phia BAC</t>
  </si>
  <si>
    <t>348</t>
  </si>
  <si>
    <t>Roadways India Limited</t>
  </si>
  <si>
    <t>This company is engaged in the logistics and transportation services, one of the leading, Indian Banks Association (IBA) approved (SDR 746) transport organization, specialising in bulk cargo, ODC consignments and project consignments. The company has a registered office located in Kolkata, India. It was established in 1987. The company is one of the leading transport organization with more than 100 outlets spread through out the country. Its intricate network ensures smooth flow of operations both within the state and between one state to other ensuring speedy and efficient transportation of goods, On Time Every Time. The company commenced its operation about a decade back, and it specialises in bulk cargo, ODC consignments and project consignments, etc. The company has undertaken transportation jobs having varying dimension ranging from length - 77 feet, width - 22 feet, height - 18 feet, and weight up to 82 M.T. It has also executed single order of BHEL PDSR for transporting 300 MT FMC crane in 40 trailers from M/s NTPC Talcher to M/s NTPC Ramagundam. The company has also experienced enough to transport both MS and SS Tanks.</t>
  </si>
  <si>
    <t>Bulk cargo, ODC consignments and project consignments</t>
  </si>
  <si>
    <t>www.roadwaysindia.com</t>
  </si>
  <si>
    <t>ROADWAYS</t>
  </si>
  <si>
    <t>IN116880FI</t>
  </si>
  <si>
    <t>Engaged in the logistics and transportation services</t>
  </si>
  <si>
    <t>The Company is engaged in freight transportion by motor vehicles.</t>
  </si>
  <si>
    <t>349</t>
  </si>
  <si>
    <t>Destiny Logistics &amp; Infra Limited</t>
  </si>
  <si>
    <t>This company, based in India, is engaged in the arrangement of transportation of freight and cargo as well as in the provision of logistic services. The company has a registered business head office located in Kolkata, West Bengal, India.The company is involved in the transportation of freight, cargoes, and related commodities. It provides full range of logistics services, including contract warehousing, public warehousing, and transportation services. It also provides distribution management, vendor consolidation, cargo insurance, purchase order management, and customized logistics information services. The company offers freight transportation services along most of the major trading routes to customers throughout the country. Some of the company's value-added services are packaging and crating, repackaging, stickering, reconfiguration, order fulfillment, installation and display module assembly.The company has strategic alliances with premier national staffing providers throughout the country to better serve its clients.</t>
  </si>
  <si>
    <t>destinyinfra.in</t>
  </si>
  <si>
    <t>SMDESTINY</t>
  </si>
  <si>
    <t>IN002053973IND</t>
  </si>
  <si>
    <t>The Company is engaged in land-based logistics and transportation business and all the activities of the business revolve around this main business .</t>
  </si>
  <si>
    <t>Destiny Logistic Limited</t>
  </si>
  <si>
    <t>350</t>
  </si>
  <si>
    <t>HNA Cold Chain Holdings Co., Ltd.</t>
  </si>
  <si>
    <t>This company is engaged in providing transportation services. It was incorporated in 1997 and is based in Beijing, China. The company is involved in road transport, general cargo: cargo special transport (refrigerated containers Paul); retail pre-packaged food, dairy products (excluding infant formula); motor vehicle public parking services; warehousing logistics; batches packaging; road freight forwarding; sales of fresh vegetables, fresh fruits, meat, eggs, unprocessed, textiles, household goods. It conducts its business operations within the country.</t>
  </si>
  <si>
    <t>Providing transportation services</t>
  </si>
  <si>
    <t>www.hnaccl.com</t>
  </si>
  <si>
    <t>831900</t>
  </si>
  <si>
    <t>CN43023PC</t>
  </si>
  <si>
    <t>The Company is mainly engaged in road transport, general cargo: cargo special transport (refrigerated containers Paul); retail pre-packaged food, dairy products (excluding infant formula); motor vehicle public parking services; warehousing logistics; batches packaging; road freight forwarding; sales of fresh vegetables, fresh fruits, meat, eggs, unprocessed, textiles, household goods.</t>
  </si>
  <si>
    <t>Beijing HNA Huarifeitian Logistics Company Limited</t>
  </si>
  <si>
    <t>351</t>
  </si>
  <si>
    <t>从事计算机编程、数据处理和其他与计算机相关的服务</t>
  </si>
  <si>
    <t>Blue-Ex Limited</t>
  </si>
  <si>
    <t>This company is engaged in the provision of computer programming, data processing, and other computer related services. It was incorporated in 2005. The company is headquartered in Karachi, Pakistan.The company specialises in operating web sites that use a search engine to generate and maintain extensive databases of Internet addresses and content in an easily searchable format. These web search portals provide additional Internet services, such as e-mail, connections to other web sites, auctions, news, and other limited content, and serve as a home base for Internet users. It aims in searching for the development and consolidation of innovative business ventures focused around interactive and all in areas such as online communities, e-commerce (social shopping, smart shopping), all kinds of tools for online communication, and with new technologies.</t>
  </si>
  <si>
    <t>Computer programming, data processing, and other computer related services</t>
  </si>
  <si>
    <t>www.blue-ex.com</t>
  </si>
  <si>
    <t>GEMBLUEX</t>
  </si>
  <si>
    <t>PK0053292</t>
  </si>
  <si>
    <t>The Company is working in domestic and lnternational courier and allied services.</t>
  </si>
  <si>
    <t>Universal Network Systems Limited</t>
  </si>
  <si>
    <t>352</t>
  </si>
  <si>
    <t>PP Pack Marking Joint Stock Company</t>
  </si>
  <si>
    <t>This company is engaged in the manufacture and distribution of packaging products. The company was founded in 1993 and has its registered head office located in Haiphong City, Vietnam. The company manufactures and trades plastic and carton packagings and containers. It also trades supplies and materials for the manufacturing of plastic and carton packagings. It distributes its products mainly to manufacturers of cement, fertilizers, chemicals, food and animal feeds. In addition, the company is involved in the construction of houses and the provision of land clearing services.</t>
  </si>
  <si>
    <t>Plastic and carton packagings and containers</t>
  </si>
  <si>
    <t>www.haipacpp.com</t>
  </si>
  <si>
    <t>HPB</t>
  </si>
  <si>
    <t>VN0203000436</t>
  </si>
  <si>
    <t>Engaged in the manufacture and distribution of packaging products</t>
  </si>
  <si>
    <t>Business activities are: Product Manufacturing Plastic, plastic.  Carton production waves, flat.  Business supplies and equipment for plastic packaging and paper packaging.  Building types.  Construction other civil engineering.  Construction industry, civil.  Preparing the ground</t>
  </si>
  <si>
    <t>353</t>
  </si>
  <si>
    <t>HA Dong Environment Public Service Joint Stock Company</t>
  </si>
  <si>
    <t>This company is engaged in the provision of public environmental sanitation services. The services include collecting, transporting and processing urban and industrial trash; handling trade village environment; managing and operating systems of irrigation, public parks, public lighting, urban decoration and traffic signals; managing and maintaining urban infrastructure; entertainment parks, ground freight and passenger transportation and funeral services. It was founded in 1986 and has its registered head office located in Hanoi, Vietnam. The company's scope of activity includes: collection and transport services, waste disposal, and maintenance of environmental sanitation; management and operation of the system: water park, public lighting, and decorative urban traffic signal; as well as the administration of the people's cemetery, and the provision of funeral services.</t>
  </si>
  <si>
    <t>Collecting, transporting and processing urban and industrial trash; handling trade village environment; managing and operating systems of irrigation, public parks, public lighting, urban decoration and traffic signals; managing and maintaining urban infrastructure; entertainment parks, ground freight and passenger transportation and funeral services</t>
  </si>
  <si>
    <t>www.moitruongdothi.com.vn</t>
  </si>
  <si>
    <t>MTH</t>
  </si>
  <si>
    <t>VN0303000840</t>
  </si>
  <si>
    <t>Engaged in the provision of public environmental sanitation services</t>
  </si>
  <si>
    <t>The Company specializes in the collection, transportation, waste disposal, maintain environmental sanitation: urban and industrial.</t>
  </si>
  <si>
    <t>354</t>
  </si>
  <si>
    <t>Shangdong Wanze Cold Chain Co.,Ltd.</t>
  </si>
  <si>
    <t>This company specialises in cold chain business, providing third-party cold chain logistics and transportation, warehousing, sorting and general logistics and transportation services. It conducts business from its registered head office located in Laiwu, Shandong, China.The company was establishment in 2013. The company adheres to the development philosophy of Wanwu Runze, Bafang Tongda, and adheres to the business model ofpeople-oriented, honest management, win-win cooperation, advancing with the times, and is committed to creatingthe same city distribution, cold chai. The company has 5 utility model patents, 5 registered trademarks, and a comprehensive logistics management system. It is mainly serving fresh food production plants, processing plants and fresh vegetables, fruit processing plants, as well as large supermarkets, fresh food retailers, chain restaurants and pharmaceutical cold chains. Its business scope has covered most of the retail terminals with cold chain logistics demand in the Luzhong area, providing an empirical basis for the intensive Luzhong area. The company's brand has won the trust and support of a large number of customers, and has signed regional long-term logistics and transportation contracts with many large enterprises with cold chain logistics needs.</t>
  </si>
  <si>
    <t>Cold chain business, providing third-party cold chain logistics and transportation, warehousing, sorting and general logistics and transportation services</t>
  </si>
  <si>
    <t>www.wanzecc.com</t>
  </si>
  <si>
    <t>870534</t>
  </si>
  <si>
    <t>CN50034PC</t>
  </si>
  <si>
    <t>Specialises in cold chain business, providing third-party cold chain logistics and transportation, warehousing, sorting and general logistics and transportation services</t>
  </si>
  <si>
    <t>The Company's main business is the cold chain as the core, providing third-party logistics and transportation, warehousing, loading and unloading sorting and general logistics and transportation services.</t>
  </si>
  <si>
    <t>355</t>
  </si>
  <si>
    <t>MFL India Limited</t>
  </si>
  <si>
    <t>This company is primarily engaged in the wholesale distribution of pharmaceutical products. It started its operations in 1981. The company has its registered business office strategically located in New Delhi, India. The company is principally involved in dealing a wide range of pharmaceutical products that are used in various therapeutic areas, which include central nervous system, nephrology, hormones and synthetic substitutes, cardiovascular, and other areas. These products comes in forms, such as ampoules, tablets, capsules, vials, ointments, powders, solutions, and suspensions. These are offered to health care providers, distributors, retailers, and to the general public. The company has its active operations within the country.</t>
  </si>
  <si>
    <t>Wholesale</t>
  </si>
  <si>
    <t>Forms, such as ampoules, tablets, capsules, vials, ointments, powders, solutions, and suspensions</t>
  </si>
  <si>
    <t>www.mflindia.in</t>
  </si>
  <si>
    <t>526622</t>
  </si>
  <si>
    <t>IN33558FI</t>
  </si>
  <si>
    <t>Engaged in the wholesale distribution of pharmaceutical products</t>
  </si>
  <si>
    <t>The Company is engaged in operating as a transport and logistics company in India.  the company offers transportation services, including medium-to-long-haul, regional, and local services; and expedited services.</t>
  </si>
  <si>
    <t>MY Fair Lady Limited</t>
  </si>
  <si>
    <t>356</t>
  </si>
  <si>
    <t>CAM Ranh Port Joint Stock Company</t>
  </si>
  <si>
    <t>This company is engaged in general freight trucking services and operates a commercial port in Cam Ranh Bay of Khanh Hoa province in Vietnam. It was incorporated in 1991 and has its registered head office located Cam Ranh, Vietnam. The company's business operation specializes in short-distance hauling freight transport by road. It is capable of handling a wide variety of commodities, generally palletized, and transported in a container or van trailer. It also provides a combination of network activities such as local pickup, local sorting and terminal operations, line-haul, destination sorting and terminal operations, and local delivery. It offers cargo handling, berthing, warehouse leasing, petrol supply, maritime towage, and inland waterway port services. The company is involved in the loading and unloading, tallying, and forwarding; warehouse/ freight yard; ship towage; transportation by road and sea; shipping agency, ship broker, and ship chandler; petrol stations; and other services.The company maintains a fleet of trucks, as well as employs professional drivers and technology capable of providing support and guidance to customers. It operates as a subsidiary of Vietnam Maritime Corporation - Joint Stock Company.</t>
  </si>
  <si>
    <t>Freight trucking services; Local pickup, local sorting and terminal operations, line-haul, destination sorting and terminal operations, and local delivery; Loading and unloading, tallying, and forwarding; warehouse/ freight yard; ship towage; transportation by road and sea; shipping agency, ship broker, and ship chandler; petrol stations; and other services; Cargo handling, berthing, warehouse leasing, petrol supply, maritime towage, and inland waterway port services</t>
  </si>
  <si>
    <t>www.camranhport.com.vn</t>
  </si>
  <si>
    <t>CCR</t>
  </si>
  <si>
    <t>VN4200272350</t>
  </si>
  <si>
    <t>Engaged in general freight trucking services and operates a commercial port</t>
  </si>
  <si>
    <t>The company primarily operates in the field of logistics services, handling and freight.</t>
  </si>
  <si>
    <t>357</t>
  </si>
  <si>
    <t>Vinatrans International Freight Forwarders</t>
  </si>
  <si>
    <t>This company is engaged in the provision of air and sea freight transportation, shipping agency, warehousing, and project and exhibition handling services. It was incorporated in 1975 and is based in Ho Chi Minh, Vietnam.The company's air freight services include air freight forwarding, door-to-door delivery, custom clearance, insurance coverage arrangement, air consolidation export, air inbound deconsolidation, and arrangement of cargo survey. The company’s sea freight services include cargo consolidation and deconsolidation, customs clearance, packaging and labeling, trucking, arrangement of cargo insurance and survey, household removal, cargo transit, and FCL and LCL services.</t>
  </si>
  <si>
    <t>Air and sea freight transportation, shipping agency, warehousing, and project and exhibition handling services</t>
  </si>
  <si>
    <t>www.vinatrans.vn</t>
  </si>
  <si>
    <t>VIN</t>
  </si>
  <si>
    <t>VN0300648264</t>
  </si>
  <si>
    <t>Engaged in the provision of air and sea freight transportation, shipping agency, warehousing, and project and exhibition handling services</t>
  </si>
  <si>
    <t>The Company specializes in import-export freight forwarders.</t>
  </si>
  <si>
    <t>358</t>
  </si>
  <si>
    <t>PT Dewata Freightinternational TBK</t>
  </si>
  <si>
    <t>This company is engaged in the provision of logistics services. Incorporated in 1995, it has its registered head office in the city of Jakarta Utara in Indonesia. The company's services include contract logistics such as reveres logistics, value-added warehousing and distribution, transportation and management, freight bill audit and payment, lean manufacturing support, aftermarket support, and supply chain optimization solutions; and less-than truckload and intermodal brokerage, truckload, and last-mile delivery logistics. Its services are offered on a fee or contract basis. The company conducts its business activities in Jakarta Utara and serves the general public of the city as well as the surrounding areas.</t>
  </si>
  <si>
    <t>Provision of logistics services</t>
  </si>
  <si>
    <t>www.dfilogistics.com</t>
  </si>
  <si>
    <t>DEAL</t>
  </si>
  <si>
    <t>ID40301FD</t>
  </si>
  <si>
    <t>The Company is in the field of transportation management services including trucking, export/import, rental warehouse, repair and maintenance, container, heavy equipment transportation and custom port services..</t>
  </si>
  <si>
    <t>359</t>
  </si>
  <si>
    <t>Vinalines Logistics Vietnam Joint Stock Company</t>
  </si>
  <si>
    <t>This company is engaged in the provision of logistics, transportation, general freight trucking and courier services. The company was incorporated in 2007. The registered head office of the company is located in Ha Noi, Vietnam. The firm comprises its business activities in providing local general freight trucking services. The company handles a wide variety of commodities, generally palletized and transported in a container or van trailer.</t>
  </si>
  <si>
    <t>Logistics, transportation, general freight trucking and courier services</t>
  </si>
  <si>
    <t>www.vinalineslogistics.com.vn</t>
  </si>
  <si>
    <t>VLG</t>
  </si>
  <si>
    <t>VN0102345275</t>
  </si>
  <si>
    <t>The Company specializes in logistics services;  Loading and unloading goods.</t>
  </si>
  <si>
    <t>360</t>
  </si>
  <si>
    <t>该公司专门提供巴士服务</t>
  </si>
  <si>
    <t>West Coach Station Joint Stock Company</t>
  </si>
  <si>
    <t>This company is engaged in the provision of chartered bus services. It was incorporated in 1973 and has its registered business address located in the city of Ho Chi Minh City, Vietnam. The company specializes in the provision of bus services to meet customers' road transportation needs and generally does not operate over fixed routes and on regular schedules. In addition, its drivers receive extensive in-house training, refresher courses, and safety workshops and are also subject to the company's pre-employment screening, random drug and alcohol testing programs, and annual medical examinations. It aims to provide safe and reliable transportation solutions tailored to customer needs, focusing on quality service through extensive driver training, adherence to safety protocols, and a commitment to maintaining high standards in passenger care and operational excellence, ensuring a positive travel experience for all clients.</t>
  </si>
  <si>
    <t>Provision of bus services to meet customers' road transportation needs and generally does not operate over fixed routes and on regular schedules</t>
  </si>
  <si>
    <t>www.bxmt.com.vn</t>
  </si>
  <si>
    <t>WCS</t>
  </si>
  <si>
    <t>VN4103004698</t>
  </si>
  <si>
    <t>Engaged in the provision of chartered bus services</t>
  </si>
  <si>
    <t>The company is operating in main business:  Operate coach station; Inner and inter-provincial public transport services; Supply services within the station; Space, kiosque and parking lot leasing; Luggage keeping and forwarding; Merchandise petroleum and automobile spare parts hAutomobile cleaning, maintaining and repairing services; Entertainment services; Rest house services; Cargo unload services; Bicycle and motorcycle keeping; Passenger transport (under contract).</t>
  </si>
  <si>
    <t>361</t>
  </si>
  <si>
    <t>从事铁路和公路运营的支持服务</t>
  </si>
  <si>
    <t>Vinh Railway Signalling - Telecom Joint Stock Company</t>
  </si>
  <si>
    <t>This company is engaged in the provision of support services to the railway and roadway operations. It conducts business from its registered head office located in Nghe An, Vietnam. The company was founded in 1989. The company offers a range of services that include: design, installation and maintenance of railway and road traffic signal lights, LED arrays, voice recorder systems, surveillance camera systems, air conditioners, fiber optic systems, plesiochronous digital hierarchy (PDH) systems, and computer networks and websites. The company also specialises in the manufacture of accessories for the railway sector, fabrication of construction materials and specialized steel structures, and rental of heavy equipment such as excavators and bulldozers.</t>
  </si>
  <si>
    <t>Design, installation and maintenance of railway and road traffic signal lights, LED arrays, voice recorder systems, surveillance camera systems, air conditioners, fiber optic systems, plesiochronous digital hierarchy (PDH) systems, and computer networks and websites</t>
  </si>
  <si>
    <t>visitec.vn</t>
  </si>
  <si>
    <t>TTV</t>
  </si>
  <si>
    <t>VN2900383711</t>
  </si>
  <si>
    <t>Engaged in the provision of support services to the railway and roadway operations</t>
  </si>
  <si>
    <t>The company operates in the field of support services directly to the railway and roadway</t>
  </si>
  <si>
    <t>362</t>
  </si>
  <si>
    <t>G Capital Berhad</t>
  </si>
  <si>
    <t>This company is engaged in construction of coaches, operation of coach company, property investment, travel and tourism. The company, previously known as Taiping Super Berhad, was incorporated in January 1995. It has its registered head office in Taiping, Malaysia. It has shares listed on Kuala Lumpur Stock Exchange. The company's subsidiaries are primarily engaged in the express bus operations, latex concentrate trading activities, and travel and tour operations. Its subsidiaries include Gunung Resources Sdn. Bhd., which is engaged in the trading of latex concentrate; Gunung Land Sdn. Bhd., which is engaged in property investment; Gunung Biofuel Sdn. Bhd., which is engaged in property investment; Gunung Raya Travel Pte. Ltd., which is engaged in travel and tour operations; and many others.</t>
  </si>
  <si>
    <t>Bus operations, latex concentrate trading activities, and travel and tour operations</t>
  </si>
  <si>
    <t>www.gunung.com.my</t>
  </si>
  <si>
    <t>7676</t>
  </si>
  <si>
    <t>MY330171-P</t>
  </si>
  <si>
    <t>Engaged in construction of coaches, operation of coach company, property investment, travel and tourism</t>
  </si>
  <si>
    <t>The Company is mainly engaged in the travel and transportation sectors.</t>
  </si>
  <si>
    <t>Gunung Capital Berhad</t>
  </si>
  <si>
    <t>363</t>
  </si>
  <si>
    <t>Vietranstimex Multimodal Transport Holding Company</t>
  </si>
  <si>
    <t>This company, based in Viet Nam, is engaged in the provision of general freight trucking services. It was founded in 1976, and its registered head office is located in Ho Chi Minh, Vietnam. The company was formerly known as Cong Ty Van Tai Da Phuong Thuc. Its services include road transport; service 24/7; river transportation; sea freight; multimodal transportation; service launched (the load-out/in); unloading services, installing; business warehousing; and services for media equipment rental.</t>
  </si>
  <si>
    <t>Road transport; service 24/7; river transportation; sea freight; multimodal transportation; service launched (the load-out/in); unloading services, installing; business warehousing; and services for media equipment rental</t>
  </si>
  <si>
    <t>www.vietranstimex.com.vn</t>
  </si>
  <si>
    <t>VTX</t>
  </si>
  <si>
    <t>VN0400101901</t>
  </si>
  <si>
    <t>The Company specializes in multi modal transportation, unloading, transportation, freight services generally, imports and exports, OOG row, the entire row equipment by land, water domestic and abroad, transportation of goods in transit...</t>
  </si>
  <si>
    <t>Multi Modal Transport Holding Company</t>
  </si>
  <si>
    <t>364</t>
  </si>
  <si>
    <t>PT Armada Berjaya Trans TBK</t>
  </si>
  <si>
    <t>This company is engaged in providing logistics services. It was incorporated in 2012 and is based in Jakarta, Indonesia. The company offers an array of services including loose cargo and container transportation, custom clearance, warehousing, and multimode transportation services. The company serves customers in Indonesia..</t>
  </si>
  <si>
    <t>Offers an array of services including loose cargo and container transportation, custom clearance, warehousing, and multimode transportation services</t>
  </si>
  <si>
    <t>www.armadaberjaya.com</t>
  </si>
  <si>
    <t>JAYA</t>
  </si>
  <si>
    <t>ID40315FD</t>
  </si>
  <si>
    <t>The Company was engaged in general land transport business.</t>
  </si>
  <si>
    <t>PT Armada Beton</t>
  </si>
  <si>
    <t>365</t>
  </si>
  <si>
    <t>MHC Joint Stock Company</t>
  </si>
  <si>
    <t>This company is engaged in the provision of logistics and maritime services. The company was established in 1998, and its registered head office is located in Hanoi, Vietnam. The company's businesses are: domestic container transportation; container barges; project cargo, OOG (out-of-gauge) cargo transportation; container yard, port operation, CFS warehouse services; logistic chain management; towage services; midstream operation; shipping services; port services; and property management and consultation. The company is a member of Vietnam Chamber of Commerce and Industry, European Chamber, Vietnam Association of Ship Owners, Vietnam Freight Forwarding Association, and International Freight Forwarding Association.</t>
  </si>
  <si>
    <t>Domestic container transportation; container barges; project cargo, OOG (out-of-gauge) cargo transportation; container yard, port operation, CFS warehouse services; logistic chain management; towage services; midstream operation; shipping services; port services; and property management and consultation</t>
  </si>
  <si>
    <t>www.marinahanoi.com</t>
  </si>
  <si>
    <t>MHC</t>
  </si>
  <si>
    <t>VN056428</t>
  </si>
  <si>
    <t>Engaged in the provision of logistics and maritime services</t>
  </si>
  <si>
    <t>The Company's businesses are categorized as follows: Maritime and road transport;  Receiving and delivering warehouse goods transport service;  Trading and producing materials for the production and consumer;  Buying, selling and consignable agency;  Guide seagoing vessel;  Loading and unloading goods and container;  Constructing traffic projects;  Maritime agency;  Exploiting the port and trading in the container ground;  Office for rent and supermarket area service.</t>
  </si>
  <si>
    <t>Marina Holding Company</t>
  </si>
  <si>
    <t>366</t>
  </si>
  <si>
    <t>PT Mitra International Resources TBK</t>
  </si>
  <si>
    <t>This company is engaged in the ground transportation sector that focusses on serving the transport of cement, bottled water, and building materials. Formerly known as Mitra Rajasa Tbk, it was founded in April 1979. It conducts business from its registered head office located in Jakarta, Indonesia. In line with the development of the industrial sector, in which the role of transport services is important for production distribution, the company is also taking part in serving the transport of non-cement goods and bottled water. To support the main business in the field of land transport, the company, through its subsidiaries, has developed specific integrated logistics services for manufacturers of bottled water, including the storage and handling of products and customer property to be distributed to consumers of products and goods. The company aims to be the leading transportation and logistics company in Indonesia and to provide reliable and competitive transportation and logistics services in Indonesia, always provide professional services to customers, and provide maximum value for shareholders.</t>
  </si>
  <si>
    <t>Ground transportation sector that focusses on serving the transport of cement, bottled water, and building materials</t>
  </si>
  <si>
    <t>www.mitrarajasa.com</t>
  </si>
  <si>
    <t>MIRA</t>
  </si>
  <si>
    <t>ID30266FD</t>
  </si>
  <si>
    <t>Engaged in the ground transportation sector that focusses on serving the transport of cement, bottled water, and building materials</t>
  </si>
  <si>
    <t>The Company's business activities are to conduct business in the field of land transportation, trade, services, development, mining and industry. The Company commenced its operations in the transportation industry by serving the cement bag transport from cement manufacturers using truck.</t>
  </si>
  <si>
    <t>PT Mitra Rajasa TBK</t>
  </si>
  <si>
    <t>367</t>
  </si>
  <si>
    <t>Hunan Sanfang Supply Chain Co., Ltd.</t>
  </si>
  <si>
    <t>This company is engaged in the provision of transportation agent services.The company was founded in 2009 and has its registered headquarters located in Changsha, Hunan, China. It is registered as a limited liability company. It operates its business primarily in the domestic market.The company provides general cargo transportation; large object transport; cargo special transportation (container); cargo special transportation (tank); transportation and handling services; general cargo warehousing services; and domestic cargo transport agents. It has a team of professional staff and other specialists with expertise in providing necessary assistance and services to its clients. It also utilises knowledgeable personnel trained to provide support to various customer needs.</t>
  </si>
  <si>
    <t>Transportation agent services</t>
  </si>
  <si>
    <t>833985</t>
  </si>
  <si>
    <t>CN45560PC</t>
  </si>
  <si>
    <t>The Company is mainly engaged in transportation, warehousing and postal industry, set the main transport, warehousing management, FMCG city distribution, value added management of cold chain logistics and fresh supply chain as one of the third party logistics service provider.</t>
  </si>
  <si>
    <t>368</t>
  </si>
  <si>
    <t>主营快递业务（附表已补充）</t>
  </si>
  <si>
    <t>J &amp; Bach Intl Logistics Co., Ltd.</t>
  </si>
  <si>
    <t>This company is engaged in the provision of basic logistics services such as general cargo transport by sea, air and road, global transport. It was incorporated in 2005; and has its registered business office of the company is based in Qingdao, China.The company is mainly involved in modern logistics services business. Its main businesses include engineering projects bulk cargo worldwide transport, integrated logistics and supply chain management services, general cargo import and export shipping, air and land transportation.</t>
  </si>
  <si>
    <t>General cargo transport by sea, air and road, global transport</t>
  </si>
  <si>
    <t>www.jnblogistics.com</t>
  </si>
  <si>
    <t>831773</t>
  </si>
  <si>
    <t>CN42897PC</t>
  </si>
  <si>
    <t>Engaged in the provision of basic logistics services</t>
  </si>
  <si>
    <t>The Company mainly engaged in the project total logistics solutions; integrated logistics supply chain management; container transport services.</t>
  </si>
  <si>
    <t>369</t>
  </si>
  <si>
    <t>Uzparavtotrans JSC</t>
  </si>
  <si>
    <t>This company, with registered head office located in Karaulbazar, Uzbekistan, is engaged in the construction of roads and other architectural design and engineering projects. It was incorporated in 1977. It also offers construction of buildings and other various services, including design, general contracting, design/build, construction management, owner representation, project management, facility/asset management, and real estate consultation services. The company is also involved in the development, design, and construction of various projects, such as offices, manufacturing facilities, warehousing and distribution centers, retail, condominiums, hotels, stadiums, and museums, as well as heavy construction projects, such as dams, tunnels, bridges, roads, airports, railroads, and power plants.</t>
  </si>
  <si>
    <t>Offers construction of buildings and other various services, including design, general contracting, design/build, construction management, owner representation, project management, facility/asset management, and real estate consultation services</t>
  </si>
  <si>
    <t>www.uzpat.uz</t>
  </si>
  <si>
    <t>乌兹别克斯坦</t>
  </si>
  <si>
    <t>UPAT</t>
  </si>
  <si>
    <t>UZ201782493</t>
  </si>
  <si>
    <t>Engaged in the construction of roads and other architectural design and engineering projects</t>
  </si>
  <si>
    <t>its main activity is Transport services - automobile cargo transportations; Roads of Uzbekistan - construction, operation, repair of and The oil and gas industry.</t>
  </si>
  <si>
    <t>370</t>
  </si>
  <si>
    <t>PT Utama Radar Cahaya TBK</t>
  </si>
  <si>
    <t>This company is engaged in providing business support services. It has its registered head office strategically located in Indonesia. The company's business operation is involved in measurement of power, gas and water consumptions. It performs activities that are ongoing routine business support functions that businesses and organizations traditionally do for themselves. It has the capability to provide organizational change management assistance, development of coaching skills, technology implementation, strategy development, operational improvement services, and other necessary assistance and support. The company also has proprietary methodologies and frameworks to guide the identification of problems, and to serve as the basis for recommendations for more effective and efficient ways of performing business tasks.</t>
  </si>
  <si>
    <t>Business support services (Organizational change management assistance, development of coaching skills, technology implementation, strategy development, and operational improvement services)</t>
  </si>
  <si>
    <t>RCCC</t>
  </si>
  <si>
    <t>ID30537FD</t>
  </si>
  <si>
    <t>Engaged in providing business support services</t>
  </si>
  <si>
    <t>The Company is doing business in the field of transportation management services (freight forwarding) with the main business activities in freight forwarding services and the supporting business activities including rental and non optional leasing, transportation for public goods and education activities.</t>
  </si>
  <si>
    <t>371</t>
  </si>
  <si>
    <t>Logis Mon. Inc.</t>
  </si>
  <si>
    <t>This company, incorporated in 2013, is engaged in manufacturing and reproducing magnetic and optical media. Its registered head office is located in Gwangju, Republic of Korea The company's business operation specialized in producing a wide range of magnetic and optical recording media such as blank magnetic tape, blank diskettes, blank optical discs, and hard drive media products. These products are use for music and movie recording, as well as for data storage. The company also has state-of-the-art technology and equipment with a large inventory of media products, as well as employs professional staff skilled in processing food products in compliance with the standards and other technical specifications that guarantees quality.</t>
  </si>
  <si>
    <t>Producing a wide range of magnetic and optical recording media such as blank magnetic tape, blank diskettes, blank optical discs, and hard drive media products</t>
  </si>
  <si>
    <t>www.gurumcompany.com</t>
  </si>
  <si>
    <t>223220</t>
  </si>
  <si>
    <t>KR1101115206283</t>
  </si>
  <si>
    <t>Engaged in manufacturing and reproducing magnetic and optical media</t>
  </si>
  <si>
    <t>- The company was established in August 2013 and is currently operating online distribution of mobile game software (mobile game publishing).- By the end of 2014, Company have been supplying mobile game publishing to Korean market with 60:40 ratio of Chinese developers game and Korean developer game.- Since the end of 2014, Company have entered into the game development market by co-developing domestic development companies and Cheil World First Mercenaries. The company is continuously pursuing joint development.</t>
  </si>
  <si>
    <t>IP Monster, Inc.</t>
  </si>
  <si>
    <t>372</t>
  </si>
  <si>
    <t>Changde WAN LU DA Logistics Co., LTD</t>
  </si>
  <si>
    <t>This company, based in China, is engaged in the arrangement of transportation of freight and cargo as well as in the provision of logistic services. It was founded in 2002. The company has a registered business head office located in Changde, Hunan, China.The company is involved in the transportation of freight, cargoes, and related commodities. It provides full range of logistics services, including contract warehousing, public warehousing, and transportation services. It also provides distribution management, vendor consolidation, cargo insurance, purchase order management, and customized logistics information services. The company offers freight transportation services along most of the major trading routes to customers throughout the country. Some of the company's value-added services are packaging, repackaging, stickering, reconfiguration, order fulfillment, installation and display module assembly.The company has strategic alliances with premier national staffing providers throughout the country to better serve its clients.</t>
  </si>
  <si>
    <t>872822</t>
  </si>
  <si>
    <t>CN53071PC</t>
  </si>
  <si>
    <t>The Company is mainly engaged in providing third-party logistics services for road transport of dangerous goods and general goods to chemical enterprises, hazardous chemical production and sales enterprises and other industrial customers.</t>
  </si>
  <si>
    <t>373</t>
  </si>
  <si>
    <t>Coastal Roadways LTD</t>
  </si>
  <si>
    <t>This company is engaged in providing logistics and transportation services. It was incorporated in 1968 and conducts business from its registered head office located in Kolkata, India.The company is one of India's leading transportation companies that specializes in providing total logistics solutions, which involve planning and execution tailored to meet the specific needs of its clients. This includes conducting System Requirement Studies (SRS) and Workflow Assessments to create efficient logistics models. The company is adept at managing various transportation needs, offering services such as Full Truck Load (FTL), part load, and the use of containerized vehicles that adhere to international standards.Additionally, the company handles Over-Dimensional Cargo and provides Clearing and Forwarding (C &amp; F) services, ensuring smooth customs processes. It emphasizes effective inventory management, systematic storage, and efficient retrieval of goods. The company also offers multimodal transportation services to integrate different transport modes for optimal logistics efficiency and provides end-to-end solutions that cover every stage of the supply chain, from planning and preparation to delivery execution.</t>
  </si>
  <si>
    <t>Providing total logistics solutions, which involve planning and execution tailored to meet the specific needs of its clients</t>
  </si>
  <si>
    <t>www.coastalroadways.com</t>
  </si>
  <si>
    <t>520131</t>
  </si>
  <si>
    <t>IN31028FI</t>
  </si>
  <si>
    <t>Engaged in providing logistics and transportation services</t>
  </si>
  <si>
    <t>Coastal Roadways Limited was incorporated as Limited Company in the year 1968; primarily engaged in the business of Road Transportation. Madhan Gopal Todi Krishna Kumar Todi and Kanhaiya Kumar Todi promoted the company. The Company carries out surface transportation of goods.The company has a fleet of 90 vehicles with total carrying capacity of 1605 tones.</t>
  </si>
  <si>
    <t>374</t>
  </si>
  <si>
    <t>Cong TY CO Phan Freco Viet NAM</t>
  </si>
  <si>
    <t>This company is primarily engaged in the provision of general freight trucking services. The company was founded in 2015 and has its registered headquarters located in Ha Noi, Vietnam.The company offers national and international customers a full scope of forwarding and logistics services. It handles a wide variety of commodities, generally palletized, and transported in a container or van trailer. It provides integrated supply chain solutions, tailored to customer- and industry-specific requirements. The company's activities include local pickup, local sorting and terminal operations, line-haul, destination sorting and terminal operations, and local delivery. The company predominantly operates in the domestic market.</t>
  </si>
  <si>
    <t>TAB</t>
  </si>
  <si>
    <t>VN000657569VNM</t>
  </si>
  <si>
    <t>The Company specializes in transporting goods by road.</t>
  </si>
  <si>
    <t>375</t>
  </si>
  <si>
    <t>Qashqadaryo Texnologik Transport Aksiyadorlik Jamiyati</t>
  </si>
  <si>
    <t>This company is engaged in the provision of general freight trucking services. Its registered head office is strategically located in Karshi, Uzbekistan. The company's business operation specialised in short-distance hauling freight transport by road. It is capable of handling a wide variety of commodities, generally palletized, and transported in a container or van trailer. It also provide a combination of network activities such as, local pickup, local sorting and terminal operations, line-haul, destination sorting and terminal operations, and local delivery. The company also maintains a fleet of trucks, as well as employs professional drivers and technology capable of providing support and guidance to customers.</t>
  </si>
  <si>
    <t>QATT</t>
  </si>
  <si>
    <t>UZ201560065</t>
  </si>
  <si>
    <t>The company is engaged in transport.</t>
  </si>
  <si>
    <t>Otkrytoe Aktsionernoe Obschestvo Kashkadapyo Tekhnologik Transport</t>
  </si>
  <si>
    <t>376</t>
  </si>
  <si>
    <t>Suryakrupa Finance Limited</t>
  </si>
  <si>
    <t>This company, with registered head office located in Mumbai, India, is engaged in the provision of services auxiliary to financial intermediation. It also raises funds by taking deposits and issuing securities, and, in the process, incurs liabilities, which are used to acquire financial assets by making loans and purchasing securities. The company also channels funds from lenders to borrowers and transform or repackage the funds with respect to maturity, scale and risk. In addition, it is also involved in the pooling of risk by underwriting annuities and insurance. The company also offers specialized services that facilitate or support financial intermediation, insurance and employee benefit programs. It was incorporated in 1986.</t>
  </si>
  <si>
    <t>Services auxiliary to financial intermediation</t>
  </si>
  <si>
    <t>www.suryakrupafinance.in</t>
  </si>
  <si>
    <t>511185</t>
  </si>
  <si>
    <t>IN35300FI</t>
  </si>
  <si>
    <t>Engaged in the provision of services auxiliary to financial intermediation</t>
  </si>
  <si>
    <t>The Company was engaged in business of leasing, hiring, selling, letting, hire-purchase and as a hire-purchase finance company carrying on as its business hire-purchase transaction or the financing of such transaction and an equipment leasing company on the business of leasing of equipment or the financing of such activity and to acquire, provide on lease or on hire-purchase or deferred payment or on other similar basis all types of plant and machineries, industrial and office equipments, appliances, vehicles, land and building, real estates, moveable and immoveable properties.</t>
  </si>
  <si>
    <t>377</t>
  </si>
  <si>
    <t>Cong TY CO Phan VAN TAI Xang DAU Dong Thap</t>
  </si>
  <si>
    <t>This company is engaged in the provision of petroleum transportation and related services. It conducts business from its registered head office located in Cao Lanh, Vietnam. The company specialises in the transportation of petrol, lubricants, and liquefied petroleum gas. It is also river transportation by barges and ships, as well as cargo transportation by road and coastal and ocean freight services. Its partners are Cong ty CP Thuong mai Dau khi Cuu Long, Cong ty TNHH MTV Thuong mai Dau khi Dong Thap, and Cong ty CP Nhien lieu Dong Thap.</t>
  </si>
  <si>
    <t>Transportation of petrol, lubricants, and liquefied petroleum gas</t>
  </si>
  <si>
    <t>www.dopetco.com.vn</t>
  </si>
  <si>
    <t>DOP</t>
  </si>
  <si>
    <t>VN1400475345</t>
  </si>
  <si>
    <t>Engaged in the provision of petroleum transportation and related services</t>
  </si>
  <si>
    <t>The company specializes in freight internal waterways, roads, coastal and ocean.</t>
  </si>
  <si>
    <t>XI Nghiep VAN TAI Xang DAU</t>
  </si>
  <si>
    <t>378</t>
  </si>
  <si>
    <t>Jiangsu Jiangnan Ancient Canal Tourism CO. , LTD</t>
  </si>
  <si>
    <t>This company is engaged in the operation of freight transport and forwarding agencies. Its business was founded in 2010 and has its registered business address located in Wuxi, Jiangsu, China.The company focuses on providing support services for freight transport and forwarding services, courier and logistics, motor freight, general long-distance truckload, and local trucking with storage, long-distance hauling freight transport by road, and local general freight trucking, as well as specialized long-distance and local freight trucking. The company also offers physical management and freight documentation, marketing of cargo products, as well as other pre and post transport freight services.</t>
  </si>
  <si>
    <t>jngyh.com/</t>
  </si>
  <si>
    <t>872863</t>
  </si>
  <si>
    <t>CN53126PC</t>
  </si>
  <si>
    <t>The Company is mainly engaged in water cruise services.</t>
  </si>
  <si>
    <t>379</t>
  </si>
  <si>
    <t>Oneclick Logistics India Limited</t>
  </si>
  <si>
    <t>This company is engaged in providing integrated logistics services and solutions. It conducts business from its registered head office located in Mumbai, Maharashtra, India. The company was incorporated in 2017.The company is a non-vessel operating common carrier providing ocean and air freight forwarding, warehousing, bulk cargo handling (bulk cargo), custom clearance, and allied logistics and transportation services. It aims to provide customers in the field of freight forwarding and warehousing that corresponds well with extensive business solutions all over the world.</t>
  </si>
  <si>
    <t>Ocean and air freight forwarding, warehousing, bulk cargo handling (bulk cargo), custom clearance, and allied logistics and transportation services</t>
  </si>
  <si>
    <t>OLIL</t>
  </si>
  <si>
    <t>IN002054041IND</t>
  </si>
  <si>
    <t>Engaged in providing integrated logistics services and solutions</t>
  </si>
  <si>
    <t>The Company is engaged in logistics services which integrated solutions provider consignment.</t>
  </si>
  <si>
    <t>380</t>
  </si>
  <si>
    <t>Transvoy Logistics India Limited</t>
  </si>
  <si>
    <t>This company, based in India, is engaged in the arrangement of transportation of freight and cargo as well as in the provision of logistic services. It was founded in 2015. The company has a registered business head office located in Ahmedabad, India.The company is involved in the transportation of freight, cargoes, and related commodities. It provides full range of logistics services, including contract warehousing, public warehousing, and transportation services. It also provides distribution management, vendor consolidation, cargo insurance, purchase order management, and customized logistics information services. The company offers freight transportation services along most of the major trading routes to customers throughout the country. Some of the company's value-added services are packaging and crating, repackaging, stickering, reconfiguration, order fulfillment, installation and display module assembly.The company has strategic alliances with premier national staffing providers throughout the country to better serve its clients.</t>
  </si>
  <si>
    <t>www.transvoy.com</t>
  </si>
  <si>
    <t>543754</t>
  </si>
  <si>
    <t>IN001764352IND</t>
  </si>
  <si>
    <t>The Company is engaged in the business of integrated logistics solutions: Transport storage and communications.</t>
  </si>
  <si>
    <t>381</t>
  </si>
  <si>
    <t>Inner Mongolia Chenghao Logistics Co., Ltd.</t>
  </si>
  <si>
    <t>This company, based in China, is engaged in the arrangement of transportation of freight and cargo as well as in the provision of logistic services. It was founded in 2010. The company has a registered business head office located in Baotou, Inner Mongolia, China. The company is involved in the transportation of freight, cargoes, and related commodities. It provides full range of logistics services, including contract warehousing, public warehousing, and transportation services. It also provides distribution management, vendor consolidation, cargo insurance, purchase order management, and customized logistics information services. The company offers freight transportation services along most of the major trading routes to customers throughout the country. Some of the company's value-added services are packaging, repackaging, stickering, reconfiguration, order fulfillment, installation and display module assembly.The company has strategic alliances with premier national staffing providers throughout the country to better serve its clients.</t>
  </si>
  <si>
    <t>Involved in the transportation of freight, cargoes, and related commodities. It provides full range of logistics services, including contract warehousing, public warehousing, and transportation services</t>
  </si>
  <si>
    <t>870724</t>
  </si>
  <si>
    <t>CN50448PC</t>
  </si>
  <si>
    <t>The Company's main road transport industry.</t>
  </si>
  <si>
    <t>Inner Mongolia Chenghao Logistics Company Limited</t>
  </si>
  <si>
    <t>382</t>
  </si>
  <si>
    <t>ECO Recycling Limited</t>
  </si>
  <si>
    <t>This company, formerly known as Infotrek Syscom Limited, is an industrial firm that is engaged in electronic equipment recycling. It was incorporated in 1994. The company conducts its business from its registered head office strategically located in Mumbai, India. The company's services provided include equipment refurbishment and resale, de-manufacturing and disassembly, harvesting valuable components, hazardous and base metal recovery, and hazardous component management. It has recycling facilities located in Panvel, Navi Mumbai spread more than 7000 sq ft constructed area run by qualified and experienced professionals having access to modern tools and technology at their disposal. The company has strategic partnerships with the following companies: Umicore, one of the largest refineries for precious metals in Belgium; Hamos, one of the largest machinery suppliers for recycling in Germany; and Recyclenet, the largest online trading platform for used electronic equipment in the United States. The company is a member of the International Association of Electronics Recyclers (IAER), a trade association of computer and television recycling companies with national directory on-line. The company aims to earn a headship position in the electronics recycling and electronic-waste management industry and maintain it every moment through the practice of honesty, integrity, intelligence, and wisdom, keeping an eye on the latest technologies and better methodologies to deliver the best to its customers; and to take full responsibility for what the company does and make sure that it is exceptional in its ability to provide outstanding and accountable service to the society by providing better living conditions. The company is ISO 9001:2000 certified for product and process quality.</t>
  </si>
  <si>
    <t>Equipment refurbishment and resale, de-manufacturing and disassembly, harvesting valuable components, hazardous and base metal recovery, and hazardous component management</t>
  </si>
  <si>
    <t>www.ecoreco.com</t>
  </si>
  <si>
    <t>530643</t>
  </si>
  <si>
    <t>IN31364FI</t>
  </si>
  <si>
    <t>Engaged in electronic equipment recycling</t>
  </si>
  <si>
    <t>The Company is engaged in of e-waste management &amp; recycling.</t>
  </si>
  <si>
    <t>Infotrek Syscom Limited</t>
  </si>
  <si>
    <t>383</t>
  </si>
  <si>
    <t>Quang NAM Transportion Construction Joint Stock Company</t>
  </si>
  <si>
    <t>This company is engaged in construction industry and operates from its registered headquarters in Tam Ky, Vietnam. Established in 1972, it specializes in road and bridge construction, civil engineering, and the production and management of construction materials. The company is engaged in the design, construction, and maintenance of road traffic systems, civil works, irrigation, and hydroelectric projects. It also offers technical design services and produces materials for road construction and repairs, in addition to providing consulting and supervision services across these areas.</t>
  </si>
  <si>
    <t>Road and bridge construction, civil engineering, and the production and management of construction materials</t>
  </si>
  <si>
    <t>www.cotracoqna.vn</t>
  </si>
  <si>
    <t>QTC</t>
  </si>
  <si>
    <t>VN3303070058</t>
  </si>
  <si>
    <t>Engaged in construction industry and operates from its registered headquarters in Tam Ky, Vietnam</t>
  </si>
  <si>
    <t>The company specializes in the construction sector.</t>
  </si>
  <si>
    <t>384</t>
  </si>
  <si>
    <t>公司经营范围包括：工业专用机械设备的制造和贸易；交易专用车辆；集装箱及专用设备的制造、维修；制造、加工、安装冷却机、冷却系统（废金属、电镀层再处理除外）；出租仓库、堆场；装卸和运输服务；内河海运；船舶代理;装卸运输专用设备出租</t>
  </si>
  <si>
    <t>Cong TY CO Phan HAI Minh</t>
  </si>
  <si>
    <t>This Firm primarily operates as a holding company based in Vietnam. With registered head office located in Ho Chi Minh City, Vietnam, the company was founded in 2002.The company's business scope includes: manufacturing and trading industrial specialized machines and equipment; trading specialized vehicle; manufacturing and repairing container and specialized equipment; manufacturing, processing and installing cooling machine and cooling system (except reprocessing waste metal and electrical coating); warehouse and depot for lease; stevedoring and forwarding service; inland - river - sea transportation; shipping agency; stevedoring and transportation specialized equipment for lease.</t>
  </si>
  <si>
    <t>Manufacturing and trading industrial specialized machines and equipment; trading specialized vehicle; manufacturing and repairing container and specialized equipment; manufacturing, processing and installing cooling machine and cooling system (except reprocessing waste metal and electrical coating); warehouse and depot for lease; stevedoring and forwarding service; inland - river - sea transportation; shipping agency; stevedoring and transportation specialized equipment for lease</t>
  </si>
  <si>
    <t>www.haiminh.com.vn</t>
  </si>
  <si>
    <t>HMH</t>
  </si>
  <si>
    <t>VN4103000801</t>
  </si>
  <si>
    <t>Operates as a holding company based in Vietnam</t>
  </si>
  <si>
    <t>The Company's business are: manufacturing and trading Industrial specialized machines and equipments;  trading specialized vehicle;  manufacturing and repairing container and specialized equipments;  manufacturing, processing and installing cooling machine and cooling System (Except reprocessing waste metal and electrical coating);  warehouse and depot for lease;  stevedoring and forwarding service;  inland - river - sea transportation;  shipping agency...</t>
  </si>
  <si>
    <t>385</t>
  </si>
  <si>
    <t>Adana Food Tech(Liu Zhou)Co.,Ltd.</t>
  </si>
  <si>
    <t>This company is primarily engaged in the production and distribution of food additives. The company was established in 1990. The registered head office of the company is located in Liuzhou, China The company is dedicated to the research and production of sucrose fatty acid esters, makes full use of the rich sucrose resources in Guangxi and develops new technologies and products with supports from well-known scientific research institutes such as Chinese Academy of Sciences, Beijing University of Science and Technology, and China Agricultural University. The company's products include sucrose esters; food brightener series (self-emulsifying compound brightener); and food grade phosphates series (sodium tripolyphosphate, sodium hexametaphosphate, sodium pyrophosphate, disodium dihydrogen pyrophosphate, disodium hydrogen phosphate, sodium dihydrogen phosphate, phosphate blends).</t>
  </si>
  <si>
    <t>Manufacturing; Retail</t>
  </si>
  <si>
    <t>Production and distribution of food additives; Sucrose esters; food brightener series (self-emulsifying compound brightener); and food grade phosphates series (sodium tripolyphosphate, sodium hexametaphosphate, sodium pyrophosphate, disodium dihydrogen pyrophosphate, disodium hydrogen phosphate, sodium dihydrogen phosphate, phosphate blends)</t>
  </si>
  <si>
    <t>www.adanachina.com</t>
  </si>
  <si>
    <t>430535</t>
  </si>
  <si>
    <t>CN41229PC</t>
  </si>
  <si>
    <t>Engaged in the production and distribution of food additives</t>
  </si>
  <si>
    <t>The Company mainly engaged in the production and sale of food additives; sales of fine chemicals; technology development, technology forwarding, technical advice. Import and export of goods and technology import and export.</t>
  </si>
  <si>
    <t>386</t>
  </si>
  <si>
    <t>Amiable Logistics (India) Limited</t>
  </si>
  <si>
    <t>This company is engaged in providing logistics services. It conducts business from its registered head office located in Mumbai, India and was established in 2002. The company formerly known as Amiable Logistics (India) Private Limited provides services to importers and exporters for the smooth clearance of all kinds of imports and exports by air and sea. It is a bridge between trade and government authority like custom and DGFT. It gives personal attention to entrepreneurs and believes not only in serving its valuable clients but serving them with efficiency, honesty and dedication. It is fully aware of all the import and export trade regulations in the country which enables it to sort out all problems with customs and other authorities. Its client satisfaction, dedication and trained staff are only the guiding force behind its successful operation. Its strength lies in an extensive communication network, supported by a strong fleet of fast and adequate transportation facilities.</t>
  </si>
  <si>
    <t>Formerly known as Amiable Logistics (India) Private Limited provides services to importers and exporters for the smooth clearance of all kinds of imports and exports by air and sea; Bridge between trade and government authority like custom and DGFT; Gives personal attention to entrepreneurs and believes not only in serving its valuable clients but serving them with efficiency, honesty and dedication; Fully aware of all the import and export trade regulations in the country which enables it to sort out all problems with customs and other authorities; Client satisfaction, dedication and trained staff are only the guiding force behind its successful operation; Strength lies in an extensive communication network, supported by a strong fleet of fast and adequate transportation facilities</t>
  </si>
  <si>
    <t>www.amiablelogistics.com</t>
  </si>
  <si>
    <t>AMIABLE</t>
  </si>
  <si>
    <t>IN001034235IND</t>
  </si>
  <si>
    <t>The Company is engaged in business of integrated logistics services.</t>
  </si>
  <si>
    <t>Amiable Logicstic (India) Private Limited</t>
  </si>
  <si>
    <t>387</t>
  </si>
  <si>
    <t>PT Guna Timur Raya TBK</t>
  </si>
  <si>
    <t>This company is engaged in providing cargo transportation services by road. It has its registered business office located in Jakarta, Indonesia.The company handles a wide variety of commodities, generally palletized and transported in a container or van trailer. It offers its customers with services such as baggage transfer, carting, debris removal, draying, farm to market hauling, and furniture moving. It also provides a combination of network activities and services such as, local pickup, local sorting and terminal operations, line-haul, destination sorting and terminal operations, and local delivery. The company maintains a fleet of trucks, as well as employs professional drivers and technology capable of providing support and guidance to customers.</t>
  </si>
  <si>
    <t>Cargo transportation services by road</t>
  </si>
  <si>
    <t>www.gunatimurraya.com</t>
  </si>
  <si>
    <t>TRUK</t>
  </si>
  <si>
    <t>ID40267FD</t>
  </si>
  <si>
    <t>Engaged in providing cargo transportation services by road</t>
  </si>
  <si>
    <t>The Company is a provider of integrated logistics solutions for customer worldwide</t>
  </si>
  <si>
    <t>388</t>
  </si>
  <si>
    <t>Tianjin Jintong Customs Broker Co.,Ltd.</t>
  </si>
  <si>
    <t>This company, based in China, is engaged in customs declaration business centered on ports, FTA and customs special supervision areas, and the logistics declaration services such as logistics, transportation, warehousing and other comprehensive customs declaration services. It was incorporated in 1994 and conducts its business from its registered head office located in Tianjin, China. The company has team of professional staff and other specialists with expertise in providing necessary assistance and services to its wide range of clients.</t>
  </si>
  <si>
    <t>Customs declaration business centered on ports, FTA and customs special supervision areas, and the logistics declaration services such as logistics, transportation, warehousing and other comprehensive customs declaration services</t>
  </si>
  <si>
    <t>837231</t>
  </si>
  <si>
    <t>CN48488PC</t>
  </si>
  <si>
    <t>Engaged in customs declaration business centered on ports, FTA and customs special supervision areas, and the logistics declaration services such as logistics, transportation, warehousing and other comprehensive customs declaration services</t>
  </si>
  <si>
    <t>The Company is mainly engaged in the customs declaration business centered on ports, FTA and customs special supervision areas, and the logistics declaration services such as logistics, transportation, warehousing and other comprehensive customs declaration services.</t>
  </si>
  <si>
    <t>389</t>
  </si>
  <si>
    <t>Shurwid Industries Limited</t>
  </si>
  <si>
    <t>This company is engaged in the production and wholesale distribution of high-barrier PVC blister films and sheets for packaging applications. It was incorporated in 2004. The registered business office of the company is based in Dhaka, Bangladesh. The company's products are primarily used for packaging sensitive drugs and food products, as well as for tooth brushes, garments accessories, toys, and electronics It strives to contribute to the economic stability and strengthening the economy of the country; to meet the world class non toxic pharma grade PVC sheet requirement of the pharmaceutical industries of Bangladesh; to meet the world class non toxic pharma grade PVC requirement of the packed food industries of the country; and to meet the PVC clean sheet requirement of the accessories for garments, toys, blister pack for tooth brushes, electronics and all kind of plastic packing industries of Bangladesh.</t>
  </si>
  <si>
    <t>Production and wholesale distribution of high-barrier PVC blister films and sheets for packaging applications</t>
  </si>
  <si>
    <t>www.shurwid.com</t>
  </si>
  <si>
    <t>SHURWID</t>
  </si>
  <si>
    <t>BD30381FE</t>
  </si>
  <si>
    <t>Engaged in the production and wholesale distribution of high-barrier PVC blister films and sheets for packaging applications</t>
  </si>
  <si>
    <t>The Company is the modern manufacturing and service providing industries for World-Class Non-Toxic pharma &amp; food grade PVC/PP/PS sheet, ITES, E-Commerce, E-Governance and Software.</t>
  </si>
  <si>
    <t>390</t>
  </si>
  <si>
    <t>Cong TY CO Phan Giao Nhan VAN TAI Mien Trung</t>
  </si>
  <si>
    <t>This company is engaged in the provision of general freight trucking services. It was founded in 1996 and has its registered business office located in Da Nang, Vietnam.The company provides rush courier service, scheduled route delivery of packages and other items such as customer scheduling within designated time window, pickup and delivery, temporary storage, assembly, cross-docking and safe storage of merchandise. It also offers reverse logistic services such as picking up, storing, packaging and transporting customer returns. In addition, the company covers door-to-door delivery of merchandise including entertainment equipment, electronics and furniture, as well as the assembly and installation of items.This provider of general freight trucking services is active and operational in Vietnam.</t>
  </si>
  <si>
    <t>vinatransdn.com.vn</t>
  </si>
  <si>
    <t>VMT</t>
  </si>
  <si>
    <t>VN000241480VNM</t>
  </si>
  <si>
    <t>The Company specializes in freight transport by road</t>
  </si>
  <si>
    <t>CHI Nhanh Cong TY Giao Nhan KHO VAN Ngoai Thuong Thanh PHO HO CHI Minh TAI DA Nang</t>
  </si>
  <si>
    <t>391</t>
  </si>
  <si>
    <t>Didi Logistics (Tianjin) Technology Co., LTD</t>
  </si>
  <si>
    <t>This company operates in the logistics and freight forwarding industry, providing transportation solutions and freight services. It conducts business from its registered head office located in Tianjin, China. The company was founded in 2007. The company specialises in a range of services including general cargo warehousing, domestic and international freight forwarding, container transportation, and cargo packing. With a strong focus on technology, the company integrates its services through platforms, supporting over 1,500 partner companies and a fleet of more than 800 drivers.</t>
  </si>
  <si>
    <t>A range of services including general cargo warehousing, domestic and international freight forwarding, container transportation, and cargo packing</t>
  </si>
  <si>
    <t>www.didijiyun.com</t>
  </si>
  <si>
    <t>836254</t>
  </si>
  <si>
    <t>CN47615PC</t>
  </si>
  <si>
    <t>Operates in the logistics and freight forwarding industry, providing transportation solutions and freight services</t>
  </si>
  <si>
    <t>The Company is mainly engaged in container transportation, storage, storage and port service agency business.</t>
  </si>
  <si>
    <t>392</t>
  </si>
  <si>
    <t>DRS Cargo Movers Limited</t>
  </si>
  <si>
    <t>www.drscargomovers.com</t>
  </si>
  <si>
    <t>DRSCARGO</t>
  </si>
  <si>
    <t>IN002054069IND</t>
  </si>
  <si>
    <t>The Company is engaged in the business of providing warehouses on rent, high quality logistic services including transportation, packing &amp; moving.</t>
  </si>
  <si>
    <t>393</t>
  </si>
  <si>
    <t>Cong TY CO Phan Thuong MAI Dich VU VAN TAI XI Mang HAI Phong</t>
  </si>
  <si>
    <t>This company is based in Vietnam, which is engaged in the provision of cement trading and transport services. It is also involved in the trading of petroleum, as well as the manufacturing of supplies for another Hai Phong-based cement manufacturer. The company has its registered head office located in Hai Phong, and was incorporated in 2003. The company trades cement, petroleum and other construction materials, as well as extracts sand, rock and clay in supporting cement production sector. It operates as a subsidiary of Hai Phong Cement Transport and Trading Joint Stock Company, which is a Vietnam-based company mainly engaged in marine and inland transportation for passengers and goods. The company is also involved in providing maintenance services for vehicles and rental services for warehouses and construction machines. It offers land and marine transportation services of goods and passengers. In addition, it provides warehouse rental services, construction equipment rental services, restaurant services and repair and maintenance services to transportation means. Other activities include mineral mining and tour operations. The Company is a subsidiary of Vietnam Cement Industry Corporation.</t>
  </si>
  <si>
    <t>Cement trading and transport services; Cement, petroleum and other construction materials, as well as extracts sand, rock and clay in supporting cement production sector</t>
  </si>
  <si>
    <t>www.vtxmhp.com</t>
  </si>
  <si>
    <t>HCT</t>
  </si>
  <si>
    <t>VN0203000727</t>
  </si>
  <si>
    <t>Engaged in the provision of cement trading and transport services</t>
  </si>
  <si>
    <t>The company specializes transportation; manufacturing and trading of cement</t>
  </si>
  <si>
    <t>XI Nghiep VAN TAI VA SUA Chua Thuy</t>
  </si>
  <si>
    <t>394</t>
  </si>
  <si>
    <t>South Vietnam Container Shipping Joint Stock Company</t>
  </si>
  <si>
    <t>This company, based in Vietnam, is engaged in the provision of marine transportation. It was incorporated in 1976 and has its registered business address located in Ho Chi Minh City. The company provides vessel chartering service and other shipping supporting services, such as cargo handling services, freight forwarding services, brokerage and agency services and customs clearance services. It is also involved in the operation of warehouses and Inland Clearance Depots (ICD's) and container building and repair activities. In addition, it is engaged in labor export, employee leasing and vessel rental and leasing.</t>
  </si>
  <si>
    <t>Vessel chartering service and other shipping supporting services, such as cargo handling services, freight forwarding services, brokerage and agency services and customs clearance services</t>
  </si>
  <si>
    <t>www.viconshipsg.com.vn</t>
  </si>
  <si>
    <t>VSG</t>
  </si>
  <si>
    <t>VN56677</t>
  </si>
  <si>
    <t>Engaged in the provision of marine transportation</t>
  </si>
  <si>
    <t>The Company mainly provides chartering services, marine transportation for bulk goods, and other shipping supporting activities of forwarding, brokerage and agency, and custom clearance.  The Company is also involved in container building and repairs, warehousing services of Inland Clearance Depot (IDC), logistic, and crew manning.</t>
  </si>
  <si>
    <t>395</t>
  </si>
  <si>
    <t>Cong TY CO Phan BAO BI Tien Giang</t>
  </si>
  <si>
    <t>This company, a member of Vietnam's Tien Giang Food Company, is engaged in manufacturing food packaging products. It was established in 1996 and has its registered business office in My Tho City, Vietnam. The company offers its clients with products such as PP bags, PE bags, food packaging, sugar bags, and other related products. Through the years, the company is considered as one of the leading enterprises in technology production and packaging in the south. It aims to uphold the spirit of devoted service, learning and improving in order to maintain credibility and trust.</t>
  </si>
  <si>
    <t>Offers its clients with products such as PP bags, PE bags, food packaging, sugar bags, and other related products</t>
  </si>
  <si>
    <t>www.tigipack.com.vn</t>
  </si>
  <si>
    <t>BTG</t>
  </si>
  <si>
    <t>VN5303000037</t>
  </si>
  <si>
    <t>Engaged in manufacturing food packaging products</t>
  </si>
  <si>
    <t>The company' scope business are: Manufacturing, trading and import - export all kinds of packaging;  Import of raw materials, machinery, equipment and spare parts;  Technology transfer of the packaging industry;  Trading of food.</t>
  </si>
  <si>
    <t>XI Nghiep BAO BI Luong Thuc Tien Giang</t>
  </si>
  <si>
    <t>396</t>
  </si>
  <si>
    <t>Shipping Corporation of India Land and Assets Limited</t>
  </si>
  <si>
    <t>This company is engaged in the provision of line shipping services. It was founded in 2021 and has its registered business office located in Mumbai, Maharashtra, India. The company manages and operates a fleet of oil tankers and dry bulk cargo carriers. The company's vessels travel the domestic coastal seas, and ocean and primarily transport coal, crude oil, and refined oil. It also provides services in other bulk cargo transportation, ship leasing, cargo forwarding, the sale of ships, container repair and construction, and the sale of ship spare parts and ship technology. In addition, the company derives its revenue from petroleum transportation and coal transportation, respectively.</t>
  </si>
  <si>
    <t>Provision of line shipping services</t>
  </si>
  <si>
    <t>SCILAL</t>
  </si>
  <si>
    <t>IN002054062IND</t>
  </si>
  <si>
    <t>Engaged in the provision of line shipping services</t>
  </si>
  <si>
    <t>The Company's operating segments for the purposes of allocating resources and assessing performance.</t>
  </si>
  <si>
    <t>397</t>
  </si>
  <si>
    <t>Cong TY CO Phan CAP Treo NUI BA TAY Ninh</t>
  </si>
  <si>
    <t>This company is engaged in the provision of day-to-day business and other organizational support services. The company was incorporated in 1998. The registered head office of the company is located in Tay Ninh Province, Vietnam. The company is also a provider of business support services and other related services. In addition, the company is active in the provision of facilities support services.</t>
  </si>
  <si>
    <t>Of day-to-day business and other organizational support services</t>
  </si>
  <si>
    <t>www.catour.com.vn</t>
  </si>
  <si>
    <t>TCT</t>
  </si>
  <si>
    <t>VN4503000004</t>
  </si>
  <si>
    <t>Engaged in the provision of day-to-day business and other organizational support services</t>
  </si>
  <si>
    <t>The Company specializes in business passenger transport services and supplies by cable.</t>
  </si>
  <si>
    <t>BO Phan CAP Treo Cong TY du Lich TAY Ninh</t>
  </si>
  <si>
    <t>398</t>
  </si>
  <si>
    <t>公司经营范围包括：国际多式联运；运输、装卸各类进出口普通货物、大件、重件货物及工程货物；水路、公路运输；在东盟地区内运输过境货物和集装箱货物；送货上门，清关服务；船舶运输代理；港口、仓储、理货服务；船舶经纪及租船业务；运输材料和设备贸易；职业培训和劳务输出服务；运输支持活动的贸易；旅游服务和旅行社；机械设备、机械及车辆维修。</t>
  </si>
  <si>
    <t>Cong TY CO Phan Dich VU VAN TAI SAI GON</t>
  </si>
  <si>
    <t>This company is primarily engaged in the provision of transportation services. It was established in 1976 and has its registered head office located in Ho Chi Minh, Vietnam. The company's scope of activities consist of the following: international multimodal transportation; transporting and handling various types of import &amp; export general cargo, over-sized, heavy-lift cargo and project cargo; waterway, roadway transportation; transporting in-transit and containerizes cargo within ASEAN region; door-to-door cargo delivery, custom clearange services; shipping and forwarding agency; port, warehousing, tally services; ship and brokering and charter; trade in transport materials and equipment; vocational training and labor export services; trade of support activities for transportation; tourist service and travel agency; mechanical equipment, machinery and vehicle maintenance. It conducts its business activities throughout Vietnam and further serves the general public of the city, as well as the surrounding areas.</t>
  </si>
  <si>
    <t>International multimodal transportation; transporting and handling various types of import &amp; export general cargo, over-sized, heavy-lift cargo and project cargo; waterway, roadway transportation; transporting in-transit and containerizes cargo within ASEAN region; door-to-door cargo delivery, custom clearange services; shipping and forwarding agency; port, warehousing, tally services; ship and brokering and charter; trade in transport materials and equipment; vocational training and labor export services; trade of support activities for transportation; tourist service and travel agency; mechanical equipment, machinery and vehicle maintenance</t>
  </si>
  <si>
    <t>www.tranaco.com.vn</t>
  </si>
  <si>
    <t>STS</t>
  </si>
  <si>
    <t>VN4103003977</t>
  </si>
  <si>
    <t>Primarily engaged in the provision of transportation services</t>
  </si>
  <si>
    <t>The Company specializes in the business of internationally multi-modal transport.</t>
  </si>
  <si>
    <t>Cong TY Dich VU VAN TAI SAI GON</t>
  </si>
  <si>
    <t>399</t>
  </si>
  <si>
    <t>Beijing Haitong Transport Co., Ltd.</t>
  </si>
  <si>
    <t>This company is engaged in the provision of freight and integrated logistics services. It operates its business primarily in the domestic market. The company was incorporated in 2006. It conducts business from its registered head office located in Beijing, China. The company provides shipping, land transport and other forms of transport services, can issue a bill of lading documents with property rights. It is a leading logistics service provider for large-scale state-owned enterprises such as PetroChina and China Building Materials Corporation. It provides high-quality logistics services to customers based on professional maritime knowledge and years of experience.</t>
  </si>
  <si>
    <t>Provides shipping, land transport and other forms of transport services, can issue a bill of lading documents with property rights</t>
  </si>
  <si>
    <t>www.haitongjiye.com</t>
  </si>
  <si>
    <t>834696</t>
  </si>
  <si>
    <t>CN46372PC</t>
  </si>
  <si>
    <t>Engaged in the provision of freight and integrated logistics services</t>
  </si>
  <si>
    <t>The Company mainly engaged in international freight forwarding business.</t>
  </si>
  <si>
    <t>400</t>
  </si>
  <si>
    <t>Cong TY CO Phan DAU TU Cang CAI LAN</t>
  </si>
  <si>
    <t>This company is engaged in the provision of general freight trucking services. It was incorporated in 2007. The registered business office of the company is located in a Ha Long, Vietnam. The companys business operation is primarily involved in handling a wide variety of commodities, generally palletized, and transported in a container or van trailer. Its network activities include local pickup, local sorting and terminal operations, warehousing and storing, line-haul, destination sorting and terminal operations, and local delivery. In addition, the company has modern technology and facilities as well as employs staff trained to provide necessary support, service and guidance to its customers.</t>
  </si>
  <si>
    <t>Handling a wide variety of commodities, generally palletized, and transported in a container or van trailer; Local pickup, local sorting and terminal operations, warehousing and storing, line-haul, destination sorting and terminal operations, and local delivery</t>
  </si>
  <si>
    <t>www.cailanportinvest.com.vn</t>
  </si>
  <si>
    <t>CPI</t>
  </si>
  <si>
    <t>VN5700688013</t>
  </si>
  <si>
    <t>The Company specializes in Freight transport by road</t>
  </si>
  <si>
    <t>401</t>
  </si>
  <si>
    <t>Cong TY CO Phan VAN TAI VA Dich VU Hang HOA HA NOI</t>
  </si>
  <si>
    <t>This company is engaged in the provision of trucking and courier services. It was founded in 1966 and is based in Hanoi, Vietnam. The company is primarily involved in handling a wide variety of commodities, generally palletized, and transported in a container and van trailer. The company provides a combination of the following network activities: local pickup, local sorting and terminal operations, line-haul, destination sorting and terminal operations, as well as local delivery.</t>
  </si>
  <si>
    <t>Local pickup, local sorting and terminal operations, line-haul, destination sorting and terminal operations, as well as local delivery</t>
  </si>
  <si>
    <t>www.vantaihanoi.com.vn</t>
  </si>
  <si>
    <t>HHN</t>
  </si>
  <si>
    <t>VN0100105729</t>
  </si>
  <si>
    <t>Engaged in the provision of trucking and courier services</t>
  </si>
  <si>
    <t>The Company specializes in the transport sector.</t>
  </si>
  <si>
    <t>Cong TY VAN TAI VA Dich VU Hang HOA HA NOI</t>
  </si>
  <si>
    <t>402</t>
  </si>
  <si>
    <t>Teever Darkhan Joint Stock Company</t>
  </si>
  <si>
    <t>This company is engaged in the provision of general freight trucking services. It was founded in 1992, and its registered head office is located in Darkhan Soum, Mongolia. The company provides rush courier service, scheduled route delivery of packages and other items, such as customer scheduling within a designated time window, pickup and delivery, temporary storage, assembly, cross-docking, and safe storage of merchandise, and reverse logistic services such as picking up, storing, packaging, and transporting customer returns. It also covers door-to-door delivery of merchandise, including entertainment equipment, electronics, and furniture, as well as the assembly and installation of items. The company aims to provide efficient and reliable freight trucking services that meet the diverse needs of its customers.</t>
  </si>
  <si>
    <t>Rush courier service, scheduled route delivery of packages and other items, such as customer scheduling within a designated time window, pickup and delivery, temporary storage, assembly, cross-docking, and safe storage of merchandise, and reverse logistic services such as picking up, storing, packaging, and transporting customer returns; Door-to-door delivery of merchandise, including entertainment equipment, electronics, and furniture, as well as the assembly and installation of items</t>
  </si>
  <si>
    <t>蒙古</t>
  </si>
  <si>
    <t>TEE</t>
  </si>
  <si>
    <t>MN40220OI</t>
  </si>
  <si>
    <t>The company established in 1992. The company main operating sector is all kind of products shipping and road transportation.</t>
  </si>
  <si>
    <t>403</t>
  </si>
  <si>
    <t>Yunnan Dongda Logistics Co.,Ltd</t>
  </si>
  <si>
    <t>This company is engaged in port operations and multimodal transport integrated logistics services. It conducts business from its registered head office located in Zhaotong, Yunnan, China. The company was incorporated in 2011. The company's main businesses include cargo transportation, warehousing services, freight forwarding and port handling, and merchandise trading. It provides customers with diversified transportation such as general waterway freight transportation, land general freight transportation, railway general freight transportation, and transportation of large-scale special objects, as well as highway-waterway-railway multimodal transportation logistics services.</t>
  </si>
  <si>
    <t>Port operations and multimodal transport integrated logistics services</t>
  </si>
  <si>
    <t>838482</t>
  </si>
  <si>
    <t>CN52164PC</t>
  </si>
  <si>
    <t>Engaged in port operations and multimodal transport integrated logistics services</t>
  </si>
  <si>
    <t>The Company's main transportation, warehousing, loading and unloading, merchandise trade and cargo transportation agents.</t>
  </si>
  <si>
    <t>404</t>
  </si>
  <si>
    <t>Thuan Thao Corporation</t>
  </si>
  <si>
    <t>This company is engaged in the provision of passenger transport services. The company was founded in 1997. It conducts business from its registered head office located in Tuy Hoa, Vietnam. The company is known as one of the leading companies in Vietnam in the field of transportation by road. It is also active in the fields of real estate, tourism and entertainment. The company continuously improve its product quality and service for all of its customers. It serving a large portfolio of customers throughout Phu Yen and surrounding areas.</t>
  </si>
  <si>
    <t>Passenger transport services</t>
  </si>
  <si>
    <t>www.thuanthao.com.vn</t>
  </si>
  <si>
    <t>GTT</t>
  </si>
  <si>
    <t>VN4400123162</t>
  </si>
  <si>
    <t>Engaged in the provision of passenger transport services</t>
  </si>
  <si>
    <t>The Company primarily operates in the field of transport;  Passenger cars with fixed routes, and taxi contracts, freight by automobile;  Warehouse operations, logistics services, bus services.  Retail packaging;  Postal services, parcels, money orders.  Telephone service;  Manufacture of bottled drinking water;  Business services food and drink;  Business travel.  Passenger transport by bus;  Restaurant business, hotel;  Production and sales of pure water ice;  Business real estate, land use rights of owners, owners or rental use.</t>
  </si>
  <si>
    <t>405</t>
  </si>
  <si>
    <t>ONE World Supply Chain Co.,Ltd.</t>
  </si>
  <si>
    <t>This company, based in China, operates as a global logistics company. It was established in 2001 and conducts business from its registered head office located in Shanghai. The company's services include sea and air, freight, custom service, warehousing, and international supply chain networking. Its offering include all kinds of cargoes’ customs clearance. Its own overseas warehouses in Sydney, Melbourne, Frankfurt, Hamburg, Rome, and Los Angeles are offering overseas warehousing service, full package service, cross-border delivery service.</t>
  </si>
  <si>
    <t>Sea and air, freight, custom service, warehousing, and international supply chain networking</t>
  </si>
  <si>
    <t>www.dshaitao.com</t>
  </si>
  <si>
    <t>871215</t>
  </si>
  <si>
    <t>CN50796PC</t>
  </si>
  <si>
    <t>Operates as a global logistics company</t>
  </si>
  <si>
    <t>The Company is mainly engaged in the provision of cross-border (e-commerce) supply chain services based on the Internet for e-commerce integrated platforms, and integrated logistics services complemented by international freight forwarding business.</t>
  </si>
  <si>
    <t>406</t>
  </si>
  <si>
    <t>Mercator Limited</t>
  </si>
  <si>
    <t>This company, formerly known as Mercator Lines Ltd., is engaged in the logistics and transportation sectors. It was incorporated in 1983. The registered business office of the company is located in Mumbai, India. The company specialises in maritime shipping, oil and gas logistics, and infrastructure development. It operates a diverse fleet of tankers and bulk carriers for international cargo transport, provides specialised logistics services for the oil and gas industry, and engages in developing infrastructure projects to support its logistics and transportation activities.</t>
  </si>
  <si>
    <t>Maritime shipping, oil and gas logistics, and infrastructure development</t>
  </si>
  <si>
    <t>www.mllindia.com</t>
  </si>
  <si>
    <t>MERCATOR</t>
  </si>
  <si>
    <t>IN30924FI</t>
  </si>
  <si>
    <t>We are providers of sea borne transportation services, primarily involved in the transportation of crude oil in India and overseas.</t>
  </si>
  <si>
    <t>Mercator Lines Limited</t>
  </si>
  <si>
    <t>407</t>
  </si>
  <si>
    <t>HAI Phong CUA CAM Port Joint Stock Company</t>
  </si>
  <si>
    <t>This company is engaged in the provision of stevedoring and seaport services. The company was incorporated in 1981 and conducts business at its registered office address in Hai Phong, Vietnam. Its main business activities include port operation, stevedoring, management of shipment, cargo loading &amp; unloading services, customs brokerage, and forwarding of import-export and local containers. It also provides the following services: empty container storage, delivering empty containers for stuffing in line with FI/FO principle, checking reefer containers before delivery subject to PTI, and acting as an agency for various leasing companies. It operates a 350 metre wharf which can receive vessels with the tonnage of 5,000 DWT up to 7,000 DWT. It also offers available storage space of up to 20,000 square metres.</t>
  </si>
  <si>
    <t>Stevedoring and seaport services</t>
  </si>
  <si>
    <t>www.cuacamport.com.vn</t>
  </si>
  <si>
    <t>CCP</t>
  </si>
  <si>
    <t>VN0200576055</t>
  </si>
  <si>
    <t>Engaged in the provision of stevedoring and seaport services</t>
  </si>
  <si>
    <t>The Company specializes in trading seaport services, transportation services.</t>
  </si>
  <si>
    <t>408</t>
  </si>
  <si>
    <t>Mukat Pipes LTD</t>
  </si>
  <si>
    <t>This company is engaged in the manufacture and sale of submerged arc welded steel pipes in India. It was incorporated in 1987 and has its registered head office located in Punjab, India. The company offers its products in the range of 14 and 180 diameter. Its products are offered to a wide range of customers including oil, gas, petrochemical, sewerage, infrastructure, and allied industries.</t>
  </si>
  <si>
    <t>Submerged arc welded steel pipes</t>
  </si>
  <si>
    <t>www.mukatpipes.com</t>
  </si>
  <si>
    <t>523832</t>
  </si>
  <si>
    <t>IN32900FI</t>
  </si>
  <si>
    <t>Engaged in the manufacture and sale of submerged arc welded steel pipes in India</t>
  </si>
  <si>
    <t>The Company was engaged in the business of manufacturing and selling longitudinal and helical pipes.  The Company serves petrochemical, oil, gas, infrastructure and allied industries. The company manufactures products ranging from half nominal bore to 200 nominal bore diameter pipes in the thickness range of 1.6 millimeters to 90 millimeters.</t>
  </si>
  <si>
    <t>409</t>
  </si>
  <si>
    <t>Jalan Transolutions (India) Limited</t>
  </si>
  <si>
    <t>This company, formerly known as Jalan Carriers Pvt. Ltd. is engaged in the provision of transportation logistics services in the B2B domain in the country. It was founded in 2003 as a two-wheeler transport solution provider with a renowned multinational automobile company. The registered head office of the company is located in Delhi, India. The company offers line haul, inbound logistics, and over-dimensional logistics services with a fleet of single/multi axle trucks. It is considered one of the leading automobile transportation firms in Northern India. It strives to encounter the challenges and make a difference in the automobile transportation industry and to provide unmatched services to its clients and create value for them by systematic, safe, secure, and speedier delivery of their consignments. Its clients are Honda, Yamaha, Bajaj, Suzuki, TVS, Hero, BSA Motors, Mahindra and Wheelers, and Hero Exports.</t>
  </si>
  <si>
    <t>Line haul, inbound logistics, and over-dimensional logistics services, utilizing a fleet of single and multi-axle trucks</t>
  </si>
  <si>
    <t>www.jalantransolutions.com</t>
  </si>
  <si>
    <t>JALAN</t>
  </si>
  <si>
    <t>IN117616FI</t>
  </si>
  <si>
    <t>Engaged in the provision of transportation logistics services</t>
  </si>
  <si>
    <t>The Company is engaged in a transport solution provider with a renowned multinational automobile company.</t>
  </si>
  <si>
    <t>410</t>
  </si>
  <si>
    <t>Xiamen Trans Ocean Logistics Co.,Ltd.</t>
  </si>
  <si>
    <t>This company is engaged in the provision of logistics services. It was incorporated in 2008. The company is headquartered in Xiamen, Fujian, China. It is a Class A forwarder authorised by the Ministry of Commerce of the People's Republic of China. As an international freight forwarder, it mainly provides the ocean, air, and road transportation from/to China to/from worldwide. It has major routes to Europe, the Mediterranean Sea, the Middle East, Asia, and America. The company offers its services in the ocean transport area. It serves on a port-to-port and door-to-door basis to/from all over China to/from all over the world, with either LCL, FCL, and reefers.</t>
  </si>
  <si>
    <t>Port to port, and door to door basis to/from all over China to/from all over the world, with either LCL, FCL and reefers</t>
  </si>
  <si>
    <t>www.transocean.cc/chinese/index.asp</t>
  </si>
  <si>
    <t>837036</t>
  </si>
  <si>
    <t>CN48729PC</t>
  </si>
  <si>
    <t>The Company is mainly engaged in freight transport agency services.</t>
  </si>
  <si>
    <t>411</t>
  </si>
  <si>
    <t>Asis Logistics Limited</t>
  </si>
  <si>
    <t>This company primarily operates as a shareholding company that, through its subsidiaries, is engaged in the provision of logistics services in India and internationally. It is one of India's leading integrated logistics solution provider covering all the aspects of supply chains like transport, custom clearance (CHA), warehousing, and freight management.The company, with registered head office located in Vapi, India, was founded in 1972. It operates as part of the ASIS Group, based in India, which comprises of a number of companies in two sectors to provide clients with a range of services and products.</t>
  </si>
  <si>
    <t>www.asislogistics.com</t>
  </si>
  <si>
    <t>506159</t>
  </si>
  <si>
    <t>IN32808FI</t>
  </si>
  <si>
    <t>Primarily operates as a shareholding company that, through its subsidiaries, is engaged in the provision of logistics services in India and internationally</t>
  </si>
  <si>
    <t>The Company was engaged in the marketing and distribution of pharmaceutical products, Indian made foreign Liquors, insecticides, pesticides, packaging materials and sugar and also manufacture of generic pharmaceutical products.</t>
  </si>
  <si>
    <t>Paraan Limited</t>
  </si>
  <si>
    <t>412</t>
  </si>
  <si>
    <t>Chongqing Fengping Jituan Co.,Ltd.</t>
  </si>
  <si>
    <t>This company is engaged in development of vehicle transportation logistics and operates as comprehensive logistics solutions for the automotive industry to provide services for the third party logistics enterprise. It conducts business from its registered head office located in Chongqing, China. The company was incorporated in 1998. The company features road transport, correct and on time delivery, and a quality service.The company is also equipped and maintains a fleet of motor vehicles, as well as employs professional drivers and technology with long experience in transportation and logistics.</t>
  </si>
  <si>
    <t>Vehicle transportation logistics and operates as comprehensive logistics solutions for the automotive industry to provide services for the third party logistics enterprise</t>
  </si>
  <si>
    <t>873098</t>
  </si>
  <si>
    <t>CN53608PC</t>
  </si>
  <si>
    <t>Engaged in development of vehicle transportation logistics and operates as comprehensive logistics solutions for the automotive industry to provide services for the third party logistics enterprise</t>
  </si>
  <si>
    <t>The Company's main business for the development of vehicle transportation logistics, is a comprehensive logistics solutions for the automotive industry to provide services for the third party logistics enterprises.</t>
  </si>
  <si>
    <t>413</t>
  </si>
  <si>
    <t>PT Krida Jaringan Nusantara TBK</t>
  </si>
  <si>
    <t>This company is engaged in the provision of courier services. It conducts business from its registered head office located in Jakarta Central, Indonesia. The company was incorporated in 1998.The company delivers packages and parcels to the consumer, as well as offers loading, unloading, packing, unpacking, trucking, positioning, and unposing solutions. It is fully equipped to tender economical solutions for all logistical and cargo requirements, be it in warehousing, packaging, special handling, shipping and business solutions.</t>
  </si>
  <si>
    <t>www.kjn.id</t>
  </si>
  <si>
    <t>KJEN</t>
  </si>
  <si>
    <t>ID40326FD</t>
  </si>
  <si>
    <t>The scope of activities of the Company is freight forwarding services.</t>
  </si>
  <si>
    <t>414</t>
  </si>
  <si>
    <t>Gconnect Logitech and Supply Chain Limited</t>
  </si>
  <si>
    <t>This company is engaged in the logistics and supply chain industry, providing intelligent transport solutions, including services such as bulk load, full truck load (FTL), dedicated load, freight forwarding, and supply chain management. It conducts business from its registered head office located in Bhavnagar, India. The company was founded in 2003. The company specialises in providing a range of logistics and supply chain services, including bulk load, full truck load (FTL) services, dedicated load (to-and-fro services), custom clearance, transportation handling, and freight forwarding (local and global), with a focus on intelligent transport solutions and a developing platform for seamless logistics booking and fleet management optimization. It aims to enhance the efficiency and reliability of supply chain operations by developing innovative solutions that address the evolving logistics challenges, fostering collaboration across industries, and promoting sustainable growth through strategic use of technology and data-driven insights.</t>
  </si>
  <si>
    <t>Providing a range of logistics and supply chain services, including bulk load, full truck load (FTL) services, dedicated load (to-and-fro services), custom clearance, transportation handling, and freight forwarding (local and global), with a focus on intelligent transport solutions and a developing platform for seamless logistics booking and fleet management optimization</t>
  </si>
  <si>
    <t>www.gconnectlogitech.com</t>
  </si>
  <si>
    <t>IN002054065IND</t>
  </si>
  <si>
    <t>Engaged in the logistics and supply chain industry, providing intelligent transport solutions, including services such as bulk load, full truck load (FTL), dedicated load, freight forwarding, and supply chain management</t>
  </si>
  <si>
    <t>The Company is engaged in the business of providing surface logistics services viz. goods transport services with the primary focus being the state of Gujarat.</t>
  </si>
  <si>
    <t>415</t>
  </si>
  <si>
    <t>Aktsionernoe Obschestvo Sarbon-Neftegaz</t>
  </si>
  <si>
    <t>This company is engaged in the provision of transportation services for the transportation of goods, passengers to enterprises and organizations of the oil and gas industry. The company was incorporated in 1994. It conducts business from its registered head office located in Tashkent, Uzbekistan. The volume of transportation services of the company is determined based on the production capacity of the enterprise and the demand of consumers. Payment for services is made at settlement and contractual rates. In 2015, contracts were concluded for the provision of transportation services with 32 enterprises of NHC Uzbekneftegaz, it is planned to receive revenues from transportation services in the amount of 10.4 billion soums. and the net profit at the disposal of the enterprise is 820 million soums.</t>
  </si>
  <si>
    <t>Transportation services for the transportation of goods, passengers to enterprises and organizations of the oil and gas industry</t>
  </si>
  <si>
    <t>www.sarbon-neftegaz.uz</t>
  </si>
  <si>
    <t>SANE</t>
  </si>
  <si>
    <t>UZ40293OX</t>
  </si>
  <si>
    <t>Engaged in the provision of transportation services for the transportation of goods, passengers to enterprises and organizations of the oil and gas industry</t>
  </si>
  <si>
    <t>The Company's principal activity is providing transportation services for transportation of cargoes, passengers, enterprises and organizations of oil and gas industry.</t>
  </si>
  <si>
    <t>Otkrytoe Aktsionernoe Obschestvo Sarbon-Neftegaz</t>
  </si>
  <si>
    <t>416</t>
  </si>
  <si>
    <t>TAV JSC</t>
  </si>
  <si>
    <t>This company is primarily engaged in the provision of transportation services. It is also involved in providing other services which support transportation. These services may be provided to transportation carrier establishments or to the general public. It was incorporated in 1992. The company has its registered office located in Ulaanbaatar, Mongolia.</t>
  </si>
  <si>
    <t>Provision of transportation services</t>
  </si>
  <si>
    <t>www.tdbsecurities.mn</t>
  </si>
  <si>
    <t>AHD</t>
  </si>
  <si>
    <t>MN40216OI</t>
  </si>
  <si>
    <t>417</t>
  </si>
  <si>
    <t>Xojaobod Texnologik Transport Boshqarmasi AJ</t>
  </si>
  <si>
    <t>This company is engaged in the provision of general freight trucking services. It conducts business from its registered head office located in Andijan, Uzbekistan. The company's business operation specialises in handling a wide variety of commodities, generally palletized, and transported in a container and van trailer. It also provide a combination of network activities and services such as local pickup, local sorting and terminal operations, line-haul, destination sorting and terminal operations, and local delivery. The company is also equipped with facilities and maintains a fleet of trucks, as well as employs professional drivers and technology with long experience in freight trucking.</t>
  </si>
  <si>
    <t>Handling a wide variety of commodities, generally palletized, and transported in a container and van trailer</t>
  </si>
  <si>
    <t>XTTB</t>
  </si>
  <si>
    <t>UZ40106OX</t>
  </si>
  <si>
    <t>418</t>
  </si>
  <si>
    <t>Novagant Corp</t>
  </si>
  <si>
    <t>This company is a publicly quoted, US-based firm which is engaged in the exploration and production of oil and gas. The company was incorporated in 2007. It has its registered business address located in Weston, Colorado. The company has more than 82 wells in the area producing gas from both the Raton coal and the Vermejo coal. It also operates a large productive area south of Rifle, Colorado, in a key location between Rulison gas field and Mamm Creek gas field. In addition to its Rifle leases, the company has other leases in Garfield County that are also prospective for natural gas.</t>
  </si>
  <si>
    <t>Exploration and production of oil and gas</t>
  </si>
  <si>
    <t>www.novagant.com</t>
  </si>
  <si>
    <t>NVGT</t>
  </si>
  <si>
    <t>US330038621</t>
  </si>
  <si>
    <t>Publicly quoted, US-based firm which is engaged in the exploration and production of oil and gas</t>
  </si>
  <si>
    <t>The Comnay is a development stage company, which engages in the provision of one-stop logistic services. The firm specializes in Fast Moving Consumer Goods and Healthcare Products.</t>
  </si>
  <si>
    <t>Petrogulf, Inc.</t>
  </si>
  <si>
    <t>419</t>
  </si>
  <si>
    <t>BKM Industries Limited</t>
  </si>
  <si>
    <t>This company is engaged in the manufacture of packaging products, metal products and fast moving consumer goods. It was established in 1996 and has its registered head office in Kolkata, India.The company aims to emerge as an Indian multinational and deliver exceptional quality products and services across the globe. The company specialises in manufacturing packaging products, such as crowns, closures and metal containers, as well as metal products and fast moving consumer goods. Its products include ROPP closures, deep drawn side printed ROPP closures, crown closures, metal containers, plastic carbonated soft drink and water closures, and aluminum foil containers.</t>
  </si>
  <si>
    <t>Packaging products, metal products and fast moving consumer goods</t>
  </si>
  <si>
    <t>www.bkmindustries.com</t>
  </si>
  <si>
    <t>539043</t>
  </si>
  <si>
    <t>IN117383FI</t>
  </si>
  <si>
    <t>Engaged in the manufacture of packaging products, metal products and fast moving consumer goods</t>
  </si>
  <si>
    <t>The Company is engaged in the manufacture of packaging products, metal products and fast moving consumer goods, among others.</t>
  </si>
  <si>
    <t>Manaksia Industries LTD</t>
  </si>
  <si>
    <t>420</t>
  </si>
  <si>
    <t>Teever Achlal Joint Stock Company</t>
  </si>
  <si>
    <t>This company is engaged in securities trading, market regulation, and investment services. It conducts business from its registered head office located in Ulaanbaatar, Mongolia. The company was founded in 1991. The company specialises in financial products, including shares, bonds, asset-backed securities, and debt instruments. It aims to be the leading financial market in Mongolia, facilitating investment and economic growth. The company operates in South Korea, Hong Kong, and China.</t>
  </si>
  <si>
    <t>Financial products, including shares, bonds, asset-backed securities, and debt instruments</t>
  </si>
  <si>
    <t>www.mse.mn</t>
  </si>
  <si>
    <t>ACL</t>
  </si>
  <si>
    <t>MN40218OI</t>
  </si>
  <si>
    <t>Engaged in securities trading, market regulation, and investment services</t>
  </si>
  <si>
    <t>421</t>
  </si>
  <si>
    <t>Khorin Khoyordugaar Baaz JSC</t>
  </si>
  <si>
    <t>This company, based in Mongolia, is engaged in the provision of general freight trucking, haulage, storage, and other related services. It was incorporated in 1992 and has its registered business address located in Ulaanbaatar. The company's operations also include the handling of a wide variety of commodities, generally palletized and transported in a container or van trailer. Its other activities are local pickup, local sorting and terminal operations, line-haul, destination sorting and terminal operations, and local delivery.</t>
  </si>
  <si>
    <t>The provision of general freight trucking, haulage, storage, and other related services</t>
  </si>
  <si>
    <t>AHH</t>
  </si>
  <si>
    <t>MN40217OI</t>
  </si>
  <si>
    <t>Engaged in the provision of general freight trucking, haulage, storage, and other related services</t>
  </si>
  <si>
    <t>422</t>
  </si>
  <si>
    <t>Zhejiang Canggu Digital Technology CO. Ltd.</t>
  </si>
  <si>
    <t>This company, with registered office address in Taicang, Jiangsu, China, is engaged in providing freight forwarding and logistics services. It is a provider of full truckload (FTL) and less than truckload (LTL) transportation and logistics services, including brokerage, jockey, warehousing, reefer and dry van trailer rentals. The company was incorporated in 2011. The company delivers regional and long-haul truckload, LTL, bulk, refrigerated, and dry-van carrier services including regular and as-needed service of specific lanes throughout the country. It also offers full-service transportation logistics. Lastly, it trains and provides safety-conscious, efficient drivers for the trucking industry. The company supports the transportation, logistics, storage, and distribution needs of the growing pharmaceutical, healthcare, raw materials, food/beverage, retail, produce, paper and print materials industries.</t>
  </si>
  <si>
    <t>Providing freight forwarding and logistics services</t>
  </si>
  <si>
    <t>www.szxtwl.com.cn</t>
  </si>
  <si>
    <t>834590</t>
  </si>
  <si>
    <t>CN46298PC</t>
  </si>
  <si>
    <t>Engaged in providing freight forwarding and logistics services</t>
  </si>
  <si>
    <t>The Company mainly for freight forwarding companies, logistics companies, freight yards around the provision of automotive cargo transportation services.</t>
  </si>
  <si>
    <t>Suzhou Letter Extension Logistics Limited BY Share LTD</t>
  </si>
  <si>
    <t>423</t>
  </si>
  <si>
    <t>Evlel Joint Stock Company</t>
  </si>
  <si>
    <t>This company is engaged in the provision of road transportation services. The company, incorporated in 1992, is listed on the Mongolian Stock Exchange under the ticker symbol JRG. The registered head office of the company is located in Khovd Soum, Mongolia. The company offers national and international customers a full scope of forwarding and logistics services. It handles a wide variety of commodities, generally palletized, and transported in a container or van trailer. It provides integrated supply chain solutions, tailored to customer- and industry-specific requirements.</t>
  </si>
  <si>
    <t>offers national and international customers a full scope of forwarding and logistics services; handles a wide variety of commodities, generally palletized, and transported in a container or van trailer</t>
  </si>
  <si>
    <t>JRG</t>
  </si>
  <si>
    <t>MN40201OI</t>
  </si>
  <si>
    <t>Engaged in the provision of road transportation services</t>
  </si>
  <si>
    <t>The company established in 1992. The company main operating sector is road transportation of many kind shipping.</t>
  </si>
  <si>
    <t>424</t>
  </si>
  <si>
    <t>ECO Hotels and Resorts Limited</t>
  </si>
  <si>
    <t>This company is engaged in processing, texturising, crimping, spinning, twisting, knitting, manufacturing, exchanging, trading, commission agents, importing and exporting or dealing in fibres, yarn cloth and fabrics made from cotton, wool, silk, artsilk, rayon, nylon, polyester, acrylic or any other natural or manmade and synthetic fibres and yarns. It was incorporated in 1987 and has its registered head office located in Mumbai, India. The company's products are marketed and sold throughout India and internationally in cooperation with its local and foreign business partners and affiliates. At present there is no operation in the company. However, the Board is making all efforts to make the company operational.</t>
  </si>
  <si>
    <t>Fibres, yarn cloth and fabrics made from cotton, wool, silk, artsilk, rayon, nylon, polyester, acrylic or any other natural or manmade and synthetic fibres and yarns</t>
  </si>
  <si>
    <t>www.sharadfibres.com</t>
  </si>
  <si>
    <t>514402</t>
  </si>
  <si>
    <t>IN34765FI</t>
  </si>
  <si>
    <t>Engaged in processing, texturising, crimping, spinning, twisting, knitting, manufacturing, exchanging, trading, commission agents, importing and exporting or dealing in fibres, yarn cloth and fabrics made from cotton, wool, silk, artsilk, rayon, nylon, polyester, acrylic or any other natural or manmade and synthetic fibres and yarns</t>
  </si>
  <si>
    <t>The Company is engaged in waste collections, treatment and disposal activites; materials recovery.</t>
  </si>
  <si>
    <t>Sharad Fibres &amp; Yarn Processors LTD</t>
  </si>
  <si>
    <t>425</t>
  </si>
  <si>
    <t>Tulpar Joint Stock Company</t>
  </si>
  <si>
    <t>This company is primarily engaged in the provision of transportation services. It is also involved in providing other services which support transportation. These services may be provided to transportation carrier establishments or to the general public. It was incorporated in 1993. The company has a registered office located in Ulgii Soum, Mongolia.</t>
  </si>
  <si>
    <t>TLP</t>
  </si>
  <si>
    <t>MN40199OI</t>
  </si>
  <si>
    <t>The company established in 1993. The company main operating sector is road transportation of many kind shipping.</t>
  </si>
  <si>
    <t>426</t>
  </si>
  <si>
    <t>Monsav Joint Stock Company</t>
  </si>
  <si>
    <t>This company is engaged in the provision of packing and crating services. It was founded in 1992 and has its registered head office in the city of Ulaanbaatar in Mongolia. The company conducts its business activities in Ulaanbaatar and serves the general public of the city as well as the surrounding areas.</t>
  </si>
  <si>
    <t>Packing and crating services</t>
  </si>
  <si>
    <t>MSV</t>
  </si>
  <si>
    <t>MN40066OI</t>
  </si>
  <si>
    <t>Engaged in the provision of packing and crating services</t>
  </si>
  <si>
    <t>The company was established in 1992. company`s main activity is packaging, medium scale industry</t>
  </si>
  <si>
    <t>427</t>
  </si>
  <si>
    <t>Tianjin Sunway Technology Development Incorporated Company</t>
  </si>
  <si>
    <t>This company is engaged in the management and operation of department stores. It was incorporated in 2011. The registered head office of the company is located in Tianjin, People's Republic of China. The company offers various merchandise lines, such as apparel, jewelry, home furnishings, and linens. It has a large inventory of goods as well as employs professional staff capable of retailing a large variety of goods from a single location, as well as sales personnel trained to provide information on many lines of products being retailed.</t>
  </si>
  <si>
    <t>Management and operation of department stores</t>
  </si>
  <si>
    <t>www.tjxiangweikeji.1688.com</t>
  </si>
  <si>
    <t>831104</t>
  </si>
  <si>
    <t>CN41635PC</t>
  </si>
  <si>
    <t>Engaged in the management and operation of department stores</t>
  </si>
  <si>
    <t>The Company's main business is international cargo transport agents, domestic cargo transport agents, business management consulting services.</t>
  </si>
  <si>
    <t>428</t>
  </si>
  <si>
    <t>Inner Mongolia Minda Trade Co.Ltd.</t>
  </si>
  <si>
    <t>This company is engaged in the provision of logistics services. The company was founded in 2011, it has its registered head office in Tongliao, Inner Mongolia, China. The company offers contract logistics services such as reveres logistics, transportation and management, value-added warehousing and distribution, freight bill audit and payment, lean manufacturing support, aftermarket support, and supply chain optimization solutions; and less-than truckload and intermodal brokerage, truckload, and last-mile delivery logistics. Its services are offered on a fee or contract basis. The company conducts its business activities in Tongliao and serves the general public of the city as well as the surrounding areas.</t>
  </si>
  <si>
    <t>Reveres logistics, transportation and management, value-added warehousing and distribution, freight bill audit and payment, lean manufacturing support, aftermarket support, and supply chain optimization solutions; and less-than truckload and intermodal brokerage, truckload, and last-mile delivery logistics</t>
  </si>
  <si>
    <t>www.nmxxwl.com</t>
  </si>
  <si>
    <t>837384</t>
  </si>
  <si>
    <t>CN48625PC</t>
  </si>
  <si>
    <t>The Company mainly engaged in general cargo transportation, auto parts sales and vehicle maintenance business.</t>
  </si>
  <si>
    <t>Tongliao City Xiangxin Logistics Company Limited</t>
  </si>
  <si>
    <t>429</t>
  </si>
  <si>
    <t>Containerway International LTD</t>
  </si>
  <si>
    <t>This company is engaged in land passenger transport. It was incorporated in 1985. The company is headquartered in Kolkata, India.The company specialises in the provision of scheduled passenger land transport services. It is also active in the provision of rural bus transportation, and local bus char services. Lastly, the company operates bus and other motor vehicle transit systems.</t>
  </si>
  <si>
    <t>Land passenger transport</t>
  </si>
  <si>
    <t>540597</t>
  </si>
  <si>
    <t>IN001579872IND</t>
  </si>
  <si>
    <t>Engaged in land passenger transport</t>
  </si>
  <si>
    <t>The Company's principal activity: Land Transport via Road.</t>
  </si>
  <si>
    <t>430</t>
  </si>
  <si>
    <t>THE Central Provinces Railways Company Limited</t>
  </si>
  <si>
    <t>This company is primarily engaged in rail transportation. It is involved in providing rail transportation of passengers and/or cargo by using railroad rolling stock. It was incorporated in 1910. The company has a registered office located in Mumbai, India. In line-haul railroads, the company operates railroads for the transport of passengers and/or cargo over a long distance within a rail network. It provides for the intercity movement of trains between the terminals and stations on main and branch lines of a line-haul rail network. In short line railroads, the company operates railroads for the transport of cargo over a short distance on local rail lines not part of a rail network. It operates principally in India.</t>
  </si>
  <si>
    <t>Operates railroads for the transport of passengers and/or cargo over a long distance within a rail network; Provides for the intercity movement of trains between the terminals and stations on main and branch lines of a line-haul rail network</t>
  </si>
  <si>
    <t>www.thecentralprovincerailways.com</t>
  </si>
  <si>
    <t>501827</t>
  </si>
  <si>
    <t>IN33243FI</t>
  </si>
  <si>
    <t>Engaged in rail transportation</t>
  </si>
  <si>
    <t>The Company is engaged in the business of transportation through railways.</t>
  </si>
  <si>
    <t>431</t>
  </si>
  <si>
    <t>Bankura Damoodar River Railway and Holding Company Limited</t>
  </si>
  <si>
    <t>This company is engaged in the construction of bridges, streets and utilities and reconstruction of existing streets and utilities. It conducts business from its registered head office which is located in Kolkata, West Bengal, India. The company was founded in 1914.The company is involved in the following activities: excavation for road construction and housing, reclamation and restoration of gravel pits and landfills, excavating sidewalks, setting up of pipelines, forging the final track, reconstruction and liquidation of the excavation, concrete and steel bridge construction, draining of ponds and creation of habitats, construction of dams, leveling terrain for agriculture, sports fields construction, and stabilizing soil for earthworks. Further, the company employs highly skilled workers, and stays abreast of the latest technology to perform its work successfully.</t>
  </si>
  <si>
    <t>Construction of streets and utilities and reconstruction of existing streets and utilities</t>
  </si>
  <si>
    <t>012140</t>
  </si>
  <si>
    <t>IN44098FI</t>
  </si>
  <si>
    <t>Engaged in the construction of streets and utilities and reconstruction of existing streets and utilities</t>
  </si>
  <si>
    <t>The Company is engaged in construction.</t>
  </si>
  <si>
    <t>432</t>
  </si>
  <si>
    <t>Prudential International LTD</t>
  </si>
  <si>
    <t>This company is engaged in transport storage and communications.. It was founded in 1983 and has its registered business office located in Kolkata, West Bengal, India.The company principally conducts its business operations within the country.</t>
  </si>
  <si>
    <t>www.prudential-education.com</t>
  </si>
  <si>
    <t>026223</t>
  </si>
  <si>
    <t>IN001579886IND</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</si>
</sst>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2]* #,##0.00_);_([$€-2]* \(#,##0.00\);_([$€-2]* &quot;-&quot;??_)"/>
    <numFmt numFmtId="177" formatCode="[$-F800]dddd\,\ mmmm\ dd\,\ yyyy"/>
    <numFmt numFmtId="178" formatCode="dd/mm/yyyy"/>
    <numFmt numFmtId="179" formatCode="0_);[Red]\(0\)"/>
  </numFmts>
  <fonts count="51">
    <font>
      <sz val="11"/>
      <color theme="1"/>
      <name val="宋体"/>
      <charset val="134"/>
      <scheme val="minor"/>
    </font>
    <font>
      <b/>
      <sz val="10"/>
      <color indexed="8"/>
      <name val="Arial"/>
      <charset val="134"/>
    </font>
    <font>
      <sz val="10"/>
      <name val="Arial"/>
      <charset val="134"/>
    </font>
    <font>
      <sz val="10"/>
      <color indexed="8"/>
      <name val="Arial"/>
      <charset val="134"/>
    </font>
    <font>
      <sz val="10"/>
      <color rgb="FFFF0000"/>
      <name val="Arial"/>
      <charset val="134"/>
    </font>
    <font>
      <b/>
      <sz val="10"/>
      <name val="微软雅黑"/>
      <charset val="134"/>
    </font>
    <font>
      <sz val="10"/>
      <name val="微软雅黑"/>
      <charset val="134"/>
    </font>
    <font>
      <sz val="10"/>
      <name val="宋体"/>
      <charset val="134"/>
    </font>
    <font>
      <sz val="10"/>
      <color rgb="FF333333"/>
      <name val="Arial"/>
      <charset val="134"/>
    </font>
    <font>
      <sz val="11"/>
      <color rgb="FF000000"/>
      <name val="Calibri"/>
      <charset val="134"/>
    </font>
    <font>
      <u/>
      <sz val="11"/>
      <color rgb="FF0000FF"/>
      <name val="宋体"/>
      <charset val="134"/>
      <scheme val="minor"/>
    </font>
    <font>
      <sz val="10"/>
      <color rgb="FF333333"/>
      <name val="微软雅黑"/>
      <charset val="134"/>
    </font>
    <font>
      <b/>
      <sz val="10"/>
      <name val="Arial"/>
      <charset val="134"/>
    </font>
    <font>
      <sz val="10"/>
      <color theme="1"/>
      <name val="Arial"/>
      <charset val="134"/>
    </font>
    <font>
      <b/>
      <sz val="10"/>
      <color rgb="FFFF0000"/>
      <name val="Arial"/>
      <charset val="134"/>
    </font>
    <font>
      <b/>
      <sz val="10"/>
      <name val="宋体"/>
      <charset val="134"/>
    </font>
    <font>
      <b/>
      <sz val="10"/>
      <color rgb="FF000000"/>
      <name val="宋体"/>
      <charset val="134"/>
    </font>
    <font>
      <b/>
      <sz val="10"/>
      <color theme="0"/>
      <name val="Arial"/>
      <charset val="134"/>
    </font>
    <font>
      <b/>
      <sz val="10"/>
      <color rgb="FFFF0000"/>
      <name val="宋体"/>
      <charset val="134"/>
    </font>
    <font>
      <sz val="10"/>
      <color theme="1"/>
      <name val="Calibri"/>
      <charset val="134"/>
    </font>
    <font>
      <sz val="11"/>
      <color theme="1"/>
      <name val="Calibri"/>
      <charset val="134"/>
    </font>
    <font>
      <b/>
      <sz val="10"/>
      <color theme="0"/>
      <name val="Calibri"/>
      <charset val="134"/>
    </font>
    <font>
      <sz val="10"/>
      <color indexed="8"/>
      <name val="Calibri"/>
      <charset val="134"/>
    </font>
    <font>
      <sz val="10"/>
      <color rgb="FF000000"/>
      <name val="宋体"/>
      <charset val="134"/>
    </font>
    <font>
      <sz val="10"/>
      <name val="Calibri"/>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2"/>
      <color indexed="8"/>
      <name val="宋体"/>
      <charset val="134"/>
    </font>
    <font>
      <sz val="10"/>
      <color theme="1"/>
      <name val="宋体"/>
      <charset val="134"/>
      <scheme val="minor"/>
    </font>
    <font>
      <u/>
      <sz val="10"/>
      <color theme="10"/>
      <name val="宋体"/>
      <charset val="134"/>
      <scheme val="minor"/>
    </font>
    <font>
      <b/>
      <sz val="10"/>
      <name val="等线 Light"/>
      <charset val="134"/>
    </font>
    <font>
      <b/>
      <sz val="10"/>
      <color rgb="FFFF0000"/>
      <name val="Calibri"/>
      <charset val="134"/>
    </font>
    <font>
      <b/>
      <sz val="9"/>
      <name val="宋体"/>
      <charset val="134"/>
    </font>
    <font>
      <sz val="9"/>
      <name val="宋体"/>
      <charset val="134"/>
    </font>
  </fonts>
  <fills count="46">
    <fill>
      <patternFill patternType="none"/>
    </fill>
    <fill>
      <patternFill patternType="gray125"/>
    </fill>
    <fill>
      <patternFill patternType="solid">
        <fgColor rgb="FFE7D3DA"/>
        <bgColor indexed="64"/>
      </patternFill>
    </fill>
    <fill>
      <patternFill patternType="solid">
        <fgColor rgb="FFCAC0D9"/>
        <bgColor indexed="64"/>
      </patternFill>
    </fill>
    <fill>
      <patternFill patternType="solid">
        <fgColor rgb="FFB2E1D6"/>
        <bgColor indexed="64"/>
      </patternFill>
    </fill>
    <fill>
      <patternFill patternType="solid">
        <fgColor rgb="FFFFF5CC"/>
        <bgColor indexed="64"/>
      </patternFill>
    </fill>
    <fill>
      <patternFill patternType="gray125">
        <fgColor theme="3" tint="0.79970702230903"/>
        <bgColor theme="3" tint="0.399609363078707"/>
      </patternFill>
    </fill>
    <fill>
      <patternFill patternType="solid">
        <fgColor theme="3" tint="0.399731437116611"/>
        <bgColor indexed="64"/>
      </patternFill>
    </fill>
    <fill>
      <patternFill patternType="solid">
        <fgColor rgb="FFFFFF00"/>
        <bgColor indexed="64"/>
      </patternFill>
    </fill>
    <fill>
      <patternFill patternType="solid">
        <fgColor theme="3" tint="0.399884029663991"/>
        <bgColor indexed="64"/>
      </patternFill>
    </fill>
    <fill>
      <patternFill patternType="gray0625">
        <bgColor theme="3" tint="0.399731437116611"/>
      </patternFill>
    </fill>
    <fill>
      <patternFill patternType="solid">
        <fgColor theme="7" tint="0.799768059327982"/>
        <bgColor indexed="64"/>
      </patternFill>
    </fill>
    <fill>
      <patternFill patternType="solid">
        <fgColor rgb="FFFFC000"/>
        <bgColor indexed="64"/>
      </patternFill>
    </fill>
    <fill>
      <patternFill patternType="solid">
        <fgColor rgb="FF002060"/>
        <bgColor indexed="64"/>
      </patternFill>
    </fill>
    <fill>
      <patternFill patternType="solid">
        <fgColor theme="4" tint="0.799981688894314"/>
        <bgColor indexed="64"/>
      </patternFill>
    </fill>
    <fill>
      <patternFill patternType="solid">
        <fgColor theme="0" tint="-0.14993743705557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8">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16" borderId="7"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8" applyNumberFormat="0" applyFill="0" applyAlignment="0" applyProtection="0">
      <alignment vertical="center"/>
    </xf>
    <xf numFmtId="0" fontId="30" fillId="0" borderId="8" applyNumberFormat="0" applyFill="0" applyAlignment="0" applyProtection="0">
      <alignment vertical="center"/>
    </xf>
    <xf numFmtId="0" fontId="31" fillId="0" borderId="9" applyNumberFormat="0" applyFill="0" applyAlignment="0" applyProtection="0">
      <alignment vertical="center"/>
    </xf>
    <xf numFmtId="0" fontId="31" fillId="0" borderId="0" applyNumberFormat="0" applyFill="0" applyBorder="0" applyAlignment="0" applyProtection="0">
      <alignment vertical="center"/>
    </xf>
    <xf numFmtId="0" fontId="32" fillId="17" borderId="10" applyNumberFormat="0" applyAlignment="0" applyProtection="0">
      <alignment vertical="center"/>
    </xf>
    <xf numFmtId="0" fontId="33" fillId="18" borderId="11" applyNumberFormat="0" applyAlignment="0" applyProtection="0">
      <alignment vertical="center"/>
    </xf>
    <xf numFmtId="0" fontId="34" fillId="18" borderId="10" applyNumberFormat="0" applyAlignment="0" applyProtection="0">
      <alignment vertical="center"/>
    </xf>
    <xf numFmtId="0" fontId="35" fillId="19" borderId="12" applyNumberFormat="0" applyAlignment="0" applyProtection="0">
      <alignment vertical="center"/>
    </xf>
    <xf numFmtId="0" fontId="36" fillId="0" borderId="13" applyNumberFormat="0" applyFill="0" applyAlignment="0" applyProtection="0">
      <alignment vertical="center"/>
    </xf>
    <xf numFmtId="0" fontId="37" fillId="0" borderId="14" applyNumberFormat="0" applyFill="0" applyAlignment="0" applyProtection="0">
      <alignment vertical="center"/>
    </xf>
    <xf numFmtId="0" fontId="38" fillId="20" borderId="0" applyNumberFormat="0" applyBorder="0" applyAlignment="0" applyProtection="0">
      <alignment vertical="center"/>
    </xf>
    <xf numFmtId="0" fontId="39" fillId="21" borderId="0" applyNumberFormat="0" applyBorder="0" applyAlignment="0" applyProtection="0">
      <alignment vertical="center"/>
    </xf>
    <xf numFmtId="0" fontId="40" fillId="22" borderId="0" applyNumberFormat="0" applyBorder="0" applyAlignment="0" applyProtection="0">
      <alignment vertical="center"/>
    </xf>
    <xf numFmtId="0" fontId="41" fillId="23" borderId="0" applyNumberFormat="0" applyBorder="0" applyAlignment="0" applyProtection="0">
      <alignment vertical="center"/>
    </xf>
    <xf numFmtId="0" fontId="42" fillId="14" borderId="0" applyNumberFormat="0" applyBorder="0" applyAlignment="0" applyProtection="0">
      <alignment vertical="center"/>
    </xf>
    <xf numFmtId="0" fontId="42" fillId="24" borderId="0" applyNumberFormat="0" applyBorder="0" applyAlignment="0" applyProtection="0">
      <alignment vertical="center"/>
    </xf>
    <xf numFmtId="0" fontId="41" fillId="25" borderId="0" applyNumberFormat="0" applyBorder="0" applyAlignment="0" applyProtection="0">
      <alignment vertical="center"/>
    </xf>
    <xf numFmtId="0" fontId="41" fillId="26"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1" fillId="29" borderId="0" applyNumberFormat="0" applyBorder="0" applyAlignment="0" applyProtection="0">
      <alignment vertical="center"/>
    </xf>
    <xf numFmtId="0" fontId="41" fillId="30"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1" fillId="33" borderId="0" applyNumberFormat="0" applyBorder="0" applyAlignment="0" applyProtection="0">
      <alignment vertical="center"/>
    </xf>
    <xf numFmtId="0" fontId="41" fillId="34" borderId="0" applyNumberFormat="0" applyBorder="0" applyAlignment="0" applyProtection="0">
      <alignment vertical="center"/>
    </xf>
    <xf numFmtId="0" fontId="42" fillId="35" borderId="0" applyNumberFormat="0" applyBorder="0" applyAlignment="0" applyProtection="0">
      <alignment vertical="center"/>
    </xf>
    <xf numFmtId="0" fontId="42" fillId="36" borderId="0" applyNumberFormat="0" applyBorder="0" applyAlignment="0" applyProtection="0">
      <alignment vertical="center"/>
    </xf>
    <xf numFmtId="0" fontId="41" fillId="37" borderId="0" applyNumberFormat="0" applyBorder="0" applyAlignment="0" applyProtection="0">
      <alignment vertical="center"/>
    </xf>
    <xf numFmtId="0" fontId="41" fillId="38" borderId="0" applyNumberFormat="0" applyBorder="0" applyAlignment="0" applyProtection="0">
      <alignment vertical="center"/>
    </xf>
    <xf numFmtId="0" fontId="42" fillId="39" borderId="0" applyNumberFormat="0" applyBorder="0" applyAlignment="0" applyProtection="0">
      <alignment vertical="center"/>
    </xf>
    <xf numFmtId="0" fontId="42" fillId="40" borderId="0" applyNumberFormat="0" applyBorder="0" applyAlignment="0" applyProtection="0">
      <alignment vertical="center"/>
    </xf>
    <xf numFmtId="0" fontId="41" fillId="41" borderId="0" applyNumberFormat="0" applyBorder="0" applyAlignment="0" applyProtection="0">
      <alignment vertical="center"/>
    </xf>
    <xf numFmtId="0" fontId="41" fillId="42" borderId="0" applyNumberFormat="0" applyBorder="0" applyAlignment="0" applyProtection="0">
      <alignment vertical="center"/>
    </xf>
    <xf numFmtId="0" fontId="42" fillId="43" borderId="0" applyNumberFormat="0" applyBorder="0" applyAlignment="0" applyProtection="0">
      <alignment vertical="center"/>
    </xf>
    <xf numFmtId="0" fontId="42" fillId="44" borderId="0" applyNumberFormat="0" applyBorder="0" applyAlignment="0" applyProtection="0">
      <alignment vertical="center"/>
    </xf>
    <xf numFmtId="0" fontId="41" fillId="45" borderId="0" applyNumberFormat="0" applyBorder="0" applyAlignment="0" applyProtection="0">
      <alignment vertical="center"/>
    </xf>
    <xf numFmtId="43" fontId="43" fillId="0" borderId="0" applyFont="0" applyFill="0" applyBorder="0" applyAlignment="0" applyProtection="0">
      <alignment vertical="center"/>
    </xf>
    <xf numFmtId="176" fontId="2" fillId="0" borderId="0"/>
    <xf numFmtId="176" fontId="44" fillId="0" borderId="0">
      <alignment vertical="center"/>
    </xf>
    <xf numFmtId="176" fontId="44" fillId="0" borderId="0">
      <alignment vertical="center"/>
    </xf>
    <xf numFmtId="176" fontId="3" fillId="0" borderId="0"/>
    <xf numFmtId="177" fontId="2" fillId="0" borderId="0"/>
    <xf numFmtId="176" fontId="2" fillId="0" borderId="0"/>
    <xf numFmtId="9" fontId="1" fillId="0" borderId="0" applyFont="0" applyFill="0" applyBorder="0" applyAlignment="0" applyProtection="0"/>
    <xf numFmtId="9" fontId="44" fillId="0" borderId="0">
      <alignment vertical="center"/>
    </xf>
    <xf numFmtId="9" fontId="1" fillId="0" borderId="0" applyFont="0" applyFill="0" applyBorder="0" applyAlignment="0" applyProtection="0"/>
    <xf numFmtId="9" fontId="45" fillId="0" borderId="0" applyFont="0" applyFill="0" applyBorder="0" applyAlignment="0" applyProtection="0">
      <alignment vertical="center"/>
    </xf>
    <xf numFmtId="176" fontId="3" fillId="0" borderId="0"/>
    <xf numFmtId="0" fontId="9" fillId="0" borderId="0">
      <alignment vertical="center"/>
    </xf>
    <xf numFmtId="176" fontId="45" fillId="0" borderId="0">
      <alignment vertical="center"/>
    </xf>
    <xf numFmtId="176" fontId="46" fillId="0" borderId="0" applyNumberFormat="0" applyFill="0" applyBorder="0" applyAlignment="0" applyProtection="0">
      <alignment vertical="center"/>
    </xf>
    <xf numFmtId="43" fontId="45" fillId="0" borderId="0" applyFont="0" applyFill="0" applyBorder="0" applyAlignment="0" applyProtection="0">
      <alignment vertical="center"/>
    </xf>
    <xf numFmtId="43" fontId="1" fillId="0" borderId="0" applyFont="0" applyFill="0" applyBorder="0" applyAlignment="0" applyProtection="0"/>
    <xf numFmtId="43" fontId="45" fillId="0" borderId="0" applyFont="0" applyFill="0" applyBorder="0" applyAlignment="0" applyProtection="0">
      <alignment vertical="center"/>
    </xf>
    <xf numFmtId="177" fontId="2" fillId="0" borderId="0"/>
  </cellStyleXfs>
  <cellXfs count="180">
    <xf numFmtId="0" fontId="0" fillId="0" borderId="0" xfId="0">
      <alignment vertical="center"/>
    </xf>
    <xf numFmtId="176" fontId="1" fillId="0" borderId="0" xfId="60" applyFont="1" applyAlignment="1">
      <alignment horizontal="center"/>
    </xf>
    <xf numFmtId="176" fontId="1" fillId="0" borderId="0" xfId="60" applyFont="1" applyFill="1" applyAlignment="1">
      <alignment horizontal="center" vertical="center" wrapText="1"/>
    </xf>
    <xf numFmtId="176" fontId="2" fillId="0" borderId="0" xfId="60" applyFont="1" applyFill="1" applyAlignment="1">
      <alignment horizontal="right"/>
    </xf>
    <xf numFmtId="176" fontId="3" fillId="0" borderId="0" xfId="60" applyFont="1" applyFill="1" applyAlignment="1">
      <alignment horizontal="right"/>
    </xf>
    <xf numFmtId="176" fontId="3" fillId="0" borderId="0" xfId="60" applyFont="1" applyFill="1" applyAlignment="1">
      <alignment horizontal="right" vertical="center"/>
    </xf>
    <xf numFmtId="176" fontId="2" fillId="0" borderId="0" xfId="60" applyFont="1" applyFill="1" applyAlignment="1">
      <alignment horizontal="right" vertical="center"/>
    </xf>
    <xf numFmtId="49" fontId="3" fillId="0" borderId="0" xfId="60" applyNumberFormat="1" applyAlignment="1">
      <alignment horizontal="right" vertical="center"/>
    </xf>
    <xf numFmtId="176" fontId="3" fillId="0" borderId="0" xfId="60" applyAlignment="1">
      <alignment horizontal="fill" vertical="center"/>
    </xf>
    <xf numFmtId="176" fontId="3" fillId="0" borderId="0" xfId="60" applyAlignment="1">
      <alignment vertical="center"/>
    </xf>
    <xf numFmtId="176" fontId="3" fillId="0" borderId="0" xfId="60" applyAlignment="1">
      <alignment horizontal="left" vertical="center"/>
    </xf>
    <xf numFmtId="176" fontId="3" fillId="0" borderId="0" xfId="60" applyAlignment="1">
      <alignment horizontal="center" vertical="center"/>
    </xf>
    <xf numFmtId="176" fontId="4" fillId="0" borderId="0" xfId="60" applyFont="1" applyAlignment="1">
      <alignment horizontal="left"/>
    </xf>
    <xf numFmtId="176" fontId="3" fillId="0" borderId="0" xfId="60" applyAlignment="1">
      <alignment horizontal="right"/>
    </xf>
    <xf numFmtId="43" fontId="3" fillId="0" borderId="0" xfId="66" applyFont="1" applyFill="1" applyAlignment="1">
      <alignment horizontal="right"/>
    </xf>
    <xf numFmtId="0" fontId="3" fillId="0" borderId="0" xfId="60" applyNumberFormat="1" applyAlignment="1">
      <alignment horizontal="right"/>
    </xf>
    <xf numFmtId="176" fontId="3" fillId="0" borderId="0" xfId="51" applyFont="1" applyAlignment="1">
      <alignment horizontal="left" vertical="center"/>
    </xf>
    <xf numFmtId="176" fontId="3" fillId="0" borderId="0" xfId="51" applyFont="1" applyAlignment="1">
      <alignment horizontal="right" vertical="center"/>
    </xf>
    <xf numFmtId="176" fontId="3" fillId="0" borderId="0" xfId="51" applyFont="1" applyAlignment="1">
      <alignment horizontal="right"/>
    </xf>
    <xf numFmtId="4" fontId="3" fillId="0" borderId="0" xfId="51" applyNumberFormat="1" applyFont="1" applyAlignment="1">
      <alignment horizontal="right"/>
    </xf>
    <xf numFmtId="176" fontId="3" fillId="0" borderId="0" xfId="51" applyFont="1" applyAlignment="1">
      <alignment horizontal="center"/>
    </xf>
    <xf numFmtId="176" fontId="4" fillId="0" borderId="0" xfId="51" applyFont="1" applyAlignment="1">
      <alignment horizontal="right" vertical="center"/>
    </xf>
    <xf numFmtId="176" fontId="3" fillId="0" borderId="0" xfId="60" applyAlignment="1">
      <alignment horizontal="right" vertical="center"/>
    </xf>
    <xf numFmtId="49" fontId="1" fillId="0" borderId="1" xfId="60" applyNumberFormat="1" applyFont="1" applyBorder="1" applyAlignment="1">
      <alignment vertical="center"/>
    </xf>
    <xf numFmtId="176" fontId="1" fillId="0" borderId="2" xfId="60" applyFont="1" applyBorder="1" applyAlignment="1">
      <alignment horizontal="fill" vertical="center"/>
    </xf>
    <xf numFmtId="176" fontId="1" fillId="0" borderId="2" xfId="60" applyFont="1" applyBorder="1" applyAlignment="1">
      <alignment horizontal="left" vertical="center"/>
    </xf>
    <xf numFmtId="176" fontId="1" fillId="0" borderId="0" xfId="60" applyFont="1" applyAlignment="1">
      <alignment horizontal="left" vertical="center"/>
    </xf>
    <xf numFmtId="176" fontId="1" fillId="0" borderId="2" xfId="60" applyFont="1" applyBorder="1" applyAlignment="1">
      <alignment vertical="center"/>
    </xf>
    <xf numFmtId="176" fontId="1" fillId="0" borderId="2" xfId="60" applyFont="1" applyBorder="1" applyAlignment="1">
      <alignment horizontal="left"/>
    </xf>
    <xf numFmtId="176" fontId="1" fillId="0" borderId="2" xfId="60" applyFont="1" applyBorder="1" applyAlignment="1">
      <alignment horizontal="center"/>
    </xf>
    <xf numFmtId="49" fontId="1" fillId="0" borderId="3" xfId="60" applyNumberFormat="1" applyFont="1" applyBorder="1" applyAlignment="1">
      <alignment vertical="center" wrapText="1"/>
    </xf>
    <xf numFmtId="176" fontId="1" fillId="0" borderId="4" xfId="60" applyFont="1" applyBorder="1" applyAlignment="1">
      <alignment horizontal="fill" vertical="center"/>
    </xf>
    <xf numFmtId="176" fontId="1" fillId="0" borderId="4" xfId="60" applyFont="1" applyBorder="1" applyAlignment="1">
      <alignment vertical="center"/>
    </xf>
    <xf numFmtId="176" fontId="1" fillId="0" borderId="4" xfId="60" applyFont="1" applyBorder="1" applyAlignment="1">
      <alignment horizontal="center" vertical="center" wrapText="1"/>
    </xf>
    <xf numFmtId="176" fontId="1" fillId="0" borderId="4" xfId="60" applyFont="1" applyBorder="1" applyAlignment="1">
      <alignment horizontal="left" wrapText="1"/>
    </xf>
    <xf numFmtId="176" fontId="1" fillId="0" borderId="4" xfId="60" applyFont="1" applyBorder="1" applyAlignment="1">
      <alignment wrapText="1"/>
    </xf>
    <xf numFmtId="49" fontId="1" fillId="2" borderId="0" xfId="60" applyNumberFormat="1" applyFont="1" applyFill="1" applyAlignment="1">
      <alignment horizontal="center" vertical="center" wrapText="1"/>
    </xf>
    <xf numFmtId="176" fontId="1" fillId="2" borderId="2" xfId="60" applyFont="1" applyFill="1" applyBorder="1" applyAlignment="1">
      <alignment horizontal="center" vertical="center" wrapText="1"/>
    </xf>
    <xf numFmtId="176" fontId="1" fillId="3" borderId="0" xfId="60" applyFont="1" applyFill="1" applyAlignment="1">
      <alignment horizontal="center" vertical="center" wrapText="1"/>
    </xf>
    <xf numFmtId="176" fontId="1" fillId="3" borderId="2" xfId="60" applyFont="1" applyFill="1" applyBorder="1" applyAlignment="1">
      <alignment horizontal="center" vertical="center" wrapText="1"/>
    </xf>
    <xf numFmtId="176" fontId="5" fillId="3" borderId="2" xfId="60" applyFont="1" applyFill="1" applyBorder="1" applyAlignment="1">
      <alignment horizontal="center" vertical="center" wrapText="1"/>
    </xf>
    <xf numFmtId="176" fontId="1" fillId="4" borderId="0" xfId="60" applyFont="1" applyFill="1" applyAlignment="1">
      <alignment horizontal="center" vertical="center" wrapText="1"/>
    </xf>
    <xf numFmtId="49" fontId="2" fillId="0" borderId="0" xfId="60" applyNumberFormat="1" applyFont="1" applyFill="1" applyAlignment="1">
      <alignment horizontal="center"/>
    </xf>
    <xf numFmtId="43" fontId="2" fillId="0" borderId="0" xfId="1" applyFont="1" applyAlignment="1">
      <alignment horizontal="left"/>
    </xf>
    <xf numFmtId="176" fontId="2" fillId="0" borderId="0" xfId="60" applyFont="1" applyFill="1" applyAlignment="1">
      <alignment horizontal="left"/>
    </xf>
    <xf numFmtId="0" fontId="6" fillId="0" borderId="0" xfId="61" applyFont="1" applyFill="1" applyAlignment="1">
      <alignment horizontal="left" vertical="top" wrapText="1"/>
    </xf>
    <xf numFmtId="10" fontId="2" fillId="0" borderId="0" xfId="58" applyNumberFormat="1" applyFont="1" applyFill="1" applyAlignment="1">
      <alignment horizontal="center"/>
    </xf>
    <xf numFmtId="176" fontId="2" fillId="0" borderId="0" xfId="60" applyFont="1" applyFill="1" applyAlignment="1">
      <alignment horizontal="center" vertical="center"/>
    </xf>
    <xf numFmtId="176" fontId="4" fillId="0" borderId="0" xfId="60" applyFont="1" applyFill="1" applyAlignment="1">
      <alignment horizontal="left"/>
    </xf>
    <xf numFmtId="43" fontId="2" fillId="0" borderId="0" xfId="1" applyFont="1" applyFill="1" applyAlignment="1">
      <alignment horizontal="left"/>
    </xf>
    <xf numFmtId="176" fontId="7" fillId="0" borderId="0" xfId="60" applyFont="1" applyFill="1" applyAlignment="1">
      <alignment horizontal="left"/>
    </xf>
    <xf numFmtId="176" fontId="6" fillId="0" borderId="0" xfId="60" applyFont="1" applyFill="1" applyAlignment="1">
      <alignment horizontal="left"/>
    </xf>
    <xf numFmtId="176" fontId="3" fillId="0" borderId="0" xfId="60" applyFont="1" applyFill="1" applyAlignment="1">
      <alignment horizontal="center" vertical="center"/>
    </xf>
    <xf numFmtId="43" fontId="1" fillId="0" borderId="2" xfId="66" applyFont="1" applyFill="1" applyBorder="1" applyAlignment="1">
      <alignment wrapText="1"/>
    </xf>
    <xf numFmtId="176" fontId="1" fillId="0" borderId="2" xfId="60" applyFont="1" applyBorder="1" applyAlignment="1">
      <alignment wrapText="1"/>
    </xf>
    <xf numFmtId="0" fontId="1" fillId="0" borderId="2" xfId="60" applyNumberFormat="1" applyFont="1" applyBorder="1" applyAlignment="1">
      <alignment wrapText="1"/>
    </xf>
    <xf numFmtId="49" fontId="1" fillId="0" borderId="2" xfId="51" applyNumberFormat="1" applyFont="1" applyBorder="1" applyAlignment="1">
      <alignment horizontal="left" vertical="center"/>
    </xf>
    <xf numFmtId="49" fontId="1" fillId="0" borderId="2" xfId="51" applyNumberFormat="1" applyFont="1" applyBorder="1" applyAlignment="1">
      <alignment vertical="center" wrapText="1"/>
    </xf>
    <xf numFmtId="49" fontId="1" fillId="0" borderId="2" xfId="51" applyNumberFormat="1" applyFont="1" applyBorder="1" applyAlignment="1">
      <alignment wrapText="1"/>
    </xf>
    <xf numFmtId="176" fontId="1" fillId="0" borderId="4" xfId="60" applyFont="1" applyBorder="1" applyAlignment="1">
      <alignment horizontal="left" vertical="center" wrapText="1"/>
    </xf>
    <xf numFmtId="43" fontId="1" fillId="0" borderId="4" xfId="66" applyFont="1" applyFill="1" applyBorder="1" applyAlignment="1">
      <alignment horizontal="center" wrapText="1"/>
    </xf>
    <xf numFmtId="176" fontId="1" fillId="0" borderId="4" xfId="60" applyFont="1" applyBorder="1" applyAlignment="1">
      <alignment horizontal="center" wrapText="1"/>
    </xf>
    <xf numFmtId="176" fontId="1" fillId="0" borderId="0" xfId="60" applyFont="1" applyAlignment="1">
      <alignment wrapText="1"/>
    </xf>
    <xf numFmtId="49" fontId="1" fillId="0" borderId="0" xfId="51" applyNumberFormat="1" applyFont="1" applyAlignment="1">
      <alignment horizontal="left" vertical="center"/>
    </xf>
    <xf numFmtId="49" fontId="1" fillId="0" borderId="0" xfId="51" applyNumberFormat="1" applyFont="1" applyAlignment="1">
      <alignment vertical="center" wrapText="1"/>
    </xf>
    <xf numFmtId="49" fontId="1" fillId="0" borderId="0" xfId="51" applyNumberFormat="1" applyFont="1" applyAlignment="1">
      <alignment wrapText="1"/>
    </xf>
    <xf numFmtId="43" fontId="1" fillId="5" borderId="0" xfId="66" applyFont="1" applyFill="1" applyAlignment="1">
      <alignment horizontal="center" vertical="center" wrapText="1"/>
    </xf>
    <xf numFmtId="176" fontId="1" fillId="5" borderId="0" xfId="60" applyFont="1" applyFill="1" applyAlignment="1">
      <alignment horizontal="center" vertical="center" wrapText="1"/>
    </xf>
    <xf numFmtId="0" fontId="1" fillId="5" borderId="2" xfId="60" applyNumberFormat="1" applyFont="1" applyFill="1" applyBorder="1" applyAlignment="1">
      <alignment horizontal="center" vertical="center" wrapText="1"/>
    </xf>
    <xf numFmtId="176" fontId="1" fillId="2" borderId="2" xfId="60" applyFont="1" applyFill="1" applyBorder="1" applyAlignment="1">
      <alignment horizontal="left" vertical="center" wrapText="1"/>
    </xf>
    <xf numFmtId="0" fontId="2" fillId="0" borderId="0" xfId="60" applyNumberFormat="1" applyFont="1" applyFill="1" applyAlignment="1">
      <alignment horizontal="left"/>
    </xf>
    <xf numFmtId="0" fontId="8" fillId="0" borderId="0" xfId="61" applyFont="1" applyFill="1" applyAlignment="1">
      <alignment horizontal="left" vertical="top" wrapText="1"/>
    </xf>
    <xf numFmtId="49" fontId="1" fillId="0" borderId="0" xfId="51" applyNumberFormat="1" applyFont="1" applyAlignment="1">
      <alignment horizontal="center" wrapText="1"/>
    </xf>
    <xf numFmtId="49" fontId="1" fillId="0" borderId="4" xfId="51" applyNumberFormat="1" applyFont="1" applyBorder="1" applyAlignment="1">
      <alignment vertical="center" wrapText="1"/>
    </xf>
    <xf numFmtId="49" fontId="1" fillId="0" borderId="4" xfId="51" applyNumberFormat="1" applyFont="1" applyBorder="1" applyAlignment="1">
      <alignment horizontal="center" wrapText="1"/>
    </xf>
    <xf numFmtId="0" fontId="9" fillId="0" borderId="0" xfId="61" applyFont="1" applyFill="1" applyAlignment="1">
      <alignment vertical="center"/>
    </xf>
    <xf numFmtId="0" fontId="10" fillId="0" borderId="0" xfId="6" applyFont="1" applyAlignment="1">
      <alignment horizontal="left" vertical="top" wrapText="1"/>
    </xf>
    <xf numFmtId="0" fontId="11" fillId="0" borderId="0" xfId="61" applyFont="1" applyFill="1" applyAlignment="1">
      <alignment horizontal="left" vertical="top" wrapText="1"/>
    </xf>
    <xf numFmtId="43" fontId="1" fillId="0" borderId="0" xfId="66" applyFont="1" applyFill="1" applyAlignment="1">
      <alignment horizontal="center"/>
    </xf>
    <xf numFmtId="176" fontId="1" fillId="0" borderId="0" xfId="51" applyFont="1" applyAlignment="1">
      <alignment horizontal="center"/>
    </xf>
    <xf numFmtId="43" fontId="1" fillId="2" borderId="2" xfId="66" applyFont="1" applyFill="1" applyBorder="1" applyAlignment="1">
      <alignment horizontal="center" vertical="center" wrapText="1"/>
    </xf>
    <xf numFmtId="178" fontId="8" fillId="0" borderId="0" xfId="61" applyNumberFormat="1" applyFont="1" applyFill="1" applyAlignment="1">
      <alignment horizontal="right" vertical="top"/>
    </xf>
    <xf numFmtId="3" fontId="8" fillId="0" borderId="0" xfId="61" applyNumberFormat="1" applyFont="1" applyFill="1" applyAlignment="1">
      <alignment horizontal="right" vertical="top"/>
    </xf>
    <xf numFmtId="0" fontId="8" fillId="0" borderId="0" xfId="61" applyFont="1" applyFill="1" applyAlignment="1">
      <alignment horizontal="right" vertical="top" wrapText="1"/>
    </xf>
    <xf numFmtId="176" fontId="1" fillId="0" borderId="2" xfId="51" applyFont="1" applyBorder="1" applyAlignment="1">
      <alignment wrapText="1"/>
    </xf>
    <xf numFmtId="176" fontId="1" fillId="0" borderId="0" xfId="51" applyFont="1" applyAlignment="1">
      <alignment wrapText="1"/>
    </xf>
    <xf numFmtId="4" fontId="12" fillId="6" borderId="5" xfId="51" applyNumberFormat="1" applyFont="1" applyFill="1" applyBorder="1" applyAlignment="1">
      <alignment horizontal="center" vertical="center" wrapText="1"/>
    </xf>
    <xf numFmtId="49" fontId="12" fillId="6" borderId="5" xfId="51" applyNumberFormat="1" applyFont="1" applyFill="1" applyBorder="1" applyAlignment="1">
      <alignment horizontal="center" vertical="center" wrapText="1"/>
    </xf>
    <xf numFmtId="176" fontId="12" fillId="7" borderId="5" xfId="51" applyFont="1" applyFill="1" applyBorder="1" applyAlignment="1">
      <alignment horizontal="center" vertical="center" wrapText="1"/>
    </xf>
    <xf numFmtId="43" fontId="3" fillId="0" borderId="0" xfId="1" applyFont="1" applyAlignment="1">
      <alignment horizontal="right"/>
    </xf>
    <xf numFmtId="10" fontId="13" fillId="0" borderId="0" xfId="57" applyNumberFormat="1" applyFont="1" applyFill="1" applyAlignment="1">
      <alignment horizontal="center"/>
    </xf>
    <xf numFmtId="43" fontId="13" fillId="0" borderId="0" xfId="1" applyFont="1" applyAlignment="1">
      <alignment horizontal="center"/>
    </xf>
    <xf numFmtId="176" fontId="1" fillId="8" borderId="2" xfId="60" applyFont="1" applyFill="1" applyBorder="1" applyAlignment="1">
      <alignment horizontal="center" vertical="center" wrapText="1"/>
    </xf>
    <xf numFmtId="43" fontId="3" fillId="0" borderId="0" xfId="65" applyFont="1" applyFill="1" applyAlignment="1">
      <alignment horizontal="right"/>
    </xf>
    <xf numFmtId="176" fontId="2" fillId="0" borderId="0" xfId="51" applyFont="1" applyFill="1" applyAlignment="1">
      <alignment horizontal="right"/>
    </xf>
    <xf numFmtId="43" fontId="2" fillId="0" borderId="0" xfId="1" applyFont="1" applyAlignment="1">
      <alignment horizontal="right"/>
    </xf>
    <xf numFmtId="49" fontId="1" fillId="9" borderId="5" xfId="51" applyNumberFormat="1" applyFont="1" applyFill="1" applyBorder="1" applyAlignment="1">
      <alignment horizontal="center" wrapText="1"/>
    </xf>
    <xf numFmtId="49" fontId="12" fillId="7" borderId="5" xfId="51" applyNumberFormat="1" applyFont="1" applyFill="1" applyBorder="1" applyAlignment="1">
      <alignment horizontal="center" vertical="center" wrapText="1"/>
    </xf>
    <xf numFmtId="49" fontId="12" fillId="8" borderId="6" xfId="51" applyNumberFormat="1" applyFont="1" applyFill="1" applyBorder="1" applyAlignment="1">
      <alignment horizontal="center" vertical="center" wrapText="1"/>
    </xf>
    <xf numFmtId="10" fontId="2" fillId="0" borderId="0" xfId="57" applyNumberFormat="1" applyFont="1" applyFill="1" applyAlignment="1">
      <alignment horizontal="center"/>
    </xf>
    <xf numFmtId="43" fontId="2" fillId="0" borderId="0" xfId="64" applyFont="1" applyAlignment="1">
      <alignment horizontal="right"/>
    </xf>
    <xf numFmtId="49" fontId="1" fillId="8" borderId="0" xfId="51" applyNumberFormat="1" applyFont="1" applyFill="1" applyAlignment="1">
      <alignment horizontal="center"/>
    </xf>
    <xf numFmtId="49" fontId="1" fillId="8" borderId="4" xfId="51" applyNumberFormat="1" applyFont="1" applyFill="1" applyBorder="1" applyAlignment="1">
      <alignment horizontal="center" wrapText="1"/>
    </xf>
    <xf numFmtId="49" fontId="12" fillId="8" borderId="0" xfId="51" applyNumberFormat="1" applyFont="1" applyFill="1" applyAlignment="1">
      <alignment horizontal="center" vertical="center" wrapText="1"/>
    </xf>
    <xf numFmtId="49" fontId="12" fillId="10" borderId="5" xfId="51" applyNumberFormat="1" applyFont="1" applyFill="1" applyBorder="1" applyAlignment="1">
      <alignment horizontal="center" vertical="center" wrapText="1"/>
    </xf>
    <xf numFmtId="43" fontId="2" fillId="0" borderId="0" xfId="64" applyFont="1" applyFill="1" applyAlignment="1">
      <alignment horizontal="right"/>
    </xf>
    <xf numFmtId="49" fontId="14" fillId="8" borderId="0" xfId="51" applyNumberFormat="1" applyFont="1" applyFill="1" applyAlignment="1">
      <alignment horizontal="center" vertical="center" wrapText="1"/>
    </xf>
    <xf numFmtId="10" fontId="2" fillId="0" borderId="0" xfId="57" applyNumberFormat="1" applyFont="1" applyFill="1" applyAlignment="1">
      <alignment horizontal="center" vertical="center"/>
    </xf>
    <xf numFmtId="176" fontId="2" fillId="0" borderId="0" xfId="51" applyFont="1" applyFill="1" applyAlignment="1">
      <alignment horizontal="right" vertical="center"/>
    </xf>
    <xf numFmtId="49" fontId="1" fillId="8" borderId="0" xfId="51" applyNumberFormat="1" applyFont="1" applyFill="1" applyAlignment="1">
      <alignment horizontal="center" wrapText="1"/>
    </xf>
    <xf numFmtId="49" fontId="1" fillId="9" borderId="1" xfId="51" applyNumberFormat="1" applyFont="1" applyFill="1" applyBorder="1" applyAlignment="1">
      <alignment horizontal="center"/>
    </xf>
    <xf numFmtId="49" fontId="1" fillId="9" borderId="3" xfId="51" applyNumberFormat="1" applyFont="1" applyFill="1" applyBorder="1" applyAlignment="1">
      <alignment horizontal="center"/>
    </xf>
    <xf numFmtId="49" fontId="15" fillId="11" borderId="5" xfId="51" applyNumberFormat="1" applyFont="1" applyFill="1" applyBorder="1" applyAlignment="1">
      <alignment horizontal="center" vertical="center" wrapText="1"/>
    </xf>
    <xf numFmtId="49" fontId="15" fillId="8" borderId="5" xfId="51" applyNumberFormat="1" applyFont="1" applyFill="1" applyBorder="1" applyAlignment="1">
      <alignment horizontal="center" vertical="center" wrapText="1"/>
    </xf>
    <xf numFmtId="176" fontId="16" fillId="12" borderId="5" xfId="60" applyFont="1" applyFill="1" applyBorder="1" applyAlignment="1">
      <alignment horizontal="center" vertical="center" wrapText="1"/>
    </xf>
    <xf numFmtId="176" fontId="2" fillId="0" borderId="0" xfId="51" applyFont="1" applyFill="1" applyAlignment="1">
      <alignment horizontal="center" vertical="center"/>
    </xf>
    <xf numFmtId="49" fontId="1" fillId="9" borderId="2" xfId="51" applyNumberFormat="1" applyFont="1" applyFill="1" applyBorder="1" applyAlignment="1">
      <alignment horizontal="center"/>
    </xf>
    <xf numFmtId="49" fontId="1" fillId="9" borderId="2" xfId="51" applyNumberFormat="1" applyFont="1" applyFill="1" applyBorder="1" applyAlignment="1">
      <alignment horizontal="center" vertical="center"/>
    </xf>
    <xf numFmtId="49" fontId="1" fillId="9" borderId="4" xfId="51" applyNumberFormat="1" applyFont="1" applyFill="1" applyBorder="1" applyAlignment="1">
      <alignment horizontal="center"/>
    </xf>
    <xf numFmtId="49" fontId="1" fillId="9" borderId="4" xfId="51" applyNumberFormat="1" applyFont="1" applyFill="1" applyBorder="1" applyAlignment="1">
      <alignment horizontal="center" vertical="center"/>
    </xf>
    <xf numFmtId="49" fontId="14" fillId="8" borderId="0" xfId="51" applyNumberFormat="1" applyFont="1" applyFill="1" applyAlignment="1">
      <alignment horizontal="center" vertical="center"/>
    </xf>
    <xf numFmtId="49" fontId="12" fillId="9" borderId="5" xfId="51" applyNumberFormat="1" applyFont="1" applyFill="1" applyBorder="1" applyAlignment="1">
      <alignment horizontal="center" vertical="center" wrapText="1"/>
    </xf>
    <xf numFmtId="176" fontId="1" fillId="0" borderId="0" xfId="60" applyFont="1" applyAlignment="1">
      <alignment horizontal="center" vertical="center"/>
    </xf>
    <xf numFmtId="10" fontId="2" fillId="0" borderId="0" xfId="59" applyNumberFormat="1" applyFont="1" applyFill="1" applyAlignment="1">
      <alignment horizontal="left"/>
    </xf>
    <xf numFmtId="176" fontId="7" fillId="0" borderId="0" xfId="60" applyFont="1" applyFill="1" applyAlignment="1">
      <alignment horizontal="right"/>
    </xf>
    <xf numFmtId="176" fontId="3" fillId="0" borderId="0" xfId="60" applyFont="1" applyFill="1" applyAlignment="1">
      <alignment horizontal="left"/>
    </xf>
    <xf numFmtId="176" fontId="2" fillId="0" borderId="0" xfId="55" applyFont="1" applyFill="1" applyAlignment="1">
      <alignment horizontal="left" vertical="center"/>
    </xf>
    <xf numFmtId="43" fontId="2" fillId="0" borderId="0" xfId="1" applyFont="1" applyAlignment="1">
      <alignment horizontal="center"/>
    </xf>
    <xf numFmtId="43" fontId="2" fillId="0" borderId="0" xfId="65" applyFont="1" applyFill="1" applyAlignment="1">
      <alignment horizontal="right"/>
    </xf>
    <xf numFmtId="176" fontId="3" fillId="0" borderId="0" xfId="60" applyFont="1" applyFill="1" applyAlignment="1">
      <alignment horizontal="left" vertical="center"/>
    </xf>
    <xf numFmtId="0" fontId="6" fillId="8" borderId="0" xfId="61" applyFont="1" applyFill="1" applyAlignment="1">
      <alignment horizontal="left" vertical="top" wrapText="1"/>
    </xf>
    <xf numFmtId="176" fontId="2" fillId="0" borderId="0" xfId="60" applyFont="1" applyFill="1" applyAlignment="1">
      <alignment horizontal="left" vertical="center"/>
    </xf>
    <xf numFmtId="176" fontId="3" fillId="0" borderId="0" xfId="60" applyAlignment="1">
      <alignment wrapText="1"/>
    </xf>
    <xf numFmtId="49" fontId="3" fillId="0" borderId="0" xfId="60" applyNumberFormat="1"/>
    <xf numFmtId="176" fontId="3" fillId="0" borderId="0" xfId="60"/>
    <xf numFmtId="176" fontId="17" fillId="13" borderId="5" xfId="55" applyFont="1" applyFill="1" applyBorder="1" applyAlignment="1">
      <alignment horizontal="center"/>
    </xf>
    <xf numFmtId="49" fontId="12" fillId="0" borderId="5" xfId="55" applyNumberFormat="1" applyFont="1" applyBorder="1"/>
    <xf numFmtId="49" fontId="2" fillId="0" borderId="5" xfId="55" applyNumberFormat="1" applyBorder="1" applyAlignment="1">
      <alignment horizontal="left"/>
    </xf>
    <xf numFmtId="49" fontId="2" fillId="0" borderId="5" xfId="55" applyNumberFormat="1" applyBorder="1"/>
    <xf numFmtId="49" fontId="2" fillId="0" borderId="5" xfId="55" applyNumberFormat="1" applyBorder="1" applyAlignment="1">
      <alignment vertical="center" wrapText="1"/>
    </xf>
    <xf numFmtId="176" fontId="18" fillId="0" borderId="0" xfId="60" applyFont="1"/>
    <xf numFmtId="49" fontId="2" fillId="0" borderId="5" xfId="55" applyNumberFormat="1" applyBorder="1" applyAlignment="1">
      <alignment vertical="top"/>
    </xf>
    <xf numFmtId="49" fontId="2" fillId="0" borderId="0" xfId="55" applyNumberFormat="1"/>
    <xf numFmtId="176" fontId="2" fillId="0" borderId="0" xfId="55"/>
    <xf numFmtId="49" fontId="12" fillId="0" borderId="5" xfId="55" applyNumberFormat="1" applyFont="1" applyBorder="1" applyAlignment="1">
      <alignment horizontal="center"/>
    </xf>
    <xf numFmtId="176" fontId="12" fillId="0" borderId="5" xfId="55" applyFont="1" applyBorder="1" applyAlignment="1">
      <alignment horizontal="center"/>
    </xf>
    <xf numFmtId="49" fontId="2" fillId="0" borderId="5" xfId="55" applyNumberFormat="1" applyBorder="1" applyAlignment="1">
      <alignment horizontal="center" vertical="center" wrapText="1"/>
    </xf>
    <xf numFmtId="176" fontId="2" fillId="0" borderId="5" xfId="50" applyBorder="1" applyAlignment="1">
      <alignment vertical="center" wrapText="1"/>
    </xf>
    <xf numFmtId="179" fontId="2" fillId="0" borderId="5" xfId="55" applyNumberFormat="1" applyBorder="1" applyAlignment="1">
      <alignment horizontal="center" vertical="center" wrapText="1"/>
    </xf>
    <xf numFmtId="176" fontId="2" fillId="0" borderId="5" xfId="55" applyBorder="1" applyAlignment="1">
      <alignment horizontal="left" vertical="center" wrapText="1"/>
    </xf>
    <xf numFmtId="176" fontId="12" fillId="0" borderId="0" xfId="55" applyFont="1"/>
    <xf numFmtId="179" fontId="2" fillId="0" borderId="0" xfId="55" applyNumberFormat="1" applyAlignment="1">
      <alignment horizontal="center" vertical="center" wrapText="1"/>
    </xf>
    <xf numFmtId="49" fontId="2" fillId="0" borderId="0" xfId="55" applyNumberFormat="1" applyAlignment="1">
      <alignment horizontal="center"/>
    </xf>
    <xf numFmtId="49" fontId="4" fillId="0" borderId="5" xfId="55" applyNumberFormat="1" applyFont="1" applyBorder="1" applyAlignment="1">
      <alignment horizontal="center" vertical="center"/>
    </xf>
    <xf numFmtId="176" fontId="2" fillId="0" borderId="5" xfId="50" applyBorder="1" applyAlignment="1">
      <alignment vertical="center"/>
    </xf>
    <xf numFmtId="43" fontId="3" fillId="0" borderId="0" xfId="60" applyNumberFormat="1"/>
    <xf numFmtId="176" fontId="2" fillId="0" borderId="5" xfId="55" applyBorder="1" applyAlignment="1">
      <alignment horizontal="left" vertical="center"/>
    </xf>
    <xf numFmtId="49" fontId="2" fillId="0" borderId="0" xfId="55" applyNumberFormat="1" applyAlignment="1">
      <alignment horizontal="center" wrapText="1"/>
    </xf>
    <xf numFmtId="176" fontId="12" fillId="0" borderId="0" xfId="55" applyFont="1" applyAlignment="1">
      <alignment wrapText="1"/>
    </xf>
    <xf numFmtId="49" fontId="19" fillId="0" borderId="0" xfId="62" applyNumberFormat="1" applyFont="1">
      <alignment vertical="center"/>
    </xf>
    <xf numFmtId="176" fontId="19" fillId="0" borderId="0" xfId="62" applyFont="1">
      <alignment vertical="center"/>
    </xf>
    <xf numFmtId="10" fontId="20" fillId="0" borderId="0" xfId="59" applyNumberFormat="1" applyFont="1">
      <alignment vertical="center"/>
    </xf>
    <xf numFmtId="179" fontId="19" fillId="0" borderId="0" xfId="62" applyNumberFormat="1" applyFont="1">
      <alignment vertical="center"/>
    </xf>
    <xf numFmtId="49" fontId="21" fillId="13" borderId="5" xfId="52" applyNumberFormat="1" applyFont="1" applyFill="1" applyBorder="1" applyAlignment="1">
      <alignment horizontal="center" vertical="center"/>
    </xf>
    <xf numFmtId="10" fontId="21" fillId="13" borderId="5" xfId="59" applyNumberFormat="1" applyFont="1" applyFill="1" applyBorder="1" applyAlignment="1">
      <alignment horizontal="center" vertical="center"/>
    </xf>
    <xf numFmtId="179" fontId="21" fillId="13" borderId="5" xfId="52" applyNumberFormat="1" applyFont="1" applyFill="1" applyBorder="1" applyAlignment="1">
      <alignment horizontal="center" vertical="center"/>
    </xf>
    <xf numFmtId="49" fontId="22" fillId="0" borderId="5" xfId="53" applyNumberFormat="1" applyFont="1" applyBorder="1" applyAlignment="1">
      <alignment horizontal="center"/>
    </xf>
    <xf numFmtId="176" fontId="20" fillId="0" borderId="5" xfId="53" applyFont="1" applyBorder="1"/>
    <xf numFmtId="10" fontId="23" fillId="0" borderId="5" xfId="59" applyNumberFormat="1" applyFont="1" applyFill="1" applyBorder="1" applyAlignment="1">
      <alignment horizontal="center" vertical="center"/>
    </xf>
    <xf numFmtId="10" fontId="22" fillId="0" borderId="5" xfId="59" applyNumberFormat="1" applyFont="1" applyFill="1" applyBorder="1" applyAlignment="1">
      <alignment horizontal="center" vertical="center"/>
    </xf>
    <xf numFmtId="10" fontId="24" fillId="0" borderId="5" xfId="56" applyNumberFormat="1" applyFont="1" applyFill="1" applyBorder="1" applyAlignment="1">
      <alignment horizontal="center"/>
    </xf>
    <xf numFmtId="179" fontId="22" fillId="0" borderId="5" xfId="53" applyNumberFormat="1" applyFont="1" applyBorder="1" applyAlignment="1">
      <alignment horizontal="left"/>
    </xf>
    <xf numFmtId="49" fontId="21" fillId="13" borderId="5" xfId="59" applyNumberFormat="1" applyFont="1" applyFill="1" applyBorder="1" applyAlignment="1">
      <alignment horizontal="center" vertical="center"/>
    </xf>
    <xf numFmtId="10" fontId="24" fillId="0" borderId="5" xfId="59" applyNumberFormat="1" applyFont="1" applyBorder="1" applyAlignment="1">
      <alignment horizontal="center" vertical="center"/>
    </xf>
    <xf numFmtId="10" fontId="20" fillId="0" borderId="0" xfId="59" applyNumberFormat="1" applyFont="1" applyBorder="1">
      <alignment vertical="center"/>
    </xf>
    <xf numFmtId="10" fontId="24" fillId="14" borderId="5" xfId="59" applyNumberFormat="1" applyFont="1" applyFill="1" applyBorder="1" applyAlignment="1">
      <alignment horizontal="center" vertical="center"/>
    </xf>
    <xf numFmtId="43" fontId="19" fillId="0" borderId="0" xfId="62" applyNumberFormat="1" applyFont="1">
      <alignment vertical="center"/>
    </xf>
    <xf numFmtId="0" fontId="0" fillId="15" borderId="0" xfId="0" applyFill="1">
      <alignment vertical="center"/>
    </xf>
    <xf numFmtId="0" fontId="0" fillId="0" borderId="0" xfId="0" applyFont="1">
      <alignment vertical="center"/>
    </xf>
    <xf numFmtId="10" fontId="0" fillId="0" borderId="0" xfId="0" applyNumberFormat="1">
      <alignment vertical="center"/>
    </xf>
    <xf numFmtId="49" fontId="12" fillId="9" borderId="5" xfId="51" applyNumberFormat="1" applyFont="1" applyFill="1" applyBorder="1" applyAlignment="1" quotePrefix="1">
      <alignment horizontal="center" vertical="center" wrapText="1"/>
    </xf>
    <xf numFmtId="176" fontId="12" fillId="7" borderId="5" xfId="51" applyFont="1" applyFill="1" applyBorder="1" applyAlignment="1" quotePrefix="1">
      <alignment horizontal="center" vertical="center" wrapText="1"/>
    </xf>
    <xf numFmtId="49" fontId="12" fillId="7" borderId="5" xfId="51" applyNumberFormat="1" applyFont="1" applyFill="1" applyBorder="1" applyAlignment="1" quotePrefix="1">
      <alignment horizontal="center" vertical="center" wrapText="1"/>
    </xf>
    <xf numFmtId="49" fontId="15" fillId="11" borderId="5" xfId="51" applyNumberFormat="1" applyFont="1" applyFill="1" applyBorder="1" applyAlignment="1" quotePrefix="1">
      <alignment horizontal="center" vertical="center" wrapText="1"/>
    </xf>
    <xf numFmtId="49" fontId="15" fillId="8" borderId="5" xfId="51" applyNumberFormat="1" applyFont="1" applyFill="1" applyBorder="1" applyAlignment="1" quotePrefix="1">
      <alignment horizontal="center" vertical="center" wrapText="1"/>
    </xf>
  </cellXfs>
  <cellStyles count="6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2" xfId="49"/>
    <cellStyle name="Normal 2 2" xfId="50"/>
    <cellStyle name="Normal 3 2" xfId="51"/>
    <cellStyle name="Normal 3 3 2" xfId="52"/>
    <cellStyle name="Normal 3 5 2" xfId="53"/>
    <cellStyle name="Normal_SHEET" xfId="54"/>
    <cellStyle name="Normal_SHEET 2" xfId="55"/>
    <cellStyle name="Percent 12" xfId="56"/>
    <cellStyle name="Percent 2" xfId="57"/>
    <cellStyle name="百分比 2" xfId="58"/>
    <cellStyle name="百分比 5" xfId="59"/>
    <cellStyle name="常规 2 2" xfId="60"/>
    <cellStyle name="常规 4 2" xfId="61"/>
    <cellStyle name="常规 6" xfId="62"/>
    <cellStyle name="超链接 2" xfId="63"/>
    <cellStyle name="千位分隔 2" xfId="64"/>
    <cellStyle name="千位分隔 2 2" xfId="65"/>
    <cellStyle name="千位分隔 5" xfId="66"/>
    <cellStyle name="Normal 2" xfId="67"/>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1.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73</xdr:row>
      <xdr:rowOff>107674</xdr:rowOff>
    </xdr:from>
    <xdr:ext cx="8229612" cy="2465228"/>
    <xdr:pic>
      <xdr:nvPicPr>
        <xdr:cNvPr id="2" name="图片 1"/>
        <xdr:cNvPicPr>
          <a:picLocks noChangeAspect="1"/>
        </xdr:cNvPicPr>
      </xdr:nvPicPr>
      <xdr:blipFill>
        <a:blip r:embed="rId1"/>
        <a:stretch>
          <a:fillRect/>
        </a:stretch>
      </xdr:blipFill>
      <xdr:spPr>
        <a:xfrm>
          <a:off x="0" y="11927840"/>
          <a:ext cx="8229600" cy="2465070"/>
        </a:xfrm>
        <a:prstGeom prst="rect">
          <a:avLst/>
        </a:prstGeom>
      </xdr:spPr>
    </xdr:pic>
    <xdr:clientData/>
  </xdr:oneCellAnchor>
  <xdr:oneCellAnchor>
    <xdr:from>
      <xdr:col>0</xdr:col>
      <xdr:colOff>0</xdr:colOff>
      <xdr:row>88</xdr:row>
      <xdr:rowOff>83280</xdr:rowOff>
    </xdr:from>
    <xdr:ext cx="10106439" cy="3670619"/>
    <xdr:pic>
      <xdr:nvPicPr>
        <xdr:cNvPr id="3" name="图片 2"/>
        <xdr:cNvPicPr>
          <a:picLocks noChangeAspect="1"/>
        </xdr:cNvPicPr>
      </xdr:nvPicPr>
      <xdr:blipFill>
        <a:blip r:embed="rId2"/>
        <a:stretch>
          <a:fillRect/>
        </a:stretch>
      </xdr:blipFill>
      <xdr:spPr>
        <a:xfrm>
          <a:off x="0" y="14332585"/>
          <a:ext cx="10106025" cy="36703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cuments\WeChat%20Files\wxid_cbhtufem28xe11\FileStorage\File\2025-03\&#36828;&#21270;&#29289;&#27969;-bm-2025031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ummary2023"/>
      <sheetName val="AP Lead Sheet 2024"/>
      <sheetName val="AP 2024"/>
      <sheetName val="Search summary (1)"/>
      <sheetName val="列表 (1)"/>
      <sheetName val=" 4"/>
      <sheetName val=" 27"/>
      <sheetName val="34"/>
      <sheetName val="94"/>
      <sheetName val="96"/>
      <sheetName val="102"/>
      <sheetName val="177"/>
      <sheetName val="241"/>
      <sheetName val="279"/>
      <sheetName val=" 327"/>
      <sheetName val="AP Lead Sheet 2023"/>
      <sheetName val="AP 2023"/>
      <sheetName val="Search summary"/>
      <sheetName val="Results"/>
      <sheetName val="1"/>
      <sheetName val="4"/>
      <sheetName val="25"/>
      <sheetName val="27"/>
      <sheetName val="35"/>
      <sheetName val="41"/>
      <sheetName val="47"/>
      <sheetName val="52"/>
      <sheetName val="53"/>
      <sheetName val="57"/>
      <sheetName val="61"/>
      <sheetName val="72"/>
      <sheetName val="79"/>
      <sheetName val="92"/>
      <sheetName val="99"/>
      <sheetName val="181"/>
      <sheetName val="111"/>
      <sheetName val="121"/>
      <sheetName val="157"/>
      <sheetName val="194"/>
      <sheetName val="197"/>
      <sheetName val="202"/>
      <sheetName val="244"/>
      <sheetName val="262"/>
      <sheetName val="307"/>
      <sheetName val="322"/>
      <sheetName val="327"/>
      <sheetName val="339"/>
      <sheetName val="341"/>
      <sheetName val="28"/>
      <sheetName val="166"/>
      <sheetName val="293"/>
      <sheetName val="36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
          <cell r="CL1" t="str">
            <v>2022</v>
          </cell>
        </row>
        <row r="1">
          <cell r="CX1" t="str">
            <v>2021</v>
          </cell>
        </row>
        <row r="1">
          <cell r="DJ1" t="str">
            <v>2020</v>
          </cell>
        </row>
        <row r="2">
          <cell r="L2" t="str">
            <v>Leverage Part</v>
          </cell>
        </row>
        <row r="3">
          <cell r="C3" t="str">
            <v>COMPANY NAME</v>
          </cell>
          <cell r="D3" t="str">
            <v>status 2023</v>
          </cell>
          <cell r="E3" t="str">
            <v>general 2023</v>
          </cell>
          <cell r="F3" t="str">
            <v>detail 2023</v>
          </cell>
          <cell r="G3" t="str">
            <v>Lev
(Y/N)</v>
          </cell>
          <cell r="H3" t="str">
            <v>Segment</v>
          </cell>
          <cell r="I3" t="str">
            <v>Mock OM</v>
          </cell>
          <cell r="J3" t="str">
            <v>Mock NCP</v>
          </cell>
          <cell r="K3" t="str">
            <v>Review </v>
          </cell>
          <cell r="L3" t="str">
            <v>status 2022</v>
          </cell>
          <cell r="M3" t="str">
            <v>general 2022</v>
          </cell>
          <cell r="N3" t="str">
            <v>detail 2022</v>
          </cell>
          <cell r="O3" t="str">
            <v>COMPANY NAME</v>
          </cell>
          <cell r="P3" t="str">
            <v>Full overview</v>
          </cell>
          <cell r="Q3" t="str">
            <v>Main activity</v>
          </cell>
          <cell r="R3" t="str">
            <v>Main products and services</v>
          </cell>
          <cell r="S3" t="str">
            <v>Website address</v>
          </cell>
          <cell r="T3" t="str">
            <v>Country</v>
          </cell>
          <cell r="U3" t="str">
            <v>Additional address(es) - Country</v>
          </cell>
          <cell r="V3" t="str">
            <v>Ticker symbol</v>
          </cell>
          <cell r="W3" t="str">
            <v>BvD Independence Indicator</v>
          </cell>
          <cell r="X3" t="str">
            <v>US SIC, primary code(s)</v>
          </cell>
          <cell r="Y3" t="str">
            <v>BvD ID number</v>
          </cell>
          <cell r="Z3" t="str">
            <v>Primary business line</v>
          </cell>
          <cell r="AA3" t="str">
            <v>Trade description (English)</v>
          </cell>
          <cell r="AB3" t="str">
            <v>IPO date</v>
          </cell>
          <cell r="AC3" t="str">
            <v>Previous company name
Latin Alphabet</v>
          </cell>
          <cell r="AD3" t="str">
            <v>Net Sales
th LCU 2022</v>
          </cell>
          <cell r="AE3" t="str">
            <v>Net Sales
th LCU 2021</v>
          </cell>
          <cell r="AF3" t="str">
            <v>Net Sales
th LCU 2020</v>
          </cell>
          <cell r="AG3" t="str">
            <v>Net Sales
th LCU 2019</v>
          </cell>
          <cell r="AH3" t="str">
            <v>Other Revenues
th LCU 2022</v>
          </cell>
          <cell r="AI3" t="str">
            <v>Other Revenues
th LCU 2021</v>
          </cell>
          <cell r="AJ3" t="str">
            <v>Other Revenues
th LCU 2020</v>
          </cell>
          <cell r="AK3" t="str">
            <v>Other Revenues
th LCU 2019</v>
          </cell>
          <cell r="AL3" t="str">
            <v>Costs of goods sold
th LCU 2022</v>
          </cell>
          <cell r="AM3" t="str">
            <v>Costs of goods sold
th LCU 2021</v>
          </cell>
          <cell r="AN3" t="str">
            <v>Costs of goods sold
th LCU 2020</v>
          </cell>
          <cell r="AO3" t="str">
            <v>Costs of goods sold
th LCU 2019</v>
          </cell>
          <cell r="AP3" t="str">
            <v>Research &amp; Development expenses
th LCU 2022</v>
          </cell>
          <cell r="AQ3" t="str">
            <v>Research &amp; Development expenses
th LCU 2021</v>
          </cell>
          <cell r="AR3" t="str">
            <v>Research &amp; Development expenses
th LCU 2020</v>
          </cell>
          <cell r="AS3" t="str">
            <v>Research &amp; Development expenses
th LCU 2019</v>
          </cell>
          <cell r="AT3" t="str">
            <v>Other operating income (expense)
th LCU 2022</v>
          </cell>
          <cell r="AU3" t="str">
            <v>Other operating income (expense)
th LCU 2021</v>
          </cell>
          <cell r="AV3" t="str">
            <v>Other operating income (expense)
th LCU 2020</v>
          </cell>
          <cell r="AW3" t="str">
            <v>Other operating income (expense)
th LCU 2019</v>
          </cell>
          <cell r="AX3" t="str">
            <v>Total depreciation, amortization &amp; depletion
th LCU 2022</v>
          </cell>
          <cell r="AY3" t="str">
            <v>Total depreciation, amortization &amp; depletion
th LCU 2021</v>
          </cell>
          <cell r="AZ3" t="str">
            <v>Total depreciation, amortization &amp; depletion
th LCU 2020</v>
          </cell>
          <cell r="BA3" t="str">
            <v>Total depreciation, amortization &amp; depletion
th LCU 2019</v>
          </cell>
          <cell r="BB3" t="str">
            <v>Net inventory
th LCU 2022</v>
          </cell>
          <cell r="BC3" t="str">
            <v>Net inventory
th LCU 2021</v>
          </cell>
          <cell r="BD3" t="str">
            <v>Net inventory
th LCU 2020</v>
          </cell>
          <cell r="BE3" t="str">
            <v>Net inventory
th LCU 2019</v>
          </cell>
          <cell r="BF3" t="str">
            <v>Net accounts receivable 
th LCU 2022</v>
          </cell>
          <cell r="BG3" t="str">
            <v>Net accounts receivable 
th LCU 2021</v>
          </cell>
          <cell r="BH3" t="str">
            <v>Net accounts receivable 
th LCU 2020</v>
          </cell>
          <cell r="BI3" t="str">
            <v>Net accounts receivable 
th LCU 2019</v>
          </cell>
          <cell r="BJ3" t="str">
            <v>Total cash &amp; short-term investments
th LCU 2022</v>
          </cell>
          <cell r="BK3" t="str">
            <v>Total cash &amp; short-term investments
th LCU 2021</v>
          </cell>
          <cell r="BL3" t="str">
            <v>Total cash &amp; short-term investments
th LCU 2020</v>
          </cell>
          <cell r="BM3" t="str">
            <v>Total cash &amp; short-term investments
th LCU 2019</v>
          </cell>
          <cell r="BN3" t="str">
            <v>Net property, plant &amp; equipment
th LCU 2022</v>
          </cell>
          <cell r="BO3" t="str">
            <v>Net property, plant &amp; equipment
th LCU 2021</v>
          </cell>
          <cell r="BP3" t="str">
            <v>Net property, plant &amp; equipment
th LCU 2020</v>
          </cell>
          <cell r="BQ3" t="str">
            <v>Net property, plant &amp; equipment
th LCU 2019</v>
          </cell>
          <cell r="BR3" t="str">
            <v>Total assets
th LCU 2022</v>
          </cell>
          <cell r="BS3" t="str">
            <v>Total assets
th LCU 2021</v>
          </cell>
          <cell r="BT3" t="str">
            <v>Total assets
th LCU 2020</v>
          </cell>
          <cell r="BU3" t="str">
            <v>Total assets
th LCU 2019</v>
          </cell>
          <cell r="BV3" t="str">
            <v>Sales &amp; distribution expenses
th LCU 2022</v>
          </cell>
          <cell r="BW3" t="str">
            <v>Sales &amp; distribution expenses
th LCU 2021</v>
          </cell>
          <cell r="BX3" t="str">
            <v>Sales &amp; distribution expenses
th LCU 2020</v>
          </cell>
          <cell r="BY3" t="str">
            <v>Sales &amp; distribution expenses
th LCU 2019</v>
          </cell>
          <cell r="BZ3" t="str">
            <v>Operating income after depreciation, amortization &amp; depletion
th LCU 2022</v>
          </cell>
          <cell r="CA3" t="str">
            <v>Operating income after depreciation, amortization &amp; depletion
th LCU 2021</v>
          </cell>
          <cell r="CB3" t="str">
            <v>Operating income after depreciation, amortization &amp; depletion
th LCU 2020</v>
          </cell>
          <cell r="CC3" t="str">
            <v>Operating income after depreciation, amortization &amp; depletion
th LCU 2019</v>
          </cell>
          <cell r="CD3" t="str">
            <v>Other operating expenses
th LCU 2022</v>
          </cell>
          <cell r="CE3" t="str">
            <v>Other operating expenses
th LCU 2021</v>
          </cell>
          <cell r="CF3" t="str">
            <v>Other operating expenses
th LCU 2020</v>
          </cell>
          <cell r="CG3" t="str">
            <v>Other operating expenses
th LCU 2019</v>
          </cell>
          <cell r="CH3" t="str">
            <v>Administrative expenses
th LCU 2022</v>
          </cell>
          <cell r="CI3" t="str">
            <v>Administrative expenses
th LCU 2021</v>
          </cell>
          <cell r="CJ3" t="str">
            <v>Administrative expenses
th LCU 2020</v>
          </cell>
          <cell r="CK3" t="str">
            <v>Administrative expenses
th LCU 2019</v>
          </cell>
          <cell r="CL3" t="str">
            <v>Sales </v>
          </cell>
          <cell r="CM3" t="str">
            <v>CoGS</v>
          </cell>
          <cell r="CN3" t="str">
            <v>SG&amp;A</v>
          </cell>
          <cell r="CO3" t="str">
            <v>Depreciation</v>
          </cell>
          <cell r="CP3" t="str">
            <v>OP</v>
          </cell>
          <cell r="CQ3" t="str">
            <v>OM</v>
          </cell>
          <cell r="CR3" t="str">
            <v>NCP</v>
          </cell>
          <cell r="CS3" t="str">
            <v>Sales &amp; distribution expenses</v>
          </cell>
          <cell r="CT3" t="str">
            <v>Research &amp; Development expenses</v>
          </cell>
          <cell r="CU3" t="str">
            <v>Inventory</v>
          </cell>
          <cell r="CV3" t="str">
            <v>Fixed Assets</v>
          </cell>
        </row>
        <row r="3">
          <cell r="CX3" t="str">
            <v>Sales </v>
          </cell>
          <cell r="CY3" t="str">
            <v>CoGS</v>
          </cell>
          <cell r="CZ3" t="str">
            <v>SG&amp;A</v>
          </cell>
          <cell r="DA3" t="str">
            <v>Depreciation</v>
          </cell>
          <cell r="DB3" t="str">
            <v>OP</v>
          </cell>
          <cell r="DC3" t="str">
            <v>OM</v>
          </cell>
          <cell r="DD3" t="str">
            <v>NCP</v>
          </cell>
          <cell r="DE3" t="str">
            <v>Sales &amp; distribution expenses</v>
          </cell>
          <cell r="DF3" t="str">
            <v>Research &amp; Development expenses</v>
          </cell>
          <cell r="DG3" t="str">
            <v>Inventory</v>
          </cell>
          <cell r="DH3" t="str">
            <v>Fixed Assets</v>
          </cell>
        </row>
        <row r="3">
          <cell r="DJ3" t="str">
            <v>Sales </v>
          </cell>
          <cell r="DK3" t="str">
            <v>CoGS</v>
          </cell>
          <cell r="DL3" t="str">
            <v>SG&amp;A</v>
          </cell>
          <cell r="DM3" t="str">
            <v>Depreciation</v>
          </cell>
          <cell r="DN3" t="str">
            <v>OP</v>
          </cell>
          <cell r="DO3" t="str">
            <v>OM</v>
          </cell>
          <cell r="DP3" t="str">
            <v>NCP</v>
          </cell>
        </row>
        <row r="4">
          <cell r="C4" t="str">
            <v>Hyundai Glovis Co.,Ltd.</v>
          </cell>
          <cell r="D4" t="str">
            <v>exclude</v>
          </cell>
          <cell r="E4" t="str">
            <v>Significantly different products/services</v>
          </cell>
          <cell r="F4" t="str">
            <v>物流公司(主营分销和海运）</v>
          </cell>
        </row>
        <row r="4">
          <cell r="I4">
            <v>0.0553636268929999</v>
          </cell>
          <cell r="J4" t="str">
            <v> </v>
          </cell>
        </row>
        <row r="4">
          <cell r="O4" t="str">
            <v>Hyundai Glovis Co.,Ltd.</v>
          </cell>
          <cell r="P4" t="str">
            <v>This company, formerly known as Glovis Co. Ltd., is engaged in the provision of logistics services primarily for the automobile industry. It was founded in 2001. The registered business office of the company is located in Seoul, Republic of Korea. The company is a leading global logistics company. It offers in/outbound logistics services comprising shipping and air freight services; bulk logistics services, including inland transportation, harbor loading and unloading, and facility transportation for the steel industry, as well as transportation services for oil products; and general cargo transportation services. It also provides vehicle transportation services, such as car carrier transportation, vehicle delivery, pre-delivery inspection, and harbor loading and unloading services; parts logistics services; and logistics consulting and military logistics services. In addition, the company offers overseas shipment services for finished vehicles through a fleet of 30 vessels; and bulk export and import services. Further, it provides a service of purchasing, packaging, and delivering automobile parts for overseas car manufacturing plants; and an integrated service of purchasing, re-packing, and delivering packed goods for overseas car manufacturing plants. Furthermore, the company is involved in the distribution of used-cars; development and distribution of natural resources, such as iron ore, coal, nonferrous metals, and rare-earth metals, as well as urban mining resources comprising scrap metals from automobiles and electronic products; distribution of recycled resources for automobiles; and trading of steel mill products, and commercial and passenger cars. It also provides IT logistics systems. The company is active and operational in the Republic of Korea.</v>
          </cell>
          <cell r="Q4" t="str">
            <v>Services</v>
          </cell>
          <cell r="R4" t="str">
            <v>In/outbound logistics services comprising shipping and air freight services; bulk logistics services, including inland transportation, harbor loading and unloading, and facility transportation for the steel industry, as well as transportation services for oil products; and general cargo transportation services</v>
          </cell>
          <cell r="S4" t="str">
            <v>www.glovis.net</v>
          </cell>
          <cell r="T4" t="str">
            <v>Republic of Korea</v>
          </cell>
        </row>
        <row r="4">
          <cell r="V4" t="str">
            <v>086280</v>
          </cell>
          <cell r="W4" t="str">
            <v>A+</v>
          </cell>
          <cell r="X4" t="str">
            <v>4731</v>
          </cell>
          <cell r="Y4" t="str">
            <v>KR1101112177388</v>
          </cell>
          <cell r="Z4" t="str">
            <v>Engaged in the provision of logistics services primarily for the automobile industry</v>
          </cell>
          <cell r="AA4" t="str">
            <v>- Established in February 2001 to pursue the efficiency of Hyundai Motor Group''s logistics integration, it became a specialized logistics company in the automobile industry and listed on the securities market in December 2005.- Company is engaged in comprehensive logistics business and distribution and sales business. Major business breakdown consists of logistics division, CKD (semi-assembled product) division and others.- The consolidated subsidiary is GLOVIS AMERICA Inc., GLOVIS EUROPE GmbH, Glovis India, Pvt. Ltd. And others.</v>
          </cell>
          <cell r="AB4">
            <v>38712</v>
          </cell>
          <cell r="AC4" t="str">
            <v>Glovis Co.,Ltd.</v>
          </cell>
          <cell r="AD4">
            <v>26981880971</v>
          </cell>
          <cell r="AE4">
            <v>21779581931</v>
          </cell>
          <cell r="AF4">
            <v>16519884633</v>
          </cell>
          <cell r="AG4">
            <v>18270050466</v>
          </cell>
          <cell r="AH4" t="str">
            <v>n.a.</v>
          </cell>
          <cell r="AI4" t="str">
            <v>n.a.</v>
          </cell>
          <cell r="AJ4" t="str">
            <v>n.a.</v>
          </cell>
          <cell r="AK4" t="str">
            <v>n.a.</v>
          </cell>
          <cell r="AL4">
            <v>24680497659</v>
          </cell>
          <cell r="AM4">
            <v>20287858401</v>
          </cell>
          <cell r="AN4">
            <v>15229428577</v>
          </cell>
          <cell r="AO4">
            <v>16903573993</v>
          </cell>
          <cell r="AP4">
            <v>8216231</v>
          </cell>
          <cell r="AQ4">
            <v>5433410</v>
          </cell>
          <cell r="AR4" t="str">
            <v>n.a.</v>
          </cell>
          <cell r="AS4" t="str">
            <v>n.a.</v>
          </cell>
          <cell r="AT4">
            <v>-463323549</v>
          </cell>
          <cell r="AU4">
            <v>-333813445</v>
          </cell>
          <cell r="AV4">
            <v>-610679455</v>
          </cell>
          <cell r="AW4">
            <v>-473757281</v>
          </cell>
          <cell r="AX4">
            <v>-31326936</v>
          </cell>
          <cell r="AY4">
            <v>-26230970</v>
          </cell>
          <cell r="AZ4">
            <v>-17626016</v>
          </cell>
          <cell r="BA4">
            <v>-16181613</v>
          </cell>
          <cell r="BB4">
            <v>1452283025</v>
          </cell>
          <cell r="BC4">
            <v>1370430331</v>
          </cell>
          <cell r="BD4">
            <v>1115337771</v>
          </cell>
          <cell r="BE4">
            <v>1033140640</v>
          </cell>
          <cell r="BF4">
            <v>3430141755</v>
          </cell>
          <cell r="BG4">
            <v>2896758016</v>
          </cell>
          <cell r="BH4">
            <v>2348706209</v>
          </cell>
          <cell r="BI4">
            <v>2322542099</v>
          </cell>
          <cell r="BJ4">
            <v>3033679256</v>
          </cell>
          <cell r="BK4">
            <v>1645326173</v>
          </cell>
          <cell r="BL4">
            <v>1401146644</v>
          </cell>
          <cell r="BM4">
            <v>689790083</v>
          </cell>
          <cell r="BN4">
            <v>3298563548</v>
          </cell>
          <cell r="BO4">
            <v>3170834186</v>
          </cell>
          <cell r="BP4">
            <v>3087279072</v>
          </cell>
          <cell r="BQ4">
            <v>3180208812</v>
          </cell>
          <cell r="BR4">
            <v>13877784500</v>
          </cell>
          <cell r="BS4">
            <v>12170928243</v>
          </cell>
          <cell r="BT4">
            <v>10898704437</v>
          </cell>
          <cell r="BU4">
            <v>10129735810</v>
          </cell>
          <cell r="BV4">
            <v>22779204</v>
          </cell>
          <cell r="BW4">
            <v>2445941</v>
          </cell>
          <cell r="BX4">
            <v>335989572</v>
          </cell>
          <cell r="BY4">
            <v>222408023</v>
          </cell>
          <cell r="BZ4">
            <v>1798516596</v>
          </cell>
          <cell r="CA4">
            <v>1126245705</v>
          </cell>
          <cell r="CB4">
            <v>662150585</v>
          </cell>
          <cell r="CC4">
            <v>876537578.999997</v>
          </cell>
          <cell r="CD4">
            <v>27616217</v>
          </cell>
          <cell r="CE4">
            <v>14565316</v>
          </cell>
          <cell r="CF4">
            <v>8610306</v>
          </cell>
          <cell r="CG4">
            <v>3717417</v>
          </cell>
          <cell r="CH4">
            <v>127069745</v>
          </cell>
          <cell r="CI4">
            <v>108783252</v>
          </cell>
          <cell r="CJ4">
            <v>86024412</v>
          </cell>
          <cell r="CK4">
            <v>82101231</v>
          </cell>
          <cell r="CL4">
            <v>26981880971</v>
          </cell>
          <cell r="CM4">
            <v>-24680497659</v>
          </cell>
          <cell r="CN4">
            <v>-455107318</v>
          </cell>
          <cell r="CO4">
            <v>-31326936</v>
          </cell>
          <cell r="CP4">
            <v>1814949058</v>
          </cell>
          <cell r="CQ4">
            <v>0.0672654756705323</v>
          </cell>
          <cell r="CR4">
            <v>0.0721164210351158</v>
          </cell>
          <cell r="CS4">
            <v>22779204</v>
          </cell>
          <cell r="CT4">
            <v>8216231</v>
          </cell>
          <cell r="CU4">
            <v>1411356678</v>
          </cell>
          <cell r="CV4">
            <v>3234698867</v>
          </cell>
        </row>
        <row r="4">
          <cell r="CX4">
            <v>21779581931</v>
          </cell>
          <cell r="CY4">
            <v>-20287858401</v>
          </cell>
          <cell r="CZ4">
            <v>-328380035</v>
          </cell>
          <cell r="DA4">
            <v>-26230970</v>
          </cell>
          <cell r="DB4">
            <v>1137112525</v>
          </cell>
          <cell r="DC4">
            <v>0.052210025362401</v>
          </cell>
          <cell r="DD4">
            <v>0.0550860705003387</v>
          </cell>
          <cell r="DE4">
            <v>2445941</v>
          </cell>
          <cell r="DF4">
            <v>5433410</v>
          </cell>
          <cell r="DG4">
            <v>1242884051</v>
          </cell>
          <cell r="DH4">
            <v>3129056629</v>
          </cell>
        </row>
        <row r="4">
          <cell r="DJ4">
            <v>16519884633</v>
          </cell>
          <cell r="DK4">
            <v>-15229428577</v>
          </cell>
          <cell r="DL4">
            <v>-610679455</v>
          </cell>
          <cell r="DM4">
            <v>-17626016</v>
          </cell>
          <cell r="DN4">
            <v>662150585</v>
          </cell>
          <cell r="DO4">
            <v>0.0400820344518201</v>
          </cell>
          <cell r="DP4">
            <v>0.0417556873507733</v>
          </cell>
        </row>
        <row r="5">
          <cell r="C5" t="str">
            <v>Nippon Express Holdings,Inc.</v>
          </cell>
          <cell r="D5" t="str">
            <v>exclude</v>
          </cell>
          <cell r="E5" t="str">
            <v>Insufficient financial data</v>
          </cell>
        </row>
        <row r="5">
          <cell r="I5" t="e">
            <v>#VALUE!</v>
          </cell>
          <cell r="J5" t="str">
            <v> </v>
          </cell>
        </row>
        <row r="5">
          <cell r="O5" t="str">
            <v>Nippon Express Holdings,Inc.</v>
          </cell>
          <cell r="P5" t="str">
            <v>This company is engaged in the management activities of holding companies. It was founded in 2022 and has its registered head office strategically located in Chiyoda-Ku, Japan. The company's business activities are involved in controlling and providing supervisory measures as well as offers technical and scientific management holding services to its operating companies and enterprises and local units. It also provides business support services, management consulting and open-end management investments, and other investment pools and funds advisory financial services. The company has proprietary methodologies and frameworks to guide the identification of problems, and to serve as the basis for recommendations for more effective and efficient ways of performing business tasks.</v>
          </cell>
          <cell r="Q5" t="str">
            <v>Services</v>
          </cell>
          <cell r="R5" t="str">
            <v>Controlling and providing supervisory measures, and offering technical and scientific management holding services to its operating companies and enterprises and local units</v>
          </cell>
          <cell r="S5" t="str">
            <v>www.nipponexpress.com</v>
          </cell>
          <cell r="T5" t="str">
            <v>Japan</v>
          </cell>
        </row>
        <row r="5">
          <cell r="V5" t="str">
            <v>9147</v>
          </cell>
          <cell r="W5" t="str">
            <v>A+</v>
          </cell>
          <cell r="X5" t="str">
            <v>4212</v>
          </cell>
          <cell r="Y5" t="str">
            <v>JP5010001223668</v>
          </cell>
          <cell r="Z5" t="str">
            <v>Engaged in the management activities of holding companies</v>
          </cell>
          <cell r="AA5" t="str">
            <v>The Company is a Japan-based company mainly engaged in logistics business, security transportation business, heavy goods construction business and logistics support business.</v>
          </cell>
          <cell r="AB5">
            <v>44565</v>
          </cell>
          <cell r="AC5" t="str">
            <v>Nippon Express Company, LTD</v>
          </cell>
          <cell r="AD5">
            <v>2618659000</v>
          </cell>
          <cell r="AE5" t="str">
            <v>n.a.</v>
          </cell>
          <cell r="AF5" t="str">
            <v>n.a.</v>
          </cell>
          <cell r="AG5" t="str">
            <v>n.a.</v>
          </cell>
          <cell r="AH5">
            <v>6248000</v>
          </cell>
          <cell r="AI5" t="str">
            <v>n.a.</v>
          </cell>
          <cell r="AJ5" t="str">
            <v>n.a.</v>
          </cell>
          <cell r="AK5" t="str">
            <v>n.a.</v>
          </cell>
          <cell r="AL5">
            <v>2217027000</v>
          </cell>
          <cell r="AM5" t="str">
            <v>n.a.</v>
          </cell>
          <cell r="AN5" t="str">
            <v>n.a.</v>
          </cell>
          <cell r="AO5" t="str">
            <v>n.a.</v>
          </cell>
          <cell r="AP5">
            <v>0</v>
          </cell>
          <cell r="AQ5" t="str">
            <v>n.a.</v>
          </cell>
          <cell r="AR5" t="str">
            <v>n.a.</v>
          </cell>
          <cell r="AS5" t="str">
            <v>n.a.</v>
          </cell>
          <cell r="AT5">
            <v>-128039000</v>
          </cell>
          <cell r="AU5" t="str">
            <v>n.a.</v>
          </cell>
          <cell r="AV5" t="str">
            <v>n.a.</v>
          </cell>
          <cell r="AW5" t="str">
            <v>n.a.</v>
          </cell>
          <cell r="AX5">
            <v>-180865000</v>
          </cell>
          <cell r="AY5" t="str">
            <v>n.a.</v>
          </cell>
          <cell r="AZ5" t="str">
            <v>n.a.</v>
          </cell>
          <cell r="BA5" t="str">
            <v>n.a.</v>
          </cell>
          <cell r="BB5">
            <v>15381000</v>
          </cell>
          <cell r="BC5" t="str">
            <v>n.a.</v>
          </cell>
          <cell r="BD5" t="str">
            <v>n.a.</v>
          </cell>
          <cell r="BE5" t="str">
            <v>n.a.</v>
          </cell>
          <cell r="BF5">
            <v>435166000</v>
          </cell>
          <cell r="BG5" t="str">
            <v>n.a.</v>
          </cell>
          <cell r="BH5" t="str">
            <v>n.a.</v>
          </cell>
          <cell r="BI5" t="str">
            <v>n.a.</v>
          </cell>
          <cell r="BJ5">
            <v>359514000</v>
          </cell>
          <cell r="BK5" t="str">
            <v>n.a.</v>
          </cell>
          <cell r="BL5" t="str">
            <v>n.a.</v>
          </cell>
          <cell r="BM5" t="str">
            <v>n.a.</v>
          </cell>
          <cell r="BN5">
            <v>840953000</v>
          </cell>
          <cell r="BO5" t="str">
            <v>n.a.</v>
          </cell>
          <cell r="BP5" t="str">
            <v>n.a.</v>
          </cell>
          <cell r="BQ5" t="str">
            <v>n.a.</v>
          </cell>
          <cell r="BR5">
            <v>2075197000</v>
          </cell>
          <cell r="BS5" t="str">
            <v>n.a.</v>
          </cell>
          <cell r="BT5" t="str">
            <v>n.a.</v>
          </cell>
          <cell r="BU5" t="str">
            <v>n.a.</v>
          </cell>
          <cell r="BV5">
            <v>122623000</v>
          </cell>
          <cell r="BW5" t="str">
            <v>n.a.</v>
          </cell>
          <cell r="BX5" t="str">
            <v>n.a.</v>
          </cell>
          <cell r="BY5" t="str">
            <v>n.a.</v>
          </cell>
          <cell r="BZ5">
            <v>98976000</v>
          </cell>
          <cell r="CA5" t="str">
            <v>n.a.</v>
          </cell>
          <cell r="CB5" t="str">
            <v>n.a.</v>
          </cell>
          <cell r="CC5" t="str">
            <v>n.a.</v>
          </cell>
          <cell r="CD5" t="str">
            <v>n.a.</v>
          </cell>
          <cell r="CE5" t="str">
            <v>n.a.</v>
          </cell>
          <cell r="CF5" t="str">
            <v>n.a.</v>
          </cell>
          <cell r="CG5" t="str">
            <v>n.a.</v>
          </cell>
          <cell r="CH5" t="str">
            <v>n.a.</v>
          </cell>
          <cell r="CI5" t="str">
            <v>n.a.</v>
          </cell>
          <cell r="CJ5" t="str">
            <v>n.a.</v>
          </cell>
          <cell r="CK5" t="str">
            <v>n.a.</v>
          </cell>
          <cell r="CL5">
            <v>2618659000</v>
          </cell>
          <cell r="CM5">
            <v>-2217027000</v>
          </cell>
          <cell r="CN5">
            <v>-128039000</v>
          </cell>
          <cell r="CO5">
            <v>-180865000</v>
          </cell>
          <cell r="CP5">
            <v>92728000</v>
          </cell>
          <cell r="CQ5">
            <v>0.0354104906366197</v>
          </cell>
          <cell r="CR5">
            <v>0.0367104247899091</v>
          </cell>
          <cell r="CS5">
            <v>122623000</v>
          </cell>
          <cell r="CT5">
            <v>0</v>
          </cell>
          <cell r="CU5" t="e">
            <v>#VALUE!</v>
          </cell>
          <cell r="CV5" t="e">
            <v>#VALUE!</v>
          </cell>
        </row>
        <row r="5">
          <cell r="CX5" t="str">
            <v>无数据</v>
          </cell>
          <cell r="CY5" t="e">
            <v>#VALUE!</v>
          </cell>
          <cell r="CZ5" t="str">
            <v>n.a.</v>
          </cell>
          <cell r="DA5" t="str">
            <v/>
          </cell>
          <cell r="DB5" t="str">
            <v>无数据</v>
          </cell>
          <cell r="DC5" t="e">
            <v>#VALUE!</v>
          </cell>
          <cell r="DD5" t="e">
            <v>#VALUE!</v>
          </cell>
          <cell r="DE5" t="str">
            <v>n.a.</v>
          </cell>
          <cell r="DF5" t="str">
            <v/>
          </cell>
          <cell r="DG5" t="e">
            <v>#VALUE!</v>
          </cell>
          <cell r="DH5" t="e">
            <v>#VALUE!</v>
          </cell>
        </row>
        <row r="5">
          <cell r="DJ5" t="str">
            <v>无数据</v>
          </cell>
          <cell r="DK5" t="e">
            <v>#VALUE!</v>
          </cell>
          <cell r="DL5" t="str">
            <v>n.a.</v>
          </cell>
          <cell r="DM5" t="str">
            <v>n.a.</v>
          </cell>
          <cell r="DN5" t="str">
            <v>无数据</v>
          </cell>
          <cell r="DO5" t="e">
            <v>#VALUE!</v>
          </cell>
          <cell r="DP5" t="e">
            <v>#VALUE!</v>
          </cell>
        </row>
        <row r="6">
          <cell r="C6" t="str">
            <v>Sinotrans Limited</v>
          </cell>
          <cell r="D6" t="str">
            <v>exclude</v>
          </cell>
          <cell r="E6" t="str">
            <v>Independence(A+, A, A-, U)</v>
          </cell>
        </row>
        <row r="6">
          <cell r="I6">
            <v>0.0101959621775745</v>
          </cell>
          <cell r="J6" t="str">
            <v> </v>
          </cell>
        </row>
        <row r="6">
          <cell r="O6" t="str">
            <v>Sinotrans Limited</v>
          </cell>
          <cell r="P6" t="str">
            <v>This company is engaged in the provision of transportation and logistics services. It was founded in November 2002 and is based in Beijing, China. The company is one of China's oldest transportation companies and one of the earliest entrant to the logistics market. With logistics as its major business, the company also integrates ocean transportation, land transport, airfreight, warehousing and terminals, express services, shipping agency and freight forwarding. Since its establishment, the company has grown to be recognized as a leading integrated logistics services provider in China. It offers services across the country in areas such as Guangdong, Fujian, Zhejiang, Shanghai, Jiangsu, Hubei, Lianyungang, Shandong, Tianjin and Liaoning. In addition to its network in China's coastal regions and major strategic areas, it owns a airfreight and express service network covering major cities and economically active areas in China through its subsidiary - Sinotrans Air Transportation Development Co. Ltd. This subsidiary has six regional and 35 sub-branches. Through multiple contracts with its parent company, Sinotrans Ltd. can use its largest network in China. Its overseas network is active through international partnerships. It has research and development centers based in Beijing, Guangzhou, Chengdu, Shanghai and Shenyang. The company serves international clients such as Michalin, Shell, BASF, Samsung, Coca Cola, as well as in the domestic market such as Sinopec, CNPC, China Unicom, China Building Materials, Bao Steel, Haier, and Midea. The company is a subsidiary of China National Foreign Trade Transportation Group Corporation (Sinotrans Group).</v>
          </cell>
          <cell r="Q6" t="str">
            <v>Services</v>
          </cell>
          <cell r="R6" t="str">
            <v>Provision of transportation and logistics services</v>
          </cell>
          <cell r="S6" t="str">
            <v>www.sinotrans.com</v>
          </cell>
          <cell r="T6" t="str">
            <v>China</v>
          </cell>
        </row>
        <row r="6">
          <cell r="V6" t="str">
            <v>00598</v>
          </cell>
          <cell r="W6" t="str">
            <v>C+</v>
          </cell>
          <cell r="X6" t="str">
            <v>4731</v>
          </cell>
          <cell r="Y6" t="str">
            <v>CN30920PC</v>
          </cell>
          <cell r="Z6" t="str">
            <v>Engaged in the provision of transportation and logistics services</v>
          </cell>
          <cell r="AA6" t="str">
            <v>The principal activities of the Company and its subsidiaries include freight forwarding, shipping agency, express services, marine transportation, storage and terminal services and other services such as trucking and air cargo transportation.</v>
          </cell>
          <cell r="AB6">
            <v>37665</v>
          </cell>
        </row>
        <row r="6">
          <cell r="AD6">
            <v>109035393</v>
          </cell>
          <cell r="AE6">
            <v>124125693</v>
          </cell>
          <cell r="AF6">
            <v>84359217</v>
          </cell>
          <cell r="AG6">
            <v>77456588</v>
          </cell>
          <cell r="AH6">
            <v>1490094</v>
          </cell>
          <cell r="AI6">
            <v>1893010</v>
          </cell>
          <cell r="AJ6">
            <v>1538727</v>
          </cell>
          <cell r="AK6">
            <v>1539981</v>
          </cell>
          <cell r="AL6">
            <v>101193439</v>
          </cell>
          <cell r="AM6">
            <v>117432483</v>
          </cell>
          <cell r="AN6">
            <v>78203900</v>
          </cell>
          <cell r="AO6">
            <v>73425097</v>
          </cell>
          <cell r="AP6">
            <v>196139</v>
          </cell>
          <cell r="AQ6">
            <v>171595</v>
          </cell>
          <cell r="AR6">
            <v>149206</v>
          </cell>
          <cell r="AS6">
            <v>73438</v>
          </cell>
          <cell r="AT6">
            <v>-4656976</v>
          </cell>
          <cell r="AU6">
            <v>-4271542</v>
          </cell>
          <cell r="AV6">
            <v>-3690820</v>
          </cell>
          <cell r="AW6">
            <v>-3521475</v>
          </cell>
          <cell r="AX6">
            <v>-2146239</v>
          </cell>
          <cell r="AY6">
            <v>-1629461</v>
          </cell>
          <cell r="AZ6">
            <v>-1574958</v>
          </cell>
          <cell r="BA6">
            <v>-51397</v>
          </cell>
          <cell r="BB6">
            <v>74334</v>
          </cell>
          <cell r="BC6">
            <v>68997</v>
          </cell>
          <cell r="BD6">
            <v>81760</v>
          </cell>
          <cell r="BE6">
            <v>125293</v>
          </cell>
          <cell r="BF6">
            <v>13413688</v>
          </cell>
          <cell r="BG6">
            <v>14187336</v>
          </cell>
          <cell r="BH6">
            <v>11020529</v>
          </cell>
          <cell r="BI6">
            <v>10115398</v>
          </cell>
          <cell r="BJ6">
            <v>16453949</v>
          </cell>
          <cell r="BK6">
            <v>14420092</v>
          </cell>
          <cell r="BL6">
            <v>11672616</v>
          </cell>
          <cell r="BM6">
            <v>10483750</v>
          </cell>
          <cell r="BN6">
            <v>18673852</v>
          </cell>
          <cell r="BO6">
            <v>17298653</v>
          </cell>
          <cell r="BP6">
            <v>17409458</v>
          </cell>
          <cell r="BQ6">
            <v>16626635</v>
          </cell>
          <cell r="BR6">
            <v>78502440</v>
          </cell>
          <cell r="BS6">
            <v>74306365</v>
          </cell>
          <cell r="BT6">
            <v>65818699</v>
          </cell>
          <cell r="BU6">
            <v>61905287</v>
          </cell>
          <cell r="BV6">
            <v>1066755</v>
          </cell>
          <cell r="BW6">
            <v>973491</v>
          </cell>
          <cell r="BX6">
            <v>806340</v>
          </cell>
          <cell r="BY6">
            <v>851739</v>
          </cell>
          <cell r="BZ6">
            <v>2528833</v>
          </cell>
          <cell r="CA6">
            <v>2685217</v>
          </cell>
          <cell r="CB6">
            <v>2428266</v>
          </cell>
          <cell r="CC6">
            <v>1998600</v>
          </cell>
          <cell r="CD6" t="str">
            <v>n.a.</v>
          </cell>
          <cell r="CE6" t="str">
            <v>n.a.</v>
          </cell>
          <cell r="CF6" t="str">
            <v>n.a.</v>
          </cell>
          <cell r="CG6" t="str">
            <v>n.a.</v>
          </cell>
          <cell r="CH6">
            <v>3394082</v>
          </cell>
          <cell r="CI6">
            <v>3126456</v>
          </cell>
          <cell r="CJ6">
            <v>2735274</v>
          </cell>
          <cell r="CK6">
            <v>2596298</v>
          </cell>
          <cell r="CL6">
            <v>109035393</v>
          </cell>
          <cell r="CM6">
            <v>-101193439</v>
          </cell>
          <cell r="CN6">
            <v>-4460837</v>
          </cell>
          <cell r="CO6">
            <v>-2146239</v>
          </cell>
          <cell r="CP6">
            <v>1234878</v>
          </cell>
          <cell r="CQ6">
            <v>0.0113254785076989</v>
          </cell>
          <cell r="CR6">
            <v>0.0114552142909521</v>
          </cell>
          <cell r="CS6">
            <v>1066755</v>
          </cell>
          <cell r="CT6">
            <v>196139</v>
          </cell>
          <cell r="CU6">
            <v>71665.5</v>
          </cell>
          <cell r="CV6">
            <v>17986252.5</v>
          </cell>
        </row>
        <row r="6">
          <cell r="CX6">
            <v>124125693</v>
          </cell>
          <cell r="CY6">
            <v>-117432483</v>
          </cell>
          <cell r="CZ6">
            <v>-4099947</v>
          </cell>
          <cell r="DA6">
            <v>-1629461</v>
          </cell>
          <cell r="DB6">
            <v>963802</v>
          </cell>
          <cell r="DC6">
            <v>0.00776472603460107</v>
          </cell>
          <cell r="DD6">
            <v>0.00782548881130771</v>
          </cell>
          <cell r="DE6">
            <v>973491</v>
          </cell>
          <cell r="DF6">
            <v>171595</v>
          </cell>
          <cell r="DG6">
            <v>75378.5</v>
          </cell>
          <cell r="DH6">
            <v>17354055.5</v>
          </cell>
        </row>
        <row r="6">
          <cell r="DJ6">
            <v>84359217</v>
          </cell>
          <cell r="DK6">
            <v>-78203900</v>
          </cell>
          <cell r="DL6">
            <v>-3541614</v>
          </cell>
          <cell r="DM6">
            <v>-1574958</v>
          </cell>
          <cell r="DN6">
            <v>1038745</v>
          </cell>
          <cell r="DO6">
            <v>0.0123133551607052</v>
          </cell>
          <cell r="DP6">
            <v>0.0124668640859356</v>
          </cell>
        </row>
        <row r="7">
          <cell r="C7" t="str">
            <v>Yamato Holdings CO LTD</v>
          </cell>
          <cell r="D7" t="str">
            <v>include</v>
          </cell>
        </row>
        <row r="7">
          <cell r="F7" t="str">
            <v>物流公司</v>
          </cell>
        </row>
        <row r="7">
          <cell r="I7">
            <v>0.04608467845826</v>
          </cell>
          <cell r="J7">
            <v>0.0483110789999441</v>
          </cell>
        </row>
        <row r="7">
          <cell r="O7" t="str">
            <v>Yamato Holdings CO LTD</v>
          </cell>
          <cell r="P7" t="str">
            <v>This company is engaged in logistics and transportation services, with a focus on its flagship "TA-Q-BIN" parcel delivery service. A holding company with 57 subsidiaries and four affiliated companies involved in delivery, logistics, home convenience, e-business, financial, and group support businesses. Subsidiaries also offer Takkyubin and Kuroneko Mail services. The company specialises in providing innovative, high-quality logistics solutions. This includes its TA-Q-BIN parcel delivery service, as well as services for e-commerce, B2B transportation, warehousing, and more. The holding company was established in November 1919 under the name Yamato Transport Co., Ltd. and was renamed to Yamato Holdings Co., Ltd. in November 2005. Its corporate headquarters are located in Chuo-Ku, Japan. The company's holding services include management consulting and open-end management investments, business support services, and other investment advisory and financial services. The company's subsidiaries carry out its business in five main segments. The delivery segment provides domestic and international delivery, express delivery, and round-trip delivery services. The BIZ-Logistics segment offers services comprising logistics, international air and sea freight forwarding, international moving, art collection delivery, and export packaging services, as well as manufacturing and selling wrapping materials. The home convenience segment primarily provides home moving services as well as foodstuffs, office supplies, daily miscellaneous goods, household products, and publications. The company's e-business segment involves the development of systems, the provision of networking and logistics information services, as well as the sale of information equipment. The financial segment principally offers installment purchase programmes and leasing and delivery item collection services. In addition, the holding company is active in the United States, Europe, and Asia.</v>
          </cell>
          <cell r="Q7" t="str">
            <v>Services</v>
          </cell>
          <cell r="R7" t="str">
            <v>Logistics solutions, TA-Q-BIN parcel delivery service, as well as services for e-commerce, B2B transportation, and warehousing</v>
          </cell>
          <cell r="S7" t="str">
            <v>www.yamato-hd.co.jp</v>
          </cell>
          <cell r="T7" t="str">
            <v>Japan</v>
          </cell>
        </row>
        <row r="7">
          <cell r="V7" t="str">
            <v>9064</v>
          </cell>
          <cell r="W7" t="str">
            <v>A+</v>
          </cell>
          <cell r="X7" t="str">
            <v>4214</v>
          </cell>
          <cell r="Y7" t="str">
            <v>JP7010001034964</v>
          </cell>
          <cell r="Z7" t="str">
            <v>Engaged in logistics and transportation services, with a focus on its flagship "TA-Q-BIN" parcel delivery service</v>
          </cell>
          <cell r="AA7" t="str">
            <v>The Company is a Japan-based holding company operating in six business segments.</v>
          </cell>
          <cell r="AB7">
            <v>18019</v>
          </cell>
          <cell r="AC7" t="str">
            <v>Yamato Transport CO LTD</v>
          </cell>
          <cell r="AD7">
            <v>1800668000</v>
          </cell>
          <cell r="AE7">
            <v>1793618000</v>
          </cell>
          <cell r="AF7">
            <v>1695867000</v>
          </cell>
          <cell r="AG7">
            <v>1630146000</v>
          </cell>
          <cell r="AH7" t="str">
            <v>n.a.</v>
          </cell>
          <cell r="AI7" t="str">
            <v>n.a.</v>
          </cell>
          <cell r="AJ7" t="str">
            <v>n.a.</v>
          </cell>
          <cell r="AK7" t="str">
            <v>n.a.</v>
          </cell>
          <cell r="AL7">
            <v>1648109000</v>
          </cell>
          <cell r="AM7">
            <v>1621044000</v>
          </cell>
          <cell r="AN7">
            <v>1492642000</v>
          </cell>
          <cell r="AO7">
            <v>1472675000</v>
          </cell>
          <cell r="AP7">
            <v>1782000</v>
          </cell>
          <cell r="AQ7">
            <v>3428000</v>
          </cell>
          <cell r="AR7">
            <v>4628000</v>
          </cell>
          <cell r="AS7">
            <v>1424000</v>
          </cell>
          <cell r="AT7">
            <v>-49065000</v>
          </cell>
          <cell r="AU7">
            <v>-56376000</v>
          </cell>
          <cell r="AV7">
            <v>-57577000</v>
          </cell>
          <cell r="AW7">
            <v>-56239000</v>
          </cell>
          <cell r="AX7">
            <v>-43620000</v>
          </cell>
          <cell r="AY7">
            <v>-37990000</v>
          </cell>
          <cell r="AZ7">
            <v>-49773000</v>
          </cell>
          <cell r="BA7">
            <v>-56094000</v>
          </cell>
          <cell r="BB7">
            <v>2579000</v>
          </cell>
          <cell r="BC7">
            <v>2214000</v>
          </cell>
          <cell r="BD7">
            <v>2279000</v>
          </cell>
          <cell r="BE7">
            <v>4214000</v>
          </cell>
          <cell r="BF7">
            <v>265286000</v>
          </cell>
          <cell r="BG7">
            <v>265521000</v>
          </cell>
          <cell r="BH7">
            <v>257068000</v>
          </cell>
          <cell r="BI7">
            <v>258629000</v>
          </cell>
          <cell r="BJ7">
            <v>185373000</v>
          </cell>
          <cell r="BK7">
            <v>182644000</v>
          </cell>
          <cell r="BL7">
            <v>241523000</v>
          </cell>
          <cell r="BM7">
            <v>197226000</v>
          </cell>
          <cell r="BN7">
            <v>443017000</v>
          </cell>
          <cell r="BO7">
            <v>429879000</v>
          </cell>
          <cell r="BP7">
            <v>406312000</v>
          </cell>
          <cell r="BQ7">
            <v>423835000</v>
          </cell>
          <cell r="BR7">
            <v>1107587000</v>
          </cell>
          <cell r="BS7">
            <v>1086854000</v>
          </cell>
          <cell r="BT7">
            <v>1089991000</v>
          </cell>
          <cell r="BU7">
            <v>1100739000</v>
          </cell>
          <cell r="BV7">
            <v>49065000</v>
          </cell>
          <cell r="BW7">
            <v>56376000</v>
          </cell>
          <cell r="BX7">
            <v>57577000</v>
          </cell>
          <cell r="BY7">
            <v>56239000</v>
          </cell>
          <cell r="BZ7">
            <v>58092000</v>
          </cell>
          <cell r="CA7">
            <v>74780000</v>
          </cell>
          <cell r="CB7">
            <v>91247000</v>
          </cell>
          <cell r="CC7">
            <v>43714000</v>
          </cell>
          <cell r="CD7" t="str">
            <v>n.a.</v>
          </cell>
          <cell r="CE7" t="str">
            <v>n.a.</v>
          </cell>
          <cell r="CF7" t="str">
            <v>n.a.</v>
          </cell>
          <cell r="CG7" t="str">
            <v>n.a.</v>
          </cell>
          <cell r="CH7" t="str">
            <v>n.a.</v>
          </cell>
          <cell r="CI7" t="str">
            <v>n.a.</v>
          </cell>
          <cell r="CJ7" t="str">
            <v>n.a.</v>
          </cell>
          <cell r="CK7" t="str">
            <v>n.a.</v>
          </cell>
          <cell r="CL7">
            <v>1800668000</v>
          </cell>
          <cell r="CM7">
            <v>-1648109000</v>
          </cell>
          <cell r="CN7">
            <v>-47283000</v>
          </cell>
          <cell r="CO7">
            <v>-43620000</v>
          </cell>
          <cell r="CP7">
            <v>61656000</v>
          </cell>
          <cell r="CQ7">
            <v>0.0342406262564782</v>
          </cell>
          <cell r="CR7">
            <v>0.0354546144592447</v>
          </cell>
          <cell r="CS7">
            <v>49065000</v>
          </cell>
          <cell r="CT7">
            <v>1782000</v>
          </cell>
          <cell r="CU7">
            <v>2396500</v>
          </cell>
          <cell r="CV7">
            <v>436448000</v>
          </cell>
        </row>
        <row r="7">
          <cell r="CX7">
            <v>1793618000</v>
          </cell>
          <cell r="CY7">
            <v>-1621044000</v>
          </cell>
          <cell r="CZ7">
            <v>-52948000</v>
          </cell>
          <cell r="DA7">
            <v>-37990000</v>
          </cell>
          <cell r="DB7">
            <v>81636000</v>
          </cell>
          <cell r="DC7">
            <v>0.0455147082600643</v>
          </cell>
          <cell r="DD7">
            <v>0.0476850808010832</v>
          </cell>
          <cell r="DE7">
            <v>56376000</v>
          </cell>
          <cell r="DF7">
            <v>3428000</v>
          </cell>
          <cell r="DG7">
            <v>2246500</v>
          </cell>
          <cell r="DH7">
            <v>418095500</v>
          </cell>
        </row>
        <row r="7">
          <cell r="DJ7">
            <v>1695867000</v>
          </cell>
          <cell r="DK7">
            <v>-1492642000</v>
          </cell>
          <cell r="DL7">
            <v>-52949000</v>
          </cell>
          <cell r="DM7">
            <v>-49773000</v>
          </cell>
          <cell r="DN7">
            <v>100503000</v>
          </cell>
          <cell r="DO7">
            <v>0.0592634917714656</v>
          </cell>
          <cell r="DP7">
            <v>0.0629969085425019</v>
          </cell>
        </row>
        <row r="8">
          <cell r="C8" t="str">
            <v>Kintetsu Group Holdings CO LTD</v>
          </cell>
          <cell r="D8" t="str">
            <v>exclude</v>
          </cell>
          <cell r="E8" t="str">
            <v>Significantly different products/services</v>
          </cell>
          <cell r="F8" t="str">
            <v>客运服务</v>
          </cell>
        </row>
        <row r="8">
          <cell r="I8">
            <v>-0.0150363577251648</v>
          </cell>
          <cell r="J8" t="str">
            <v> </v>
          </cell>
          <cell r="K8" t="str">
            <v>客运服务</v>
          </cell>
        </row>
        <row r="8">
          <cell r="O8" t="str">
            <v>Kintetsu Group Holdings CO LTD</v>
          </cell>
          <cell r="P8" t="str">
            <v>This company is engaged in the provision of transportation services. It was founded in 1910. The registered business office of the company is located in Osaka, Japan. The company offers a wide range of activities, such as railway, bus, taxi, trucks, ferries, and air cargo services. It also provides tourism services and operates and manages hotels, amusement parks, movie theatres, sports, and museum facilities. In addition, the company is involved in the operation of convenience stores, department stores, supermarkets, shopping malls, restaurants, and candy stores. Further, it constructs individual houses and collective housing; large-scale tower condominiums; and sells newly built houses and condominiums. Furthermore, the company is involved in the manufacture of railcars, operates a cable television business, provides Internet services, and offers life services, including life assistance, housekeeping, shopping, nursing care, parental care, hobbies and entertainment, and safety and security services.</v>
          </cell>
          <cell r="Q8" t="str">
            <v>Services</v>
          </cell>
          <cell r="R8" t="str">
            <v>Railway, bus, taxi, trucks, ferries, and air cargo services</v>
          </cell>
          <cell r="S8" t="str">
            <v>www.kintetsu.co.jp</v>
          </cell>
          <cell r="T8" t="str">
            <v>Japan</v>
          </cell>
        </row>
        <row r="8">
          <cell r="V8" t="str">
            <v>9041</v>
          </cell>
          <cell r="W8" t="str">
            <v>A+</v>
          </cell>
          <cell r="X8" t="str">
            <v>4789</v>
          </cell>
          <cell r="Y8" t="str">
            <v>JP6120001023131</v>
          </cell>
          <cell r="Z8" t="str">
            <v>Engaged in the provision of transportation services</v>
          </cell>
          <cell r="AA8" t="str">
            <v>The Company is a Japan-based company mainly engaged in the transportation business.</v>
          </cell>
          <cell r="AB8">
            <v>18019</v>
          </cell>
          <cell r="AC8" t="str">
            <v>Kintetsu Corporation</v>
          </cell>
          <cell r="AD8">
            <v>1561002000</v>
          </cell>
          <cell r="AE8">
            <v>691512000</v>
          </cell>
          <cell r="AF8">
            <v>697203000</v>
          </cell>
          <cell r="AG8">
            <v>1194244000</v>
          </cell>
          <cell r="AH8" t="str">
            <v>n.a.</v>
          </cell>
          <cell r="AI8" t="str">
            <v>n.a.</v>
          </cell>
          <cell r="AJ8" t="str">
            <v>n.a.</v>
          </cell>
          <cell r="AK8" t="str">
            <v>n.a.</v>
          </cell>
          <cell r="AL8">
            <v>1239926000</v>
          </cell>
          <cell r="AM8">
            <v>521666000</v>
          </cell>
          <cell r="AN8">
            <v>577544000</v>
          </cell>
          <cell r="AO8">
            <v>933307000</v>
          </cell>
          <cell r="AP8">
            <v>0</v>
          </cell>
          <cell r="AQ8">
            <v>0</v>
          </cell>
          <cell r="AR8">
            <v>0</v>
          </cell>
          <cell r="AS8">
            <v>0</v>
          </cell>
          <cell r="AT8">
            <v>-187869000</v>
          </cell>
          <cell r="AU8">
            <v>-114704000</v>
          </cell>
          <cell r="AV8">
            <v>-126986000</v>
          </cell>
          <cell r="AW8">
            <v>-157609000</v>
          </cell>
          <cell r="AX8">
            <v>-79401000</v>
          </cell>
          <cell r="AY8">
            <v>-62398000</v>
          </cell>
          <cell r="AZ8">
            <v>-83576000</v>
          </cell>
          <cell r="BA8">
            <v>-61743000</v>
          </cell>
          <cell r="BB8">
            <v>19564000</v>
          </cell>
          <cell r="BC8">
            <v>18541000</v>
          </cell>
          <cell r="BD8">
            <v>16855000</v>
          </cell>
          <cell r="BE8">
            <v>18969000</v>
          </cell>
          <cell r="BF8">
            <v>222083000</v>
          </cell>
          <cell r="BG8">
            <v>59193000</v>
          </cell>
          <cell r="BH8">
            <v>44196000</v>
          </cell>
          <cell r="BI8">
            <v>38006000</v>
          </cell>
          <cell r="BJ8">
            <v>222095000</v>
          </cell>
          <cell r="BK8">
            <v>78902000</v>
          </cell>
          <cell r="BL8">
            <v>76972000</v>
          </cell>
          <cell r="BM8">
            <v>40895000</v>
          </cell>
          <cell r="BN8">
            <v>1364404000</v>
          </cell>
          <cell r="BO8">
            <v>1289093000</v>
          </cell>
          <cell r="BP8">
            <v>1358709000</v>
          </cell>
          <cell r="BQ8">
            <v>1404868000</v>
          </cell>
          <cell r="BR8">
            <v>2424755000</v>
          </cell>
          <cell r="BS8">
            <v>1895770000</v>
          </cell>
          <cell r="BT8">
            <v>1955048000</v>
          </cell>
          <cell r="BU8">
            <v>1891300000</v>
          </cell>
          <cell r="BV8">
            <v>187869000</v>
          </cell>
          <cell r="BW8">
            <v>114704000</v>
          </cell>
          <cell r="BX8">
            <v>126986000</v>
          </cell>
          <cell r="BY8">
            <v>157609000</v>
          </cell>
          <cell r="BZ8">
            <v>53806000</v>
          </cell>
          <cell r="CA8">
            <v>-7256000</v>
          </cell>
          <cell r="CB8">
            <v>-90903000</v>
          </cell>
          <cell r="CC8">
            <v>41585000</v>
          </cell>
          <cell r="CD8" t="str">
            <v>n.a.</v>
          </cell>
          <cell r="CE8" t="str">
            <v>n.a.</v>
          </cell>
          <cell r="CF8" t="str">
            <v>n.a.</v>
          </cell>
          <cell r="CG8" t="str">
            <v>n.a.</v>
          </cell>
          <cell r="CH8" t="str">
            <v>n.a.</v>
          </cell>
          <cell r="CI8" t="str">
            <v>n.a.</v>
          </cell>
          <cell r="CJ8" t="str">
            <v>n.a.</v>
          </cell>
          <cell r="CK8" t="str">
            <v>n.a.</v>
          </cell>
          <cell r="CL8">
            <v>1561002000</v>
          </cell>
          <cell r="CM8">
            <v>-1239926000</v>
          </cell>
          <cell r="CN8">
            <v>-187869000</v>
          </cell>
          <cell r="CO8">
            <v>-79401000</v>
          </cell>
          <cell r="CP8">
            <v>53806000</v>
          </cell>
          <cell r="CQ8">
            <v>0.0344688860103959</v>
          </cell>
          <cell r="CR8">
            <v>0.0356994047224117</v>
          </cell>
          <cell r="CS8">
            <v>187869000</v>
          </cell>
          <cell r="CT8">
            <v>0</v>
          </cell>
          <cell r="CU8">
            <v>19052500</v>
          </cell>
          <cell r="CV8">
            <v>1326748500</v>
          </cell>
        </row>
        <row r="8">
          <cell r="CX8">
            <v>691512000</v>
          </cell>
          <cell r="CY8">
            <v>-521666000</v>
          </cell>
          <cell r="CZ8">
            <v>-114704000</v>
          </cell>
          <cell r="DA8">
            <v>-62398000</v>
          </cell>
          <cell r="DB8">
            <v>-7256000</v>
          </cell>
          <cell r="DC8">
            <v>-0.0104929487846921</v>
          </cell>
          <cell r="DD8">
            <v>-0.0103839901083049</v>
          </cell>
          <cell r="DE8">
            <v>114704000</v>
          </cell>
          <cell r="DF8">
            <v>0</v>
          </cell>
          <cell r="DG8">
            <v>17698000</v>
          </cell>
          <cell r="DH8">
            <v>1323901000</v>
          </cell>
        </row>
        <row r="8">
          <cell r="DJ8">
            <v>697203000</v>
          </cell>
          <cell r="DK8">
            <v>-577544000</v>
          </cell>
          <cell r="DL8">
            <v>-126986000</v>
          </cell>
          <cell r="DM8">
            <v>-83576000</v>
          </cell>
          <cell r="DN8">
            <v>-90903000</v>
          </cell>
          <cell r="DO8">
            <v>-0.130382399387266</v>
          </cell>
          <cell r="DP8">
            <v>-0.115343621289522</v>
          </cell>
        </row>
        <row r="9">
          <cell r="C9" t="str">
            <v>Cmst Development Company Limited</v>
          </cell>
          <cell r="D9" t="str">
            <v>exclude</v>
          </cell>
          <cell r="E9" t="str">
            <v>Independence(A+, A, A-, U)</v>
          </cell>
        </row>
        <row r="9">
          <cell r="I9">
            <v>0.00392332517837503</v>
          </cell>
          <cell r="J9" t="str">
            <v> </v>
          </cell>
        </row>
        <row r="9">
          <cell r="O9" t="str">
            <v>Cmst Development Company Limited</v>
          </cell>
          <cell r="P9" t="str">
            <v>This company is engaged in the provision of warehouse-based logistics services. It was incorporated in 1997. The registered business office of the company is located in Beijing, China. The company offers warehousing and storage services for ferrous and non-ferrous metals, coal, mineral products, containers, automobiles, household appliances, rubber products, plastic and chemical products, papers, food and drinks, fashion and textile products, daily necessities, and agricultural products; and transportation and distribution services for steel materials, coal, containers and living materials, ship steel plates, supermarket products, household appliances, and daily necessities. It also builds various spot transaction markets for metal and construction materials, lumber, plastic, and chemical products; offers mortgage custody and financing; shears wires and steel sheets; and researches and produces optical-mechanical-electronic products, such as electronic lifting scales, axle load meters, cyber warehouses, precision measurement and controls systems, open highway tolls by weight, and overrun detection systems for use in metrology, dynamometer, electronic weighing, automatic packing, automatic controlling, and Internet of things. In addition, the company trades in various materials comprising steel material, iron ore, non-ferrous metal, coal, paper, rubber, automobile, chemical, and light industrial products; and provides international freight forwarding services consisting of customs declaration, inspection declaration, covering insurance, vessel chartering or space booking, cargo transferring at port, surveying on loading/unloading, and container consolidation, as well as offers ocean, river, railway, road, airfreight, and multi-modal transport services. Further, it provides logistics plan design solutions; and operates an e-commerce system on basis of logistics platform that offers online transaction, online payment, online enquiry, and business information communication services. The company is active and operational in China.</v>
          </cell>
          <cell r="Q9" t="str">
            <v>Services</v>
          </cell>
          <cell r="R9" t="str">
            <v>Warehousing and storage services for ferrous and non-ferrous metals, coal, mineral products, containers, automobiles, household appliances, rubber products, plastic and chemical products, papers, food and drinks, fashion and textile products, daily necessities, and agricultural products; and transportation and distribution services for steel materials, coal, containers and living materials, ship steel plates, supermarket products, household appliances, and daily necessities</v>
          </cell>
          <cell r="S9" t="str">
            <v>www.cmstd.com.cn</v>
          </cell>
          <cell r="T9" t="str">
            <v>China</v>
          </cell>
        </row>
        <row r="9">
          <cell r="V9" t="str">
            <v>600787</v>
          </cell>
          <cell r="W9" t="str">
            <v>B+</v>
          </cell>
          <cell r="X9" t="str">
            <v>4731</v>
          </cell>
          <cell r="Y9" t="str">
            <v>CN31001PC</v>
          </cell>
          <cell r="Z9" t="str">
            <v>Engaged in the provision of warehouse-based logistics services</v>
          </cell>
          <cell r="AA9" t="str">
            <v>The Company is mainly engaged in the storage transportation, delivery, agent retail, international freight transportation agency, science and technology development.</v>
          </cell>
          <cell r="AB9">
            <v>35451</v>
          </cell>
          <cell r="AC9" t="str">
            <v>Zhongchu Development Stock Company Limited</v>
          </cell>
          <cell r="AD9">
            <v>76386771</v>
          </cell>
          <cell r="AE9">
            <v>74838012</v>
          </cell>
          <cell r="AF9">
            <v>48480305</v>
          </cell>
          <cell r="AG9">
            <v>40095228</v>
          </cell>
          <cell r="AH9">
            <v>174470</v>
          </cell>
          <cell r="AI9">
            <v>93377</v>
          </cell>
          <cell r="AJ9">
            <v>102076</v>
          </cell>
          <cell r="AK9">
            <v>84110</v>
          </cell>
          <cell r="AL9">
            <v>74766860</v>
          </cell>
          <cell r="AM9">
            <v>73297995</v>
          </cell>
          <cell r="AN9">
            <v>47111409</v>
          </cell>
          <cell r="AO9">
            <v>38832408</v>
          </cell>
          <cell r="AP9">
            <v>68636</v>
          </cell>
          <cell r="AQ9">
            <v>30172</v>
          </cell>
          <cell r="AR9">
            <v>10208</v>
          </cell>
          <cell r="AS9">
            <v>16072</v>
          </cell>
          <cell r="AT9">
            <v>-966622</v>
          </cell>
          <cell r="AU9">
            <v>-908690</v>
          </cell>
          <cell r="AV9">
            <v>-844375</v>
          </cell>
          <cell r="AW9">
            <v>-881850</v>
          </cell>
          <cell r="AX9">
            <v>-527437</v>
          </cell>
          <cell r="AY9">
            <v>-272617</v>
          </cell>
          <cell r="AZ9">
            <v>-334591</v>
          </cell>
          <cell r="BA9">
            <v>-264812</v>
          </cell>
          <cell r="BB9">
            <v>1651145</v>
          </cell>
          <cell r="BC9">
            <v>1646352</v>
          </cell>
          <cell r="BD9">
            <v>1357937</v>
          </cell>
          <cell r="BE9">
            <v>1192459</v>
          </cell>
          <cell r="BF9">
            <v>1187478</v>
          </cell>
          <cell r="BG9">
            <v>1447878</v>
          </cell>
          <cell r="BH9">
            <v>1363553</v>
          </cell>
          <cell r="BI9">
            <v>1561126</v>
          </cell>
          <cell r="BJ9">
            <v>3856565</v>
          </cell>
          <cell r="BK9">
            <v>2393766</v>
          </cell>
          <cell r="BL9">
            <v>1652605</v>
          </cell>
          <cell r="BM9">
            <v>1874884</v>
          </cell>
          <cell r="BN9">
            <v>5539512</v>
          </cell>
          <cell r="BO9">
            <v>5289458</v>
          </cell>
          <cell r="BP9">
            <v>5336667</v>
          </cell>
          <cell r="BQ9">
            <v>4134203</v>
          </cell>
          <cell r="BR9">
            <v>24000422</v>
          </cell>
          <cell r="BS9">
            <v>23150714</v>
          </cell>
          <cell r="BT9">
            <v>21273426</v>
          </cell>
          <cell r="BU9">
            <v>20349045</v>
          </cell>
          <cell r="BV9">
            <v>324603</v>
          </cell>
          <cell r="BW9">
            <v>338804</v>
          </cell>
          <cell r="BX9">
            <v>355107</v>
          </cell>
          <cell r="BY9">
            <v>325360</v>
          </cell>
          <cell r="BZ9">
            <v>300322</v>
          </cell>
          <cell r="CA9">
            <v>452087</v>
          </cell>
          <cell r="CB9">
            <v>292006</v>
          </cell>
          <cell r="CC9">
            <v>200268</v>
          </cell>
          <cell r="CD9">
            <v>10684</v>
          </cell>
          <cell r="CE9">
            <v>14049</v>
          </cell>
          <cell r="CF9">
            <v>5514</v>
          </cell>
          <cell r="CG9">
            <v>15618</v>
          </cell>
          <cell r="CH9">
            <v>562699</v>
          </cell>
          <cell r="CI9">
            <v>525665</v>
          </cell>
          <cell r="CJ9">
            <v>473546</v>
          </cell>
          <cell r="CK9">
            <v>524800</v>
          </cell>
          <cell r="CL9">
            <v>76386771</v>
          </cell>
          <cell r="CM9">
            <v>-74766860</v>
          </cell>
          <cell r="CN9">
            <v>-897986</v>
          </cell>
          <cell r="CO9">
            <v>-527437</v>
          </cell>
          <cell r="CP9">
            <v>194488</v>
          </cell>
          <cell r="CQ9">
            <v>0.00254609531799688</v>
          </cell>
          <cell r="CR9">
            <v>0.00255259446681759</v>
          </cell>
          <cell r="CS9">
            <v>324603</v>
          </cell>
          <cell r="CT9">
            <v>68636</v>
          </cell>
          <cell r="CU9">
            <v>1648748.5</v>
          </cell>
          <cell r="CV9">
            <v>5414485</v>
          </cell>
        </row>
        <row r="9">
          <cell r="CX9">
            <v>74838012</v>
          </cell>
          <cell r="CY9">
            <v>-73297995</v>
          </cell>
          <cell r="CZ9">
            <v>-878518</v>
          </cell>
          <cell r="DA9">
            <v>-272617</v>
          </cell>
          <cell r="DB9">
            <v>388882</v>
          </cell>
          <cell r="DC9">
            <v>0.00519631654566131</v>
          </cell>
          <cell r="DD9">
            <v>0.00522345929361431</v>
          </cell>
          <cell r="DE9">
            <v>338804</v>
          </cell>
          <cell r="DF9">
            <v>30172</v>
          </cell>
          <cell r="DG9">
            <v>1502144.5</v>
          </cell>
          <cell r="DH9">
            <v>5313062.5</v>
          </cell>
        </row>
        <row r="9">
          <cell r="DJ9">
            <v>48480305</v>
          </cell>
          <cell r="DK9">
            <v>-47111409</v>
          </cell>
          <cell r="DL9">
            <v>-834167</v>
          </cell>
          <cell r="DM9">
            <v>-334591</v>
          </cell>
          <cell r="DN9">
            <v>200138</v>
          </cell>
          <cell r="DO9">
            <v>0.00412823310414404</v>
          </cell>
          <cell r="DP9">
            <v>0.00414534605897283</v>
          </cell>
        </row>
        <row r="10">
          <cell r="C10" t="str">
            <v>CJ Logistics Corporation</v>
          </cell>
          <cell r="D10" t="str">
            <v>exclude</v>
          </cell>
          <cell r="E10" t="str">
            <v>Independence(A+, A, A-, U)</v>
          </cell>
        </row>
        <row r="10">
          <cell r="I10">
            <v>0.0315571359869239</v>
          </cell>
          <cell r="J10" t="str">
            <v> </v>
          </cell>
        </row>
        <row r="10">
          <cell r="O10" t="str">
            <v>CJ Logistics Corporation</v>
          </cell>
          <cell r="P10" t="str">
            <v>This company, formerly known as Korea Express Co., Ltd., is a South Korean-based logistics company engaged in the provision of international land, air and sea transportation, stevedoring and high-volume cargo and parcel delivery services. The company was founded in November 1930 and has its headquarters located in Seoul, Republic of Korea. Its common shares are listed on the Korea Stock Exchange with the stock code 000120. The company is the largest logistics company in Korea. The company provides a wide range of services such as holding of non-vessel operating common carrier (NVOCC) and ocean forwarding licenses for both full container load (FCL) and less than container load (LCL) shipping; freight consolidation and warehousing services; customs clearance, marine cargo insurance and export packing and inland freight services between Korea and major international ports in the United States, China, Japan, Libya and Vietnam; automated tracking systems and bonded transportation services; supply chain management solutions; transportation and handling of fine art, and other related services. The company has approximately 71 domestic branches and 16 overseas branches. The company aims to have the best satisfaction for its customers, profit growth for shareholders and rewarding workplace for employees.</v>
          </cell>
          <cell r="Q10" t="str">
            <v>Services</v>
          </cell>
          <cell r="R10" t="str">
            <v>A wide range of services such as holding of non-vessel operating common carrier (NVOCC) and ocean forwarding licenses for both full container load (FCL) and less than container load (LCL) shipping; freight consolidation and warehousing services; customs clearance, marine cargo insurance and export packing and inland freight services between Korea and major international ports in the United States, China, Japan, Libya and Vietnam; automated tracking systems and bonded transportation services; supply chain management solutions; transportation and handling of fine art, and other related services</v>
          </cell>
          <cell r="S10" t="str">
            <v>www.cjlogistics.com</v>
          </cell>
          <cell r="T10" t="str">
            <v>Republic of Korea</v>
          </cell>
        </row>
        <row r="10">
          <cell r="V10" t="str">
            <v>000120</v>
          </cell>
          <cell r="W10" t="str">
            <v>B+</v>
          </cell>
          <cell r="X10" t="str">
            <v>4212</v>
          </cell>
          <cell r="Y10" t="str">
            <v>KR1101110006167</v>
          </cell>
          <cell r="Z10" t="str">
            <v>Engaged in the provision of international land, air and sea transportation, stevedoring and high-volume cargo and parcel delivery services</v>
          </cell>
          <cell r="AA10" t="str">
            <v>- The company was established in 1930 and merged into Kumho Asiana Group subsidiary after the company restructuring process was terminated in 2008, it will be incorporated into CJ Group affiliates in 2011 and integrated with CJ GLS in 2013.- The main businesses are CL business such as transportation, unloading and construction, home delivery business such as domestic courier service, overseas courier service, forwarding business such as forwarding and customs clearance.- There are many domestic and overseas subsidiaries that carry out freight terminal business, warehouse and forwarding freight forwarding business, logistics business, and inland transportation business.</v>
          </cell>
          <cell r="AB10">
            <v>36832</v>
          </cell>
          <cell r="AC10" t="str">
            <v>Korea Express Co.,Ltd.</v>
          </cell>
          <cell r="AD10">
            <v>12130712862</v>
          </cell>
          <cell r="AE10">
            <v>11343651787</v>
          </cell>
          <cell r="AF10">
            <v>10781127150</v>
          </cell>
          <cell r="AG10">
            <v>10415108626</v>
          </cell>
          <cell r="AH10" t="str">
            <v>n.a.</v>
          </cell>
          <cell r="AI10" t="str">
            <v>n.a.</v>
          </cell>
          <cell r="AJ10" t="str">
            <v>n.a.</v>
          </cell>
          <cell r="AK10" t="str">
            <v>n.a.</v>
          </cell>
          <cell r="AL10">
            <v>10944706303</v>
          </cell>
          <cell r="AM10">
            <v>10272323722</v>
          </cell>
          <cell r="AN10">
            <v>9779955605</v>
          </cell>
          <cell r="AO10">
            <v>9442517707</v>
          </cell>
          <cell r="AP10" t="str">
            <v>n.a.</v>
          </cell>
          <cell r="AQ10" t="str">
            <v>n.a.</v>
          </cell>
          <cell r="AR10" t="str">
            <v>n.a.</v>
          </cell>
          <cell r="AS10" t="str">
            <v>n.a.</v>
          </cell>
          <cell r="AT10">
            <v>-716228239</v>
          </cell>
          <cell r="AU10">
            <v>-674947183</v>
          </cell>
          <cell r="AV10">
            <v>-614466466</v>
          </cell>
          <cell r="AW10">
            <v>-603799642</v>
          </cell>
          <cell r="AX10">
            <v>-57991433</v>
          </cell>
          <cell r="AY10">
            <v>-52500117</v>
          </cell>
          <cell r="AZ10">
            <v>-61367518</v>
          </cell>
          <cell r="BA10">
            <v>-61604931</v>
          </cell>
          <cell r="BB10">
            <v>34299355</v>
          </cell>
          <cell r="BC10">
            <v>25128745</v>
          </cell>
          <cell r="BD10">
            <v>25323774</v>
          </cell>
          <cell r="BE10">
            <v>22859293</v>
          </cell>
          <cell r="BF10">
            <v>1749396532</v>
          </cell>
          <cell r="BG10">
            <v>1714376433</v>
          </cell>
          <cell r="BH10">
            <v>1766649274</v>
          </cell>
          <cell r="BI10">
            <v>1771156406</v>
          </cell>
          <cell r="BJ10">
            <v>582914149</v>
          </cell>
          <cell r="BK10">
            <v>244143193</v>
          </cell>
          <cell r="BL10">
            <v>387621293</v>
          </cell>
          <cell r="BM10">
            <v>220910017</v>
          </cell>
          <cell r="BN10">
            <v>3400914806</v>
          </cell>
          <cell r="BO10">
            <v>3350564502</v>
          </cell>
          <cell r="BP10">
            <v>3527602630</v>
          </cell>
          <cell r="BQ10">
            <v>3538977942</v>
          </cell>
          <cell r="BR10">
            <v>9693299818</v>
          </cell>
          <cell r="BS10">
            <v>8993928516</v>
          </cell>
          <cell r="BT10">
            <v>9643498960</v>
          </cell>
          <cell r="BU10">
            <v>9110016110</v>
          </cell>
          <cell r="BV10">
            <v>18089284</v>
          </cell>
          <cell r="BW10">
            <v>19143793</v>
          </cell>
          <cell r="BX10">
            <v>21148662</v>
          </cell>
          <cell r="BY10">
            <v>27027389</v>
          </cell>
          <cell r="BZ10">
            <v>411786887</v>
          </cell>
          <cell r="CA10">
            <v>343880765.000001</v>
          </cell>
          <cell r="CB10">
            <v>325337561</v>
          </cell>
          <cell r="CC10">
            <v>307186346</v>
          </cell>
          <cell r="CD10">
            <v>6825914</v>
          </cell>
          <cell r="CE10">
            <v>17688430</v>
          </cell>
          <cell r="CF10">
            <v>20728438</v>
          </cell>
          <cell r="CG10">
            <v>15707627</v>
          </cell>
          <cell r="CH10">
            <v>295649054</v>
          </cell>
          <cell r="CI10">
            <v>249180339</v>
          </cell>
          <cell r="CJ10">
            <v>230882000</v>
          </cell>
          <cell r="CK10">
            <v>246603933</v>
          </cell>
          <cell r="CL10">
            <v>12130712862</v>
          </cell>
          <cell r="CM10">
            <v>-10944706303</v>
          </cell>
          <cell r="CN10">
            <v>-716228239</v>
          </cell>
          <cell r="CO10">
            <v>-57991433</v>
          </cell>
          <cell r="CP10">
            <v>411786887</v>
          </cell>
          <cell r="CQ10">
            <v>0.0339458110734729</v>
          </cell>
          <cell r="CR10">
            <v>0.0351386200304077</v>
          </cell>
          <cell r="CS10">
            <v>18089284</v>
          </cell>
          <cell r="CT10" t="str">
            <v/>
          </cell>
          <cell r="CU10">
            <v>29714050</v>
          </cell>
          <cell r="CV10">
            <v>3375739654</v>
          </cell>
        </row>
        <row r="10">
          <cell r="CX10">
            <v>11343651787</v>
          </cell>
          <cell r="CY10">
            <v>-10272323722</v>
          </cell>
          <cell r="CZ10">
            <v>-674947183</v>
          </cell>
          <cell r="DA10">
            <v>-52500117</v>
          </cell>
          <cell r="DB10">
            <v>343880765</v>
          </cell>
          <cell r="DC10">
            <v>0.0303148202586836</v>
          </cell>
          <cell r="DD10">
            <v>0.0312625384939581</v>
          </cell>
          <cell r="DE10">
            <v>19143793</v>
          </cell>
          <cell r="DF10" t="str">
            <v/>
          </cell>
          <cell r="DG10">
            <v>25226259.5</v>
          </cell>
          <cell r="DH10">
            <v>3439083566</v>
          </cell>
        </row>
        <row r="10">
          <cell r="DJ10">
            <v>10781127150</v>
          </cell>
          <cell r="DK10">
            <v>-9779955605</v>
          </cell>
          <cell r="DL10">
            <v>-614466466</v>
          </cell>
          <cell r="DM10">
            <v>-61367518</v>
          </cell>
          <cell r="DN10">
            <v>325337561</v>
          </cell>
          <cell r="DO10">
            <v>0.0301765813976139</v>
          </cell>
          <cell r="DP10">
            <v>0.0311155420861061</v>
          </cell>
        </row>
        <row r="11">
          <cell r="C11" t="str">
            <v>SG Holdings Co.,Ltd.</v>
          </cell>
          <cell r="D11" t="str">
            <v>exclude</v>
          </cell>
          <cell r="E11" t="str">
            <v>Significantly different products/services</v>
          </cell>
          <cell r="F11" t="str">
            <v>这家公司为其子公司提供行政支持和管理咨询</v>
          </cell>
        </row>
        <row r="11">
          <cell r="I11">
            <v>0.0899450504709383</v>
          </cell>
          <cell r="J11" t="str">
            <v> </v>
          </cell>
        </row>
        <row r="11">
          <cell r="O11" t="str">
            <v>SG Holdings Co.,Ltd.</v>
          </cell>
          <cell r="P11" t="str">
            <v>This company is engaged in the provision of administrative support and management consulting to its subsidiaries. It was founded in March 2006 and has its head office in Kyoto, Japan. It is one of the leading cargo business firms in Japan with overseas operations in Singapore, China, Vietnam, Philippines, Korea, Thailand, United States, and Malaysia. As a holding firm, the company handles the administrative affairs and services of a holding company and grants management services to its subsidiaries. It also provides financial support and control function for the board, and is responsible for managing the group and its overall legal structure, tax planning, financial and equity structures. The company aims to increase the market competitiveness of Sagawa Express Group and become a more valuable company for customers.</v>
          </cell>
          <cell r="Q11" t="str">
            <v>Services</v>
          </cell>
          <cell r="R11" t="str">
            <v>Handles the administrative affairs and services of a holding company and grants management services to its subsidiaries; Financial support and control function for the board, and is responsible for managing the group and its overall legal structure, tax planning, financial and equity structures</v>
          </cell>
          <cell r="S11" t="str">
            <v>www.sg-hldgs.co.jp</v>
          </cell>
          <cell r="T11" t="str">
            <v>Japan</v>
          </cell>
        </row>
        <row r="11">
          <cell r="V11" t="str">
            <v>9143</v>
          </cell>
          <cell r="W11" t="str">
            <v>A+</v>
          </cell>
          <cell r="X11" t="str">
            <v>4731</v>
          </cell>
          <cell r="Y11" t="str">
            <v>JP9130001026717</v>
          </cell>
          <cell r="Z11" t="str">
            <v>Engaged in the provision of administrative support and management consulting to its subsidiaries</v>
          </cell>
          <cell r="AA11" t="str">
            <v>The Company provides delivery business, logistics business and real estate business.</v>
          </cell>
          <cell r="AB11">
            <v>43082</v>
          </cell>
        </row>
        <row r="11">
          <cell r="AD11">
            <v>1434609000</v>
          </cell>
          <cell r="AE11">
            <v>1588375000</v>
          </cell>
          <cell r="AF11">
            <v>1312085000</v>
          </cell>
          <cell r="AG11">
            <v>1173498000</v>
          </cell>
          <cell r="AH11" t="str">
            <v>n.a.</v>
          </cell>
          <cell r="AI11" t="str">
            <v>n.a.</v>
          </cell>
          <cell r="AJ11" t="str">
            <v>n.a.</v>
          </cell>
          <cell r="AK11" t="str">
            <v>n.a.</v>
          </cell>
          <cell r="AL11">
            <v>1208773000</v>
          </cell>
          <cell r="AM11">
            <v>1347029000</v>
          </cell>
          <cell r="AN11">
            <v>1140730000</v>
          </cell>
          <cell r="AO11">
            <v>1034034000</v>
          </cell>
          <cell r="AP11">
            <v>0</v>
          </cell>
          <cell r="AQ11">
            <v>0</v>
          </cell>
          <cell r="AR11">
            <v>0</v>
          </cell>
          <cell r="AS11">
            <v>0</v>
          </cell>
          <cell r="AT11">
            <v>-57723000</v>
          </cell>
          <cell r="AU11">
            <v>-52613000</v>
          </cell>
          <cell r="AV11">
            <v>-43232000</v>
          </cell>
          <cell r="AW11">
            <v>-40591000</v>
          </cell>
          <cell r="AX11">
            <v>-32986000</v>
          </cell>
          <cell r="AY11">
            <v>-33018000</v>
          </cell>
          <cell r="AZ11">
            <v>-29047000</v>
          </cell>
          <cell r="BA11">
            <v>-23425000</v>
          </cell>
          <cell r="BB11">
            <v>3006000</v>
          </cell>
          <cell r="BC11">
            <v>3103000</v>
          </cell>
          <cell r="BD11">
            <v>3227000</v>
          </cell>
          <cell r="BE11">
            <v>3016000</v>
          </cell>
          <cell r="BF11">
            <v>181247000</v>
          </cell>
          <cell r="BG11">
            <v>244685000</v>
          </cell>
          <cell r="BH11">
            <v>185016000</v>
          </cell>
          <cell r="BI11">
            <v>152792000</v>
          </cell>
          <cell r="BJ11">
            <v>178249000</v>
          </cell>
          <cell r="BK11">
            <v>87398000</v>
          </cell>
          <cell r="BL11">
            <v>69165000</v>
          </cell>
          <cell r="BM11">
            <v>68706000</v>
          </cell>
          <cell r="BN11">
            <v>392221000</v>
          </cell>
          <cell r="BO11">
            <v>387263000</v>
          </cell>
          <cell r="BP11">
            <v>352823000</v>
          </cell>
          <cell r="BQ11">
            <v>321699000</v>
          </cell>
          <cell r="BR11">
            <v>904955000</v>
          </cell>
          <cell r="BS11">
            <v>921793000</v>
          </cell>
          <cell r="BT11">
            <v>790259000</v>
          </cell>
          <cell r="BU11">
            <v>772221000</v>
          </cell>
          <cell r="BV11">
            <v>57723000</v>
          </cell>
          <cell r="BW11">
            <v>52613000</v>
          </cell>
          <cell r="BX11">
            <v>43232000</v>
          </cell>
          <cell r="BY11">
            <v>40591000</v>
          </cell>
          <cell r="BZ11">
            <v>135127000</v>
          </cell>
          <cell r="CA11">
            <v>155715000</v>
          </cell>
          <cell r="CB11">
            <v>99076000</v>
          </cell>
          <cell r="CC11">
            <v>75448000</v>
          </cell>
          <cell r="CD11" t="str">
            <v>n.a.</v>
          </cell>
          <cell r="CE11" t="str">
            <v>n.a.</v>
          </cell>
          <cell r="CF11" t="str">
            <v>n.a.</v>
          </cell>
          <cell r="CG11" t="str">
            <v>n.a.</v>
          </cell>
          <cell r="CH11" t="str">
            <v>n.a.</v>
          </cell>
          <cell r="CI11" t="str">
            <v>n.a.</v>
          </cell>
          <cell r="CJ11" t="str">
            <v>n.a.</v>
          </cell>
          <cell r="CK11" t="str">
            <v>n.a.</v>
          </cell>
          <cell r="CL11">
            <v>1434609000</v>
          </cell>
          <cell r="CM11">
            <v>-1208773000</v>
          </cell>
          <cell r="CN11">
            <v>-57723000</v>
          </cell>
          <cell r="CO11">
            <v>-32986000</v>
          </cell>
          <cell r="CP11">
            <v>135127000</v>
          </cell>
          <cell r="CQ11">
            <v>0.0941908213318054</v>
          </cell>
          <cell r="CR11">
            <v>0.103985280288607</v>
          </cell>
          <cell r="CS11">
            <v>57723000</v>
          </cell>
          <cell r="CT11">
            <v>0</v>
          </cell>
          <cell r="CU11">
            <v>3054500</v>
          </cell>
          <cell r="CV11">
            <v>389742000</v>
          </cell>
        </row>
        <row r="11">
          <cell r="CX11">
            <v>1588375000</v>
          </cell>
          <cell r="CY11">
            <v>-1347029000</v>
          </cell>
          <cell r="CZ11">
            <v>-52613000</v>
          </cell>
          <cell r="DA11">
            <v>-33018000</v>
          </cell>
          <cell r="DB11">
            <v>155715000</v>
          </cell>
          <cell r="DC11">
            <v>0.0980341544030849</v>
          </cell>
          <cell r="DD11">
            <v>0.10868943084891</v>
          </cell>
          <cell r="DE11">
            <v>52613000</v>
          </cell>
          <cell r="DF11">
            <v>0</v>
          </cell>
          <cell r="DG11">
            <v>3165000</v>
          </cell>
          <cell r="DH11">
            <v>370043000</v>
          </cell>
        </row>
        <row r="11">
          <cell r="DJ11">
            <v>1312085000</v>
          </cell>
          <cell r="DK11">
            <v>-1140730000</v>
          </cell>
          <cell r="DL11">
            <v>-43232000</v>
          </cell>
          <cell r="DM11">
            <v>-29047000</v>
          </cell>
          <cell r="DN11">
            <v>99076000</v>
          </cell>
          <cell r="DO11">
            <v>0.0755103518445832</v>
          </cell>
          <cell r="DP11">
            <v>0.081677877080879</v>
          </cell>
        </row>
        <row r="12">
          <cell r="C12" t="str">
            <v>Orient Overseas (International) Limited</v>
          </cell>
          <cell r="D12" t="str">
            <v>exclude</v>
          </cell>
          <cell r="E12" t="str">
            <v>Independence(A+, A, A-, U)</v>
          </cell>
        </row>
        <row r="12">
          <cell r="I12">
            <v>0.402562305495154</v>
          </cell>
          <cell r="J12" t="str">
            <v> </v>
          </cell>
        </row>
        <row r="12">
          <cell r="O12" t="str">
            <v>Orient Overseas (International) Limited</v>
          </cell>
          <cell r="P12" t="str">
            <v>This company operates as a holding company for subsidiaries engaged in container transport and logistics services. It was incorporated in 1969 and was formerly known as Orient Overseas Holdings Ltd. The registered head office of the company is located in Hamilton, Bermuda. The company exercises financial control over its subsidiaries and provides central services. It also provides financial support and control function for the board and is responsible for managing the group and its overall legal structure, tax planning, financial and equity structures. In addition, the company is involved in matters of policy, strategic planning, marketing, selecting senior management positions, approving investments and budgets, and the overall ongoing monitoring of the group companies' performance. One of its subsidiaries is Orient Overseas Container Line Limited, one of the world's largest integrated international transportation and logistics companies. It offers  container shipping, logistics solutions, e-commerce integration, and information technology services for logistics. The company aims to be a leader in global transportation and logistics, focusing on innovation and efficiency.</v>
          </cell>
          <cell r="Q12" t="str">
            <v>Services</v>
          </cell>
          <cell r="R12" t="str">
            <v>Container shipping, logistics solutions, e-commerce integration, and information technology services for logistics; Financial support and control function for the board and is responsible for managing the group and its overall legal structure, tax planning, financial and equity structures</v>
          </cell>
          <cell r="S12" t="str">
            <v>www.ooilgroup.com</v>
          </cell>
          <cell r="T12" t="str">
            <v>Bermuda</v>
          </cell>
          <cell r="U12" t="str">
            <v>Hong Kong SAR, China</v>
          </cell>
          <cell r="V12" t="str">
            <v>00316</v>
          </cell>
          <cell r="W12" t="str">
            <v>D</v>
          </cell>
          <cell r="X12" t="str">
            <v>4731</v>
          </cell>
          <cell r="Y12" t="str">
            <v>BM12222R</v>
          </cell>
          <cell r="Z12" t="str">
            <v>Engaged in container transport and logistics services</v>
          </cell>
          <cell r="AA12" t="str">
            <v>The Company and its subsidiaries are principally engaged in container transport and logistics businesses through two segments which are the Container Transport and Logistics segment, as well as the Others segment. The Container Transport and Logistics segment is engaged in the provision of global containerised shipping services in major trade lanes, covering Trans-Pacific, Trans-Atlantic, Asia/Europe, Asia/Australia and Intra-Asia trades. In addition, it also provides integrated services over the management and control of effective storage and flow of goods. The Others segment is involved in the commercial properties.</v>
          </cell>
          <cell r="AB12">
            <v>33816</v>
          </cell>
          <cell r="AC12" t="str">
            <v>Orient Overseas Holdings LTD</v>
          </cell>
          <cell r="AD12">
            <v>19820188</v>
          </cell>
          <cell r="AE12">
            <v>16832185</v>
          </cell>
          <cell r="AF12">
            <v>8191304</v>
          </cell>
          <cell r="AG12">
            <v>6990348</v>
          </cell>
          <cell r="AH12">
            <v>4023</v>
          </cell>
          <cell r="AI12">
            <v>4230</v>
          </cell>
          <cell r="AJ12">
            <v>13735</v>
          </cell>
          <cell r="AK12">
            <v>2995</v>
          </cell>
          <cell r="AL12">
            <v>8534632</v>
          </cell>
          <cell r="AM12">
            <v>8086805</v>
          </cell>
          <cell r="AN12">
            <v>6149935</v>
          </cell>
          <cell r="AO12">
            <v>5651913</v>
          </cell>
          <cell r="AP12">
            <v>0</v>
          </cell>
          <cell r="AQ12">
            <v>0</v>
          </cell>
          <cell r="AR12">
            <v>0</v>
          </cell>
          <cell r="AS12">
            <v>0</v>
          </cell>
          <cell r="AT12">
            <v>-662804</v>
          </cell>
          <cell r="AU12">
            <v>-832202</v>
          </cell>
          <cell r="AV12">
            <v>-642031</v>
          </cell>
          <cell r="AW12">
            <v>-593540</v>
          </cell>
          <cell r="AX12">
            <v>-860976</v>
          </cell>
          <cell r="AY12">
            <v>-569732</v>
          </cell>
          <cell r="AZ12">
            <v>-452186</v>
          </cell>
          <cell r="BA12">
            <v>-429336</v>
          </cell>
          <cell r="BB12">
            <v>179561</v>
          </cell>
          <cell r="BC12">
            <v>153064</v>
          </cell>
          <cell r="BD12">
            <v>94778</v>
          </cell>
          <cell r="BE12">
            <v>113485</v>
          </cell>
          <cell r="BF12">
            <v>438276</v>
          </cell>
          <cell r="BG12">
            <v>590170</v>
          </cell>
          <cell r="BH12">
            <v>411358</v>
          </cell>
          <cell r="BI12">
            <v>361170</v>
          </cell>
          <cell r="BJ12">
            <v>11265737</v>
          </cell>
          <cell r="BK12">
            <v>7270910</v>
          </cell>
          <cell r="BL12">
            <v>3209397</v>
          </cell>
          <cell r="BM12">
            <v>3655878</v>
          </cell>
          <cell r="BN12">
            <v>7205934</v>
          </cell>
          <cell r="BO12">
            <v>6849487</v>
          </cell>
          <cell r="BP12">
            <v>6047931</v>
          </cell>
          <cell r="BQ12">
            <v>5993098</v>
          </cell>
          <cell r="BR12">
            <v>20035161</v>
          </cell>
          <cell r="BS12">
            <v>15846977</v>
          </cell>
          <cell r="BT12">
            <v>10644553</v>
          </cell>
          <cell r="BU12">
            <v>11201865</v>
          </cell>
          <cell r="BV12" t="str">
            <v>n.a.</v>
          </cell>
          <cell r="BW12" t="str">
            <v>n.a.</v>
          </cell>
          <cell r="BX12" t="str">
            <v>n.a.</v>
          </cell>
          <cell r="BY12" t="str">
            <v>n.a.</v>
          </cell>
          <cell r="BZ12">
            <v>9765799</v>
          </cell>
          <cell r="CA12">
            <v>7347676</v>
          </cell>
          <cell r="CB12">
            <v>960887</v>
          </cell>
          <cell r="CC12">
            <v>318554</v>
          </cell>
          <cell r="CD12" t="str">
            <v>n.a.</v>
          </cell>
          <cell r="CE12" t="str">
            <v>n.a.</v>
          </cell>
          <cell r="CF12" t="str">
            <v>n.a.</v>
          </cell>
          <cell r="CG12" t="str">
            <v>n.a.</v>
          </cell>
          <cell r="CH12">
            <v>662804</v>
          </cell>
          <cell r="CI12">
            <v>832202</v>
          </cell>
          <cell r="CJ12">
            <v>642031</v>
          </cell>
          <cell r="CK12">
            <v>593540</v>
          </cell>
          <cell r="CL12">
            <v>19820188</v>
          </cell>
          <cell r="CM12">
            <v>-8534632</v>
          </cell>
          <cell r="CN12">
            <v>-662804</v>
          </cell>
          <cell r="CO12">
            <v>-860976</v>
          </cell>
          <cell r="CP12">
            <v>9761776</v>
          </cell>
          <cell r="CQ12">
            <v>0.492516821737513</v>
          </cell>
          <cell r="CR12">
            <v>0.970508664787245</v>
          </cell>
          <cell r="CS12" t="str">
            <v>n.a.</v>
          </cell>
          <cell r="CT12">
            <v>0</v>
          </cell>
          <cell r="CU12">
            <v>166312.5</v>
          </cell>
          <cell r="CV12">
            <v>7027710.5</v>
          </cell>
        </row>
        <row r="12">
          <cell r="CX12">
            <v>16832185</v>
          </cell>
          <cell r="CY12">
            <v>-8086805</v>
          </cell>
          <cell r="CZ12">
            <v>-832202</v>
          </cell>
          <cell r="DA12">
            <v>-569732</v>
          </cell>
          <cell r="DB12">
            <v>7343446</v>
          </cell>
          <cell r="DC12">
            <v>0.436274078499018</v>
          </cell>
          <cell r="DD12">
            <v>0.773911686263054</v>
          </cell>
          <cell r="DE12" t="str">
            <v>n.a.</v>
          </cell>
          <cell r="DF12">
            <v>0</v>
          </cell>
          <cell r="DG12">
            <v>123921</v>
          </cell>
          <cell r="DH12">
            <v>6448709</v>
          </cell>
        </row>
        <row r="12">
          <cell r="DJ12">
            <v>8191304</v>
          </cell>
          <cell r="DK12">
            <v>-6149935</v>
          </cell>
          <cell r="DL12">
            <v>-642031</v>
          </cell>
          <cell r="DM12">
            <v>-452186</v>
          </cell>
          <cell r="DN12">
            <v>947152</v>
          </cell>
          <cell r="DO12">
            <v>0.115628964570232</v>
          </cell>
          <cell r="DP12">
            <v>0.130747118503311</v>
          </cell>
        </row>
        <row r="13">
          <cell r="C13" t="str">
            <v>Kerry Logistics Network Limited</v>
          </cell>
          <cell r="D13" t="str">
            <v>exclude</v>
          </cell>
          <cell r="E13" t="str">
            <v>Independence(A+, A, A-, U)</v>
          </cell>
        </row>
        <row r="13">
          <cell r="I13">
            <v>0.0624481634241021</v>
          </cell>
          <cell r="J13" t="str">
            <v> </v>
          </cell>
        </row>
        <row r="13">
          <cell r="O13" t="str">
            <v>Kerry Logistics Network Limited</v>
          </cell>
          <cell r="P13" t="str">
            <v>This is an investment holding company engaged in the provision of logistics services. It was founded in 1981. The registered business office of the company is located in Hamilton, Bermuda. The company provides international freight forwarding services to transport cargo using air freight, ocean freight, and cross-border road freight forwarding services primarily in intra-Asia and between Asia and Europe. It also offers integrated logistics services, including storage and value-added, trucking and distribution, returns management, and various ancillary services; and leases warehousing space. In addition, the company offers express services; supply chain solutions; and fast moving consumer goods (FMCG) trading and distribution, food servicing, and catering and forth-party logistics services to gourmet shops, fast food chains, hotels, clubhouses, restaurants, supermarkets and convenience stores, pharmacies, bakeries, institutions, airline caterers, schools, and wholesalers. Further, the company provides integrated tank solutions, including tank cleaning and repair services, as well as supplies spare parts for tank containers. It serves fashion and lifestyle, electronics and technology, food and beverage, FMCG, industrial and material sciences, automotive, and pharmaceutical and healthcare industries. It has has solid presence in half of the world’s emerging markets. Its diverse infrastructure, extensive ground support and local expertise span across the Mainland of China; India, Southeast Asia; the CIS; Middle East; LATAM and more locations.</v>
          </cell>
          <cell r="Q13" t="str">
            <v>Services</v>
          </cell>
          <cell r="R13" t="str">
            <v>Logistics services</v>
          </cell>
          <cell r="S13" t="str">
            <v>www.kerrylogistics.com</v>
          </cell>
          <cell r="T13" t="str">
            <v>Bermuda</v>
          </cell>
          <cell r="U13" t="str">
            <v>Hong Kong SAR, China</v>
          </cell>
          <cell r="V13" t="str">
            <v>00636</v>
          </cell>
          <cell r="W13" t="str">
            <v>D</v>
          </cell>
          <cell r="X13" t="str">
            <v>4212</v>
          </cell>
          <cell r="Y13" t="str">
            <v>BM28390R</v>
          </cell>
          <cell r="Z13" t="str">
            <v>Engaged in the provision of logistics services</v>
          </cell>
          <cell r="AA13" t="str">
            <v>The Company is principally engaged in the provision of logistics, freight and warehouse leasing and operations services.</v>
          </cell>
          <cell r="AB13">
            <v>41627</v>
          </cell>
        </row>
        <row r="13">
          <cell r="AD13">
            <v>86649463</v>
          </cell>
          <cell r="AE13">
            <v>81771139</v>
          </cell>
          <cell r="AF13">
            <v>53360540</v>
          </cell>
          <cell r="AG13">
            <v>41139102</v>
          </cell>
          <cell r="AH13">
            <v>7956</v>
          </cell>
          <cell r="AI13" t="str">
            <v>n.a.</v>
          </cell>
          <cell r="AJ13" t="str">
            <v>n.a.</v>
          </cell>
          <cell r="AK13">
            <v>43870</v>
          </cell>
          <cell r="AL13">
            <v>76673785</v>
          </cell>
          <cell r="AM13">
            <v>69649237</v>
          </cell>
          <cell r="AN13">
            <v>45375598</v>
          </cell>
          <cell r="AO13">
            <v>33815298</v>
          </cell>
          <cell r="AP13">
            <v>0</v>
          </cell>
          <cell r="AQ13">
            <v>0</v>
          </cell>
          <cell r="AR13">
            <v>0</v>
          </cell>
          <cell r="AS13">
            <v>0</v>
          </cell>
          <cell r="AT13">
            <v>-3628896</v>
          </cell>
          <cell r="AU13">
            <v>-3948779</v>
          </cell>
          <cell r="AV13">
            <v>-3072541</v>
          </cell>
          <cell r="AW13">
            <v>-2841723</v>
          </cell>
          <cell r="AX13">
            <v>-1624027</v>
          </cell>
          <cell r="AY13">
            <v>-2146514</v>
          </cell>
          <cell r="AZ13">
            <v>-1811940</v>
          </cell>
          <cell r="BA13">
            <v>-1963155</v>
          </cell>
          <cell r="BB13">
            <v>482035</v>
          </cell>
          <cell r="BC13">
            <v>374775</v>
          </cell>
          <cell r="BD13">
            <v>404879</v>
          </cell>
          <cell r="BE13">
            <v>504671</v>
          </cell>
          <cell r="BF13">
            <v>10198194</v>
          </cell>
          <cell r="BG13">
            <v>12846989</v>
          </cell>
          <cell r="BH13">
            <v>9831162</v>
          </cell>
          <cell r="BI13">
            <v>7976184</v>
          </cell>
          <cell r="BJ13">
            <v>9290885</v>
          </cell>
          <cell r="BK13">
            <v>9913087</v>
          </cell>
          <cell r="BL13">
            <v>8607230</v>
          </cell>
          <cell r="BM13">
            <v>6314793</v>
          </cell>
          <cell r="BN13">
            <v>11090685</v>
          </cell>
          <cell r="BO13">
            <v>11874433</v>
          </cell>
          <cell r="BP13">
            <v>16459256</v>
          </cell>
          <cell r="BQ13">
            <v>15329181</v>
          </cell>
          <cell r="BR13">
            <v>45334073</v>
          </cell>
          <cell r="BS13">
            <v>48162376</v>
          </cell>
          <cell r="BT13">
            <v>56900047</v>
          </cell>
          <cell r="BU13">
            <v>49203969</v>
          </cell>
          <cell r="BV13" t="str">
            <v>n.a.</v>
          </cell>
          <cell r="BW13" t="str">
            <v>n.a.</v>
          </cell>
          <cell r="BX13" t="str">
            <v>n.a.</v>
          </cell>
          <cell r="BY13" t="str">
            <v>n.a.</v>
          </cell>
          <cell r="BZ13">
            <v>4730711</v>
          </cell>
          <cell r="CA13">
            <v>6026609</v>
          </cell>
          <cell r="CB13">
            <v>3100461</v>
          </cell>
          <cell r="CC13">
            <v>2562796</v>
          </cell>
          <cell r="CD13" t="str">
            <v>n.a.</v>
          </cell>
          <cell r="CE13" t="str">
            <v>n.a.</v>
          </cell>
          <cell r="CF13" t="str">
            <v>n.a.</v>
          </cell>
          <cell r="CG13" t="str">
            <v>n.a.</v>
          </cell>
          <cell r="CH13">
            <v>3628896</v>
          </cell>
          <cell r="CI13">
            <v>3948779</v>
          </cell>
          <cell r="CJ13">
            <v>3072541</v>
          </cell>
          <cell r="CK13">
            <v>2841723</v>
          </cell>
          <cell r="CL13">
            <v>86649463</v>
          </cell>
          <cell r="CM13">
            <v>-76673785</v>
          </cell>
          <cell r="CN13">
            <v>-3628896</v>
          </cell>
          <cell r="CO13">
            <v>-1624027</v>
          </cell>
          <cell r="CP13">
            <v>4722755</v>
          </cell>
          <cell r="CQ13">
            <v>0.0545041462057301</v>
          </cell>
          <cell r="CR13">
            <v>0.057646097533908</v>
          </cell>
          <cell r="CS13" t="str">
            <v>n.a.</v>
          </cell>
          <cell r="CT13">
            <v>0</v>
          </cell>
          <cell r="CU13">
            <v>428405</v>
          </cell>
          <cell r="CV13">
            <v>11482559</v>
          </cell>
        </row>
        <row r="13">
          <cell r="CX13">
            <v>81771139</v>
          </cell>
          <cell r="CY13">
            <v>-69649237</v>
          </cell>
          <cell r="CZ13">
            <v>-3948779</v>
          </cell>
          <cell r="DA13">
            <v>-2146514</v>
          </cell>
          <cell r="DB13">
            <v>6026609</v>
          </cell>
          <cell r="DC13">
            <v>0.0737009301044468</v>
          </cell>
          <cell r="DD13">
            <v>0.0795649402009624</v>
          </cell>
          <cell r="DE13" t="str">
            <v>n.a.</v>
          </cell>
          <cell r="DF13">
            <v>0</v>
          </cell>
          <cell r="DG13">
            <v>389827</v>
          </cell>
          <cell r="DH13">
            <v>14166844.5</v>
          </cell>
        </row>
        <row r="13">
          <cell r="DJ13">
            <v>53360540</v>
          </cell>
          <cell r="DK13">
            <v>-45375598</v>
          </cell>
          <cell r="DL13">
            <v>-3072541</v>
          </cell>
          <cell r="DM13">
            <v>-1811940</v>
          </cell>
          <cell r="DN13">
            <v>3100461</v>
          </cell>
          <cell r="DO13">
            <v>0.0581040034452425</v>
          </cell>
          <cell r="DP13">
            <v>0.061688343148048</v>
          </cell>
        </row>
        <row r="14">
          <cell r="C14" t="str">
            <v>Beijing-Shanghai High Speed Railway Co., Ltd.</v>
          </cell>
          <cell r="D14" t="str">
            <v>exclude</v>
          </cell>
          <cell r="E14" t="str">
            <v>Independence(A+, A, A-, U)</v>
          </cell>
        </row>
        <row r="14">
          <cell r="I14">
            <v>0.236896218559615</v>
          </cell>
          <cell r="J14" t="str">
            <v> </v>
          </cell>
        </row>
        <row r="14">
          <cell r="O14" t="str">
            <v>Beijing-Shanghai High Speed Railway Co., Ltd.</v>
          </cell>
          <cell r="P14" t="str">
            <v>This company is engaged in the provision of highway and street construction services. It was founded in 2008 and has its registered office primarily located in Beijing, China. The company is principally involved in the provision of transportation infrastructure in China including high speed rail, subways, and expressways. It is primarily involved in excavation, grading, site work, utility installation, structural concrete, building fit-out, building construction and rehabilitation, bridge construction and rehabilitation, roadway construction, and railroad track installation, track maintenance and track removal. The company also provides an array of track services for the private and public sectors. The company has state-of-the-art technology and equipment for manufacturing, as well as employs certified staff skilled in designing, constructing and maintaining roads, bridges, utility systems and railroad facilities.</v>
          </cell>
          <cell r="Q14" t="str">
            <v>Services</v>
          </cell>
          <cell r="R14" t="str">
            <v>Provision of highway and street construction services</v>
          </cell>
        </row>
        <row r="14">
          <cell r="T14" t="str">
            <v>China</v>
          </cell>
        </row>
        <row r="14">
          <cell r="V14" t="str">
            <v>601816</v>
          </cell>
          <cell r="W14" t="str">
            <v>C+</v>
          </cell>
          <cell r="X14" t="str">
            <v>4789</v>
          </cell>
          <cell r="Y14" t="str">
            <v>CN52447PC</v>
          </cell>
          <cell r="Z14" t="str">
            <v>Engaged in the provision of highway and street construction services</v>
          </cell>
          <cell r="AA14" t="str">
            <v>The Company is mainly engaged in passenger transportation business; consulting services, equipment and materials procurement and sales, property management, logistics, warehousing, parking lots, etc.</v>
          </cell>
          <cell r="AB14">
            <v>43846</v>
          </cell>
        </row>
        <row r="14">
          <cell r="AD14">
            <v>18969677</v>
          </cell>
          <cell r="AE14">
            <v>28708118</v>
          </cell>
          <cell r="AF14">
            <v>24713694</v>
          </cell>
          <cell r="AG14">
            <v>34446001</v>
          </cell>
          <cell r="AH14">
            <v>401867</v>
          </cell>
          <cell r="AI14">
            <v>456913</v>
          </cell>
          <cell r="AJ14">
            <v>400703</v>
          </cell>
          <cell r="AK14">
            <v>306743</v>
          </cell>
          <cell r="AL14">
            <v>10780956</v>
          </cell>
          <cell r="AM14">
            <v>12947738</v>
          </cell>
          <cell r="AN14">
            <v>11712417</v>
          </cell>
          <cell r="AO14">
            <v>13945995</v>
          </cell>
          <cell r="AP14">
            <v>4627</v>
          </cell>
          <cell r="AQ14">
            <v>12353</v>
          </cell>
          <cell r="AR14">
            <v>11873</v>
          </cell>
          <cell r="AS14">
            <v>17673</v>
          </cell>
          <cell r="AT14">
            <v>-796464</v>
          </cell>
          <cell r="AU14">
            <v>-814688</v>
          </cell>
          <cell r="AV14">
            <v>-811968</v>
          </cell>
          <cell r="AW14">
            <v>-323617</v>
          </cell>
          <cell r="AX14">
            <v>-5936017</v>
          </cell>
          <cell r="AY14">
            <v>-5850937</v>
          </cell>
          <cell r="AZ14">
            <v>-5619887</v>
          </cell>
          <cell r="BA14">
            <v>-4219494</v>
          </cell>
          <cell r="BB14" t="str">
            <v>n.a.</v>
          </cell>
          <cell r="BC14" t="str">
            <v>n.a.</v>
          </cell>
          <cell r="BD14" t="str">
            <v>n.a.</v>
          </cell>
          <cell r="BE14" t="str">
            <v>n.a.</v>
          </cell>
          <cell r="BF14">
            <v>248890</v>
          </cell>
          <cell r="BG14">
            <v>230775</v>
          </cell>
          <cell r="BH14">
            <v>956697</v>
          </cell>
          <cell r="BI14">
            <v>1311002</v>
          </cell>
          <cell r="BJ14">
            <v>5339372</v>
          </cell>
          <cell r="BK14">
            <v>8917552</v>
          </cell>
          <cell r="BL14">
            <v>7949646</v>
          </cell>
          <cell r="BM14">
            <v>10066150</v>
          </cell>
          <cell r="BN14">
            <v>223916462</v>
          </cell>
          <cell r="BO14">
            <v>226792847</v>
          </cell>
          <cell r="BP14">
            <v>230623120</v>
          </cell>
          <cell r="BQ14">
            <v>239105669</v>
          </cell>
          <cell r="BR14">
            <v>288545047</v>
          </cell>
          <cell r="BS14">
            <v>295252255</v>
          </cell>
          <cell r="BT14">
            <v>300863311</v>
          </cell>
          <cell r="BU14">
            <v>315037065</v>
          </cell>
          <cell r="BV14" t="str">
            <v>n.a.</v>
          </cell>
          <cell r="BW14" t="str">
            <v>n.a.</v>
          </cell>
          <cell r="BX14" t="str">
            <v>n.a.</v>
          </cell>
          <cell r="BY14" t="str">
            <v>n.a.</v>
          </cell>
          <cell r="BZ14">
            <v>1858107</v>
          </cell>
          <cell r="CA14">
            <v>9551668</v>
          </cell>
          <cell r="CB14">
            <v>6970125</v>
          </cell>
          <cell r="CC14">
            <v>16263638</v>
          </cell>
          <cell r="CD14">
            <v>732</v>
          </cell>
          <cell r="CE14">
            <v>598</v>
          </cell>
          <cell r="CF14">
            <v>3901</v>
          </cell>
          <cell r="CG14">
            <v>6699</v>
          </cell>
          <cell r="CH14">
            <v>791105</v>
          </cell>
          <cell r="CI14">
            <v>801737</v>
          </cell>
          <cell r="CJ14">
            <v>796194</v>
          </cell>
          <cell r="CK14">
            <v>299245</v>
          </cell>
          <cell r="CL14">
            <v>18969677</v>
          </cell>
          <cell r="CM14">
            <v>-10780956</v>
          </cell>
          <cell r="CN14">
            <v>-791837</v>
          </cell>
          <cell r="CO14">
            <v>-5936017</v>
          </cell>
          <cell r="CP14">
            <v>1460867</v>
          </cell>
          <cell r="CQ14">
            <v>0.0770106417731836</v>
          </cell>
          <cell r="CR14">
            <v>0.0834361101639689</v>
          </cell>
          <cell r="CS14" t="str">
            <v>n.a.</v>
          </cell>
          <cell r="CT14">
            <v>4627</v>
          </cell>
          <cell r="CU14" t="e">
            <v>#VALUE!</v>
          </cell>
          <cell r="CV14">
            <v>225354654.5</v>
          </cell>
        </row>
        <row r="14">
          <cell r="CX14">
            <v>28708118</v>
          </cell>
          <cell r="CY14">
            <v>-12947738</v>
          </cell>
          <cell r="CZ14">
            <v>-802335</v>
          </cell>
          <cell r="DA14">
            <v>-5850937</v>
          </cell>
          <cell r="DB14">
            <v>9107108</v>
          </cell>
          <cell r="DC14">
            <v>0.317231105152905</v>
          </cell>
          <cell r="DD14">
            <v>0.464624424965856</v>
          </cell>
          <cell r="DE14" t="str">
            <v>n.a.</v>
          </cell>
          <cell r="DF14">
            <v>12353</v>
          </cell>
          <cell r="DG14" t="e">
            <v>#VALUE!</v>
          </cell>
          <cell r="DH14">
            <v>228707983.5</v>
          </cell>
        </row>
        <row r="14">
          <cell r="DJ14">
            <v>24713694</v>
          </cell>
          <cell r="DK14">
            <v>-11712417</v>
          </cell>
          <cell r="DL14">
            <v>-800095</v>
          </cell>
          <cell r="DM14">
            <v>-5619887</v>
          </cell>
          <cell r="DN14">
            <v>6581295</v>
          </cell>
          <cell r="DO14">
            <v>0.266301549254434</v>
          </cell>
          <cell r="DP14">
            <v>0.362957764165679</v>
          </cell>
        </row>
        <row r="15">
          <cell r="C15" t="str">
            <v>Senko Group Holdings CO LTD</v>
          </cell>
          <cell r="D15" t="str">
            <v>exclude</v>
          </cell>
          <cell r="E15" t="str">
            <v>Significantly different products/services</v>
          </cell>
          <cell r="F15" t="str">
            <v>运输业务部门提供运输和交付系统，铁路运输，通过使用集装箱船运输，混合货船和国际分销。</v>
          </cell>
        </row>
        <row r="15">
          <cell r="I15">
            <v>0.0357833042257451</v>
          </cell>
          <cell r="J15" t="str">
            <v> </v>
          </cell>
        </row>
        <row r="15">
          <cell r="O15" t="str">
            <v>Senko Group Holdings CO LTD</v>
          </cell>
          <cell r="P15" t="str">
            <v>This company is engaged in the operation of a trucking company providing transportation and logistics. It was incorporated in 1946 and has its registered office located in Osaka, Japan, with branch offices located in the United States, Korea, Taiwan, Malaysia, Germany, the Philippines, Turkmenistan, the United Kingdom, Canada, Brazil, and Mexico. The company has two business segments: transportation and distribution processing. The transportation business segment provides transport and delivery system, railroad transportation, transport through the use of container ships, and mixed cargo ships and international distribution. The distribution processing segment specializes in wrapping and packaging of products and shifting of raw materials and goods, as well as from distribution of shipments to operation of all types of manufacturing processes, and warehouses.</v>
          </cell>
          <cell r="Q15" t="str">
            <v>Services</v>
          </cell>
          <cell r="R15" t="str">
            <v>Operation of a trucking company providing transportation and logistics</v>
          </cell>
          <cell r="S15" t="str">
            <v>www.senko.co.jp</v>
          </cell>
          <cell r="T15" t="str">
            <v>Japan</v>
          </cell>
        </row>
        <row r="15">
          <cell r="V15" t="str">
            <v>9069</v>
          </cell>
          <cell r="W15" t="str">
            <v>A+</v>
          </cell>
          <cell r="X15" t="str">
            <v>4213</v>
          </cell>
          <cell r="Y15" t="str">
            <v>JP7120001059653</v>
          </cell>
          <cell r="Z15" t="str">
            <v>Engaged in the operation of a trucking company providing transportation and logistics</v>
          </cell>
          <cell r="AA15" t="str">
            <v>The Company is a Japan-based company mainly engaged in the logistics business, the trading business and other business.</v>
          </cell>
          <cell r="AB15">
            <v>22555</v>
          </cell>
          <cell r="AC15" t="str">
            <v>Senko CO LTD</v>
          </cell>
          <cell r="AD15">
            <v>696288000</v>
          </cell>
          <cell r="AE15">
            <v>623139000</v>
          </cell>
          <cell r="AF15">
            <v>572405000</v>
          </cell>
          <cell r="AG15">
            <v>570030000</v>
          </cell>
          <cell r="AH15" t="str">
            <v>n.a.</v>
          </cell>
          <cell r="AI15" t="str">
            <v>n.a.</v>
          </cell>
          <cell r="AJ15" t="str">
            <v>n.a.</v>
          </cell>
          <cell r="AK15" t="str">
            <v>n.a.</v>
          </cell>
          <cell r="AL15">
            <v>571251000</v>
          </cell>
          <cell r="AM15">
            <v>513464000</v>
          </cell>
          <cell r="AN15">
            <v>482436000</v>
          </cell>
          <cell r="AO15">
            <v>487417000</v>
          </cell>
          <cell r="AP15">
            <v>164000</v>
          </cell>
          <cell r="AQ15">
            <v>45000</v>
          </cell>
          <cell r="AR15">
            <v>36000</v>
          </cell>
          <cell r="AS15">
            <v>0</v>
          </cell>
          <cell r="AT15">
            <v>-75574000</v>
          </cell>
          <cell r="AU15">
            <v>-63970000</v>
          </cell>
          <cell r="AV15">
            <v>-50195000</v>
          </cell>
          <cell r="AW15">
            <v>-45686000</v>
          </cell>
          <cell r="AX15">
            <v>-25302000</v>
          </cell>
          <cell r="AY15">
            <v>-20919000</v>
          </cell>
          <cell r="AZ15">
            <v>-21270000</v>
          </cell>
          <cell r="BA15">
            <v>-16480000</v>
          </cell>
          <cell r="BB15">
            <v>24242000</v>
          </cell>
          <cell r="BC15">
            <v>15123000</v>
          </cell>
          <cell r="BD15">
            <v>13957000</v>
          </cell>
          <cell r="BE15">
            <v>9614000</v>
          </cell>
          <cell r="BF15">
            <v>101614000</v>
          </cell>
          <cell r="BG15">
            <v>95402000</v>
          </cell>
          <cell r="BH15">
            <v>85180000</v>
          </cell>
          <cell r="BI15">
            <v>76991000</v>
          </cell>
          <cell r="BJ15">
            <v>58583000</v>
          </cell>
          <cell r="BK15">
            <v>45093000</v>
          </cell>
          <cell r="BL15">
            <v>52530000</v>
          </cell>
          <cell r="BM15">
            <v>28479000</v>
          </cell>
          <cell r="BN15">
            <v>290612000</v>
          </cell>
          <cell r="BO15">
            <v>231639000</v>
          </cell>
          <cell r="BP15">
            <v>209554000</v>
          </cell>
          <cell r="BQ15">
            <v>170977000</v>
          </cell>
          <cell r="BR15">
            <v>581850000</v>
          </cell>
          <cell r="BS15">
            <v>480487000</v>
          </cell>
          <cell r="BT15">
            <v>435260000</v>
          </cell>
          <cell r="BU15">
            <v>356308000</v>
          </cell>
          <cell r="BV15">
            <v>75574000</v>
          </cell>
          <cell r="BW15">
            <v>63970000</v>
          </cell>
          <cell r="BX15">
            <v>50195000</v>
          </cell>
          <cell r="BY15">
            <v>45686000</v>
          </cell>
          <cell r="BZ15">
            <v>23997000</v>
          </cell>
          <cell r="CA15">
            <v>24741000</v>
          </cell>
          <cell r="CB15">
            <v>18468000</v>
          </cell>
          <cell r="CC15">
            <v>20447000</v>
          </cell>
          <cell r="CD15" t="str">
            <v>n.a.</v>
          </cell>
          <cell r="CE15" t="str">
            <v>n.a.</v>
          </cell>
          <cell r="CF15" t="str">
            <v>n.a.</v>
          </cell>
          <cell r="CG15" t="str">
            <v>n.a.</v>
          </cell>
          <cell r="CH15" t="str">
            <v>n.a.</v>
          </cell>
          <cell r="CI15" t="str">
            <v>n.a.</v>
          </cell>
          <cell r="CJ15" t="str">
            <v>n.a.</v>
          </cell>
          <cell r="CK15" t="str">
            <v>n.a.</v>
          </cell>
          <cell r="CL15">
            <v>696288000</v>
          </cell>
          <cell r="CM15">
            <v>-571251000</v>
          </cell>
          <cell r="CN15">
            <v>-75410000</v>
          </cell>
          <cell r="CO15">
            <v>-25302000</v>
          </cell>
          <cell r="CP15">
            <v>24325000</v>
          </cell>
          <cell r="CQ15">
            <v>0.0349352566753987</v>
          </cell>
          <cell r="CR15">
            <v>0.0361999098164631</v>
          </cell>
          <cell r="CS15">
            <v>75574000</v>
          </cell>
          <cell r="CT15">
            <v>164000</v>
          </cell>
          <cell r="CU15">
            <v>19682500</v>
          </cell>
          <cell r="CV15">
            <v>261125500</v>
          </cell>
        </row>
        <row r="15">
          <cell r="CX15">
            <v>623139000</v>
          </cell>
          <cell r="CY15">
            <v>-513464000</v>
          </cell>
          <cell r="CZ15">
            <v>-63925000</v>
          </cell>
          <cell r="DA15">
            <v>-20919000</v>
          </cell>
          <cell r="DB15">
            <v>24831000</v>
          </cell>
          <cell r="DC15">
            <v>0.0398482521556186</v>
          </cell>
          <cell r="DD15">
            <v>0.041502035740789</v>
          </cell>
          <cell r="DE15">
            <v>63970000</v>
          </cell>
          <cell r="DF15">
            <v>45000</v>
          </cell>
          <cell r="DG15">
            <v>14540000</v>
          </cell>
          <cell r="DH15">
            <v>220596500</v>
          </cell>
        </row>
        <row r="15">
          <cell r="DJ15">
            <v>572405000</v>
          </cell>
          <cell r="DK15">
            <v>-482436000</v>
          </cell>
          <cell r="DL15">
            <v>-50159000</v>
          </cell>
          <cell r="DM15">
            <v>-21270000</v>
          </cell>
          <cell r="DN15">
            <v>18540000</v>
          </cell>
          <cell r="DO15">
            <v>0.0323896541784226</v>
          </cell>
          <cell r="DP15">
            <v>0.0334738609588979</v>
          </cell>
        </row>
        <row r="16">
          <cell r="C16" t="str">
            <v>Seino Holdings Co., Ltd.</v>
          </cell>
          <cell r="D16" t="str">
            <v>exclude</v>
          </cell>
          <cell r="E16" t="str">
            <v>Significantly different activities</v>
          </cell>
          <cell r="F16" t="str">
            <v>销售费用大于5%</v>
          </cell>
        </row>
        <row r="16">
          <cell r="I16">
            <v>0.0429382757848636</v>
          </cell>
          <cell r="J16" t="str">
            <v> </v>
          </cell>
        </row>
        <row r="16">
          <cell r="O16" t="str">
            <v>Seino Holdings Co., Ltd.</v>
          </cell>
          <cell r="P16" t="str">
            <v>This company, formerly known as Seino Transportation Co. Ltd. is engaged in the logistics and transportation sectors. It was founded in 1955. The registered business office of the company is located in Ogaki, Gifu, Japan. The company specialises in providing logistics and transportation services, including freight forwarding, warehousing, distribution, and related services. The company focusses on expanding its logistics network, improving service quality, and leveraging technology to enhance operational efficiency. It also operates a large fleet of vehicles and has numerous warehouses and logistics centers. It is a major player in the logistics industry, with a significant presence in Japan and internationally. The company aims to provide logistics and transportation solutions that meet the needs of its customers while contributing to the community and the environment.</v>
          </cell>
          <cell r="Q16" t="str">
            <v>Services</v>
          </cell>
          <cell r="R16" t="str">
            <v>Logistics and transportation services, including freight forwarding, warehousing, distribution, and related services</v>
          </cell>
          <cell r="S16" t="str">
            <v>www.seino.co.jp/seino/shd</v>
          </cell>
          <cell r="T16" t="str">
            <v>Japan</v>
          </cell>
        </row>
        <row r="16">
          <cell r="V16" t="str">
            <v>9076</v>
          </cell>
          <cell r="W16" t="str">
            <v>A+</v>
          </cell>
          <cell r="X16" t="str">
            <v>4213</v>
          </cell>
          <cell r="Y16" t="str">
            <v>JP3200001013795</v>
          </cell>
          <cell r="Z16" t="str">
            <v>Engaged in the logistics and transportation sectors</v>
          </cell>
          <cell r="AA16" t="str">
            <v>The Company is a Japan-based company mainly engaged in the logistics business.</v>
          </cell>
          <cell r="AB16">
            <v>26238</v>
          </cell>
          <cell r="AC16" t="str">
            <v>Seino Transportation CO LTD</v>
          </cell>
          <cell r="AD16">
            <v>631507000</v>
          </cell>
          <cell r="AE16">
            <v>607657000</v>
          </cell>
          <cell r="AF16">
            <v>592046000</v>
          </cell>
          <cell r="AG16">
            <v>627126000</v>
          </cell>
          <cell r="AH16" t="str">
            <v>n.a.</v>
          </cell>
          <cell r="AI16" t="str">
            <v>n.a.</v>
          </cell>
          <cell r="AJ16" t="str">
            <v>n.a.</v>
          </cell>
          <cell r="AK16" t="str">
            <v>n.a.</v>
          </cell>
          <cell r="AL16">
            <v>535957000</v>
          </cell>
          <cell r="AM16">
            <v>516913000</v>
          </cell>
          <cell r="AN16">
            <v>507793000</v>
          </cell>
          <cell r="AO16">
            <v>537381000</v>
          </cell>
          <cell r="AP16">
            <v>0</v>
          </cell>
          <cell r="AQ16">
            <v>0</v>
          </cell>
          <cell r="AR16">
            <v>0</v>
          </cell>
          <cell r="AS16">
            <v>0</v>
          </cell>
          <cell r="AT16">
            <v>-43302000</v>
          </cell>
          <cell r="AU16">
            <v>-39921000</v>
          </cell>
          <cell r="AV16">
            <v>-37702000</v>
          </cell>
          <cell r="AW16">
            <v>-38472000</v>
          </cell>
          <cell r="AX16">
            <v>-24533000</v>
          </cell>
          <cell r="AY16">
            <v>-24417000</v>
          </cell>
          <cell r="AZ16">
            <v>-22043000</v>
          </cell>
          <cell r="BA16">
            <v>-22322000</v>
          </cell>
          <cell r="BB16">
            <v>16388000</v>
          </cell>
          <cell r="BC16">
            <v>11236000</v>
          </cell>
          <cell r="BD16">
            <v>13544000</v>
          </cell>
          <cell r="BE16">
            <v>13778000</v>
          </cell>
          <cell r="BF16">
            <v>112975000</v>
          </cell>
          <cell r="BG16">
            <v>112600000</v>
          </cell>
          <cell r="BH16">
            <v>114108000</v>
          </cell>
          <cell r="BI16">
            <v>113515000</v>
          </cell>
          <cell r="BJ16">
            <v>109752000</v>
          </cell>
          <cell r="BK16">
            <v>108488000</v>
          </cell>
          <cell r="BL16">
            <v>103054000</v>
          </cell>
          <cell r="BM16">
            <v>110053000</v>
          </cell>
          <cell r="BN16">
            <v>343226000</v>
          </cell>
          <cell r="BO16">
            <v>341679000</v>
          </cell>
          <cell r="BP16">
            <v>334604000</v>
          </cell>
          <cell r="BQ16">
            <v>315984000</v>
          </cell>
          <cell r="BR16">
            <v>703893000</v>
          </cell>
          <cell r="BS16">
            <v>685266000</v>
          </cell>
          <cell r="BT16">
            <v>672247000</v>
          </cell>
          <cell r="BU16">
            <v>657243000</v>
          </cell>
          <cell r="BV16">
            <v>43302000</v>
          </cell>
          <cell r="BW16">
            <v>39921000</v>
          </cell>
          <cell r="BX16">
            <v>37702000</v>
          </cell>
          <cell r="BY16">
            <v>38472000</v>
          </cell>
          <cell r="BZ16">
            <v>27715000</v>
          </cell>
          <cell r="CA16">
            <v>26406000</v>
          </cell>
          <cell r="CB16">
            <v>24508000</v>
          </cell>
          <cell r="CC16">
            <v>28951000</v>
          </cell>
          <cell r="CD16" t="str">
            <v>n.a.</v>
          </cell>
          <cell r="CE16" t="str">
            <v>n.a.</v>
          </cell>
          <cell r="CF16" t="str">
            <v>n.a.</v>
          </cell>
          <cell r="CG16" t="str">
            <v>n.a.</v>
          </cell>
          <cell r="CH16" t="str">
            <v>n.a.</v>
          </cell>
          <cell r="CI16" t="str">
            <v>n.a.</v>
          </cell>
          <cell r="CJ16" t="str">
            <v>n.a.</v>
          </cell>
          <cell r="CK16" t="str">
            <v>n.a.</v>
          </cell>
          <cell r="CL16">
            <v>631507000</v>
          </cell>
          <cell r="CM16">
            <v>-535957000</v>
          </cell>
          <cell r="CN16">
            <v>-43302000</v>
          </cell>
          <cell r="CO16">
            <v>-24533000</v>
          </cell>
          <cell r="CP16">
            <v>27715000</v>
          </cell>
          <cell r="CQ16">
            <v>0.043887082803516</v>
          </cell>
          <cell r="CR16">
            <v>0.0459015687521531</v>
          </cell>
          <cell r="CS16">
            <v>43302000</v>
          </cell>
          <cell r="CT16">
            <v>0</v>
          </cell>
          <cell r="CU16">
            <v>13812000</v>
          </cell>
          <cell r="CV16">
            <v>342452500</v>
          </cell>
        </row>
        <row r="16">
          <cell r="CX16">
            <v>607657000</v>
          </cell>
          <cell r="CY16">
            <v>-516913000</v>
          </cell>
          <cell r="CZ16">
            <v>-39921000</v>
          </cell>
          <cell r="DA16">
            <v>-24417000</v>
          </cell>
          <cell r="DB16">
            <v>26406000</v>
          </cell>
          <cell r="DC16">
            <v>0.0434554362082556</v>
          </cell>
          <cell r="DD16">
            <v>0.0454295992609045</v>
          </cell>
          <cell r="DE16">
            <v>39921000</v>
          </cell>
          <cell r="DF16">
            <v>0</v>
          </cell>
          <cell r="DG16">
            <v>12390000</v>
          </cell>
          <cell r="DH16">
            <v>338141500</v>
          </cell>
        </row>
        <row r="16">
          <cell r="DJ16">
            <v>592046000</v>
          </cell>
          <cell r="DK16">
            <v>-507793000</v>
          </cell>
          <cell r="DL16">
            <v>-37702000</v>
          </cell>
          <cell r="DM16">
            <v>-22043000</v>
          </cell>
          <cell r="DN16">
            <v>24508000</v>
          </cell>
          <cell r="DO16">
            <v>0.041395432111694</v>
          </cell>
          <cell r="DP16">
            <v>0.0431830115340294</v>
          </cell>
        </row>
        <row r="17">
          <cell r="C17" t="str">
            <v>Sankyu INC</v>
          </cell>
          <cell r="D17" t="str">
            <v>exclude</v>
          </cell>
          <cell r="E17" t="str">
            <v>Significantly different products/services</v>
          </cell>
          <cell r="F17" t="str">
            <v>物流公司（主要是港口集装箱物流）</v>
          </cell>
        </row>
        <row r="17">
          <cell r="I17">
            <v>0.0631941290770383</v>
          </cell>
          <cell r="J17" t="str">
            <v> </v>
          </cell>
        </row>
        <row r="17">
          <cell r="O17" t="str">
            <v>Sankyu INC</v>
          </cell>
          <cell r="P17" t="str">
            <v>This company is engaged in the provision of logistics services. It has a registered office located in Tokyo, Japan. The company was founded in 1930. The company specialises in logistics solutions (3PL), plant engineering, supply chain management, and warehouse management. designed to streamline operations and enhance efficiency for various industries. Its expertise extends to plant engineering, where it provides services related to the construction, maintenance, and management of industrial facilities. The company operates extensively in key regions, including East Asia, South East Asia, Europe, America, and the Middle East. It is a global leader in logistics and plant engineering.</v>
          </cell>
          <cell r="Q17" t="str">
            <v>Services</v>
          </cell>
          <cell r="R17" t="str">
            <v>Logistics solutions (3PL), plant engineering, supply chain management, and warehouse management</v>
          </cell>
          <cell r="S17" t="str">
            <v>www.sankyu.co.jp</v>
          </cell>
          <cell r="T17" t="str">
            <v>Japan</v>
          </cell>
        </row>
        <row r="17">
          <cell r="V17" t="str">
            <v>9065</v>
          </cell>
          <cell r="W17" t="str">
            <v>A+</v>
          </cell>
          <cell r="X17" t="str">
            <v>4731</v>
          </cell>
          <cell r="Y17" t="str">
            <v>JP7290801005328</v>
          </cell>
          <cell r="Z17" t="str">
            <v>Engaged in the provision of logistics services</v>
          </cell>
          <cell r="AA17" t="str">
            <v>The Company is a Japan-based company principally engaged in the logistics business.</v>
          </cell>
          <cell r="AB17">
            <v>22706</v>
          </cell>
          <cell r="AC17" t="str">
            <v>Sankyu Transportation Co., Ltd.</v>
          </cell>
          <cell r="AD17">
            <v>579226000</v>
          </cell>
          <cell r="AE17">
            <v>553831000</v>
          </cell>
          <cell r="AF17">
            <v>533870000</v>
          </cell>
          <cell r="AG17">
            <v>569461000</v>
          </cell>
          <cell r="AH17" t="str">
            <v>n.a.</v>
          </cell>
          <cell r="AI17" t="str">
            <v>n.a.</v>
          </cell>
          <cell r="AJ17" t="str">
            <v>n.a.</v>
          </cell>
          <cell r="AK17" t="str">
            <v>n.a.</v>
          </cell>
          <cell r="AL17">
            <v>498983000</v>
          </cell>
          <cell r="AM17">
            <v>479899000</v>
          </cell>
          <cell r="AN17">
            <v>463870000</v>
          </cell>
          <cell r="AO17">
            <v>491980000</v>
          </cell>
          <cell r="AP17">
            <v>0</v>
          </cell>
          <cell r="AQ17">
            <v>0</v>
          </cell>
          <cell r="AR17">
            <v>0</v>
          </cell>
          <cell r="AS17">
            <v>0</v>
          </cell>
          <cell r="AT17">
            <v>-22565000</v>
          </cell>
          <cell r="AU17">
            <v>-20742000</v>
          </cell>
          <cell r="AV17">
            <v>-18854000</v>
          </cell>
          <cell r="AW17">
            <v>-18929000</v>
          </cell>
          <cell r="AX17">
            <v>-19696000</v>
          </cell>
          <cell r="AY17">
            <v>-19762000</v>
          </cell>
          <cell r="AZ17">
            <v>-17216000</v>
          </cell>
          <cell r="BA17">
            <v>-18177000</v>
          </cell>
          <cell r="BB17">
            <v>3493000</v>
          </cell>
          <cell r="BC17">
            <v>3685000</v>
          </cell>
          <cell r="BD17">
            <v>3019000</v>
          </cell>
          <cell r="BE17">
            <v>4604000</v>
          </cell>
          <cell r="BF17">
            <v>185202000</v>
          </cell>
          <cell r="BG17">
            <v>181851000</v>
          </cell>
          <cell r="BH17">
            <v>187678000</v>
          </cell>
          <cell r="BI17">
            <v>174305000</v>
          </cell>
          <cell r="BJ17">
            <v>52666000</v>
          </cell>
          <cell r="BK17">
            <v>43619000</v>
          </cell>
          <cell r="BL17">
            <v>37684000</v>
          </cell>
          <cell r="BM17">
            <v>36075000</v>
          </cell>
          <cell r="BN17">
            <v>166901000</v>
          </cell>
          <cell r="BO17">
            <v>162433000</v>
          </cell>
          <cell r="BP17">
            <v>160050000</v>
          </cell>
          <cell r="BQ17">
            <v>157570000</v>
          </cell>
          <cell r="BR17">
            <v>481661000</v>
          </cell>
          <cell r="BS17">
            <v>462467000</v>
          </cell>
          <cell r="BT17">
            <v>456830000</v>
          </cell>
          <cell r="BU17">
            <v>434052000</v>
          </cell>
          <cell r="BV17">
            <v>22565000</v>
          </cell>
          <cell r="BW17">
            <v>20742000</v>
          </cell>
          <cell r="BX17">
            <v>18854000</v>
          </cell>
          <cell r="BY17">
            <v>18929000</v>
          </cell>
          <cell r="BZ17">
            <v>37982000</v>
          </cell>
          <cell r="CA17">
            <v>33428000</v>
          </cell>
          <cell r="CB17">
            <v>33930000</v>
          </cell>
          <cell r="CC17">
            <v>40375000</v>
          </cell>
          <cell r="CD17" t="str">
            <v>n.a.</v>
          </cell>
          <cell r="CE17" t="str">
            <v>n.a.</v>
          </cell>
          <cell r="CF17" t="str">
            <v>n.a.</v>
          </cell>
          <cell r="CG17" t="str">
            <v>n.a.</v>
          </cell>
          <cell r="CH17" t="str">
            <v>n.a.</v>
          </cell>
          <cell r="CI17" t="str">
            <v>n.a.</v>
          </cell>
          <cell r="CJ17" t="str">
            <v>n.a.</v>
          </cell>
          <cell r="CK17" t="str">
            <v>n.a.</v>
          </cell>
          <cell r="CL17">
            <v>579226000</v>
          </cell>
          <cell r="CM17">
            <v>-498983000</v>
          </cell>
          <cell r="CN17">
            <v>-22565000</v>
          </cell>
          <cell r="CO17">
            <v>-19696000</v>
          </cell>
          <cell r="CP17">
            <v>37982000</v>
          </cell>
          <cell r="CQ17">
            <v>0.0655737138871529</v>
          </cell>
          <cell r="CR17">
            <v>0.0701753737685776</v>
          </cell>
          <cell r="CS17">
            <v>22565000</v>
          </cell>
          <cell r="CT17">
            <v>0</v>
          </cell>
          <cell r="CU17">
            <v>3589000</v>
          </cell>
          <cell r="CV17">
            <v>164667000</v>
          </cell>
        </row>
        <row r="17">
          <cell r="CX17">
            <v>553831000</v>
          </cell>
          <cell r="CY17">
            <v>-479899000</v>
          </cell>
          <cell r="CZ17">
            <v>-20742000</v>
          </cell>
          <cell r="DA17">
            <v>-19762000</v>
          </cell>
          <cell r="DB17">
            <v>33428000</v>
          </cell>
          <cell r="DC17">
            <v>0.0603577625665591</v>
          </cell>
          <cell r="DD17">
            <v>0.0642348333887391</v>
          </cell>
          <cell r="DE17">
            <v>20742000</v>
          </cell>
          <cell r="DF17">
            <v>0</v>
          </cell>
          <cell r="DG17">
            <v>3352000</v>
          </cell>
          <cell r="DH17">
            <v>161241500</v>
          </cell>
        </row>
        <row r="17">
          <cell r="DJ17">
            <v>533870000</v>
          </cell>
          <cell r="DK17">
            <v>-463870000</v>
          </cell>
          <cell r="DL17">
            <v>-18854000</v>
          </cell>
          <cell r="DM17">
            <v>-17216000</v>
          </cell>
          <cell r="DN17">
            <v>33930000</v>
          </cell>
          <cell r="DO17">
            <v>0.0635547979845281</v>
          </cell>
          <cell r="DP17">
            <v>0.0678681441773013</v>
          </cell>
        </row>
        <row r="18">
          <cell r="C18" t="str">
            <v>SBS Holdings, Inc.</v>
          </cell>
          <cell r="D18" t="str">
            <v>exclude</v>
          </cell>
          <cell r="E18" t="str">
            <v>Independence(A+, A, A-, U)</v>
          </cell>
        </row>
        <row r="18">
          <cell r="I18">
            <v>0.0471071299941407</v>
          </cell>
          <cell r="J18" t="str">
            <v> </v>
          </cell>
        </row>
        <row r="18">
          <cell r="O18" t="str">
            <v>SBS Holdings, Inc.</v>
          </cell>
          <cell r="P18" t="str">
            <v>This company, based in Japan, operates as a holding company of a group engaged in the provision of business platforms in six major areas: logistics, marketing, human resources, information technology, financial services, and environmental services. It was established as Kanto Sokuhai Co., Ltd. in 1987; and has its registered head office based in Tokyo.The company's operations are related to accounting and general administration of consolidated subsidiaries. It provides group planning and strategy. In particular, the company also exercises financial control over its subsidiaries, settles their general policy and appoints their top managements as well as provides central services. As a business infrastructure provider, the company provides comprehensive outsourcing services focused on logistics services.</v>
          </cell>
          <cell r="Q18" t="str">
            <v>Services</v>
          </cell>
          <cell r="R18" t="str">
            <v>Business platforms in six major areas: logistics, marketing, human resources, information technology, financial services, and environmental services</v>
          </cell>
          <cell r="S18" t="str">
            <v>www.sbs-group.co.jp</v>
          </cell>
          <cell r="T18" t="str">
            <v>Japan</v>
          </cell>
        </row>
        <row r="18">
          <cell r="V18" t="str">
            <v>2384</v>
          </cell>
          <cell r="W18" t="str">
            <v>D</v>
          </cell>
          <cell r="X18" t="str">
            <v>4731</v>
          </cell>
          <cell r="Y18" t="str">
            <v>JP4010601013288</v>
          </cell>
          <cell r="Z18" t="str">
            <v>Operates as a holding company of a group engaged in the provision of business platforms in six major areas: logistics, marketing, human resources, information technology, financial services, and environmental services</v>
          </cell>
          <cell r="AA18" t="str">
            <v>SBS Holdings, Inc., headquartered in Tokyo, Japan, is a holding company mainly engaged in the provision of various services. The Company operates in five segments. The Logistics segment provides food distribution services, delivery services, same-day delivery services, international logistics services, storage services, logistics-related consultation services and moving services. The Marketing segment provides mailing services for catalogs, advertisement goods, information magazines and other direct marketing items. This segment also provides catalogs and Websites for mail-order sales, and among others. The Human Resources segment provides staffing services for the logistics field, events and others.The Financial segment is engaged in the development of real estate, mainly logistics centers, and the liquidation of real estate. It also provides real estate investment advisory and asset management services.</v>
          </cell>
          <cell r="AB18">
            <v>37970</v>
          </cell>
          <cell r="AC18" t="str">
            <v>SBS CO LTD</v>
          </cell>
          <cell r="AD18">
            <v>455481000</v>
          </cell>
          <cell r="AE18">
            <v>403485000</v>
          </cell>
          <cell r="AF18">
            <v>257192000</v>
          </cell>
          <cell r="AG18">
            <v>255548000</v>
          </cell>
          <cell r="AH18" t="str">
            <v>n.a.</v>
          </cell>
          <cell r="AI18" t="str">
            <v>n.a.</v>
          </cell>
          <cell r="AJ18" t="str">
            <v>n.a.</v>
          </cell>
          <cell r="AK18" t="str">
            <v>n.a.</v>
          </cell>
          <cell r="AL18">
            <v>393871000</v>
          </cell>
          <cell r="AM18">
            <v>346654000</v>
          </cell>
          <cell r="AN18">
            <v>223048000</v>
          </cell>
          <cell r="AO18">
            <v>222185000</v>
          </cell>
          <cell r="AP18">
            <v>0</v>
          </cell>
          <cell r="AQ18">
            <v>0</v>
          </cell>
          <cell r="AR18">
            <v>0</v>
          </cell>
          <cell r="AS18">
            <v>0</v>
          </cell>
          <cell r="AT18">
            <v>-28692000</v>
          </cell>
          <cell r="AU18">
            <v>-26009000</v>
          </cell>
          <cell r="AV18">
            <v>-15841000</v>
          </cell>
          <cell r="AW18">
            <v>-15851000</v>
          </cell>
          <cell r="AX18">
            <v>-11976000</v>
          </cell>
          <cell r="AY18">
            <v>-10147000</v>
          </cell>
          <cell r="AZ18">
            <v>-7341000</v>
          </cell>
          <cell r="BA18">
            <v>-7392000</v>
          </cell>
          <cell r="BB18">
            <v>728000</v>
          </cell>
          <cell r="BC18">
            <v>569000</v>
          </cell>
          <cell r="BD18">
            <v>512000</v>
          </cell>
          <cell r="BE18">
            <v>831000</v>
          </cell>
          <cell r="BF18">
            <v>66991000</v>
          </cell>
          <cell r="BG18">
            <v>62477000</v>
          </cell>
          <cell r="BH18">
            <v>55154000</v>
          </cell>
          <cell r="BI18">
            <v>33089000</v>
          </cell>
          <cell r="BJ18">
            <v>32673000</v>
          </cell>
          <cell r="BK18">
            <v>23800000</v>
          </cell>
          <cell r="BL18">
            <v>27543000</v>
          </cell>
          <cell r="BM18">
            <v>18503000</v>
          </cell>
          <cell r="BN18">
            <v>93034000</v>
          </cell>
          <cell r="BO18">
            <v>96877000</v>
          </cell>
          <cell r="BP18">
            <v>96179000</v>
          </cell>
          <cell r="BQ18">
            <v>89599000</v>
          </cell>
          <cell r="BR18">
            <v>296898000</v>
          </cell>
          <cell r="BS18">
            <v>277197000</v>
          </cell>
          <cell r="BT18">
            <v>254550000</v>
          </cell>
          <cell r="BU18">
            <v>180047000</v>
          </cell>
          <cell r="BV18">
            <v>28692000</v>
          </cell>
          <cell r="BW18">
            <v>26009000</v>
          </cell>
          <cell r="BX18">
            <v>15841000</v>
          </cell>
          <cell r="BY18">
            <v>15851000</v>
          </cell>
          <cell r="BZ18">
            <v>20942000</v>
          </cell>
          <cell r="CA18">
            <v>20675000</v>
          </cell>
          <cell r="CB18">
            <v>10962000</v>
          </cell>
          <cell r="CC18">
            <v>10120000</v>
          </cell>
          <cell r="CD18" t="str">
            <v>n.a.</v>
          </cell>
          <cell r="CE18" t="str">
            <v>n.a.</v>
          </cell>
          <cell r="CF18" t="str">
            <v>n.a.</v>
          </cell>
          <cell r="CG18" t="str">
            <v>n.a.</v>
          </cell>
          <cell r="CH18" t="str">
            <v>n.a.</v>
          </cell>
          <cell r="CI18" t="str">
            <v>n.a.</v>
          </cell>
          <cell r="CJ18" t="str">
            <v>n.a.</v>
          </cell>
          <cell r="CK18" t="str">
            <v>n.a.</v>
          </cell>
          <cell r="CL18">
            <v>455481000</v>
          </cell>
          <cell r="CM18">
            <v>-393871000</v>
          </cell>
          <cell r="CN18">
            <v>-28692000</v>
          </cell>
          <cell r="CO18">
            <v>-11976000</v>
          </cell>
          <cell r="CP18">
            <v>20942000</v>
          </cell>
          <cell r="CQ18">
            <v>0.0459777685567565</v>
          </cell>
          <cell r="CR18">
            <v>0.0481936028756913</v>
          </cell>
          <cell r="CS18">
            <v>28692000</v>
          </cell>
          <cell r="CT18">
            <v>0</v>
          </cell>
          <cell r="CU18">
            <v>648500</v>
          </cell>
          <cell r="CV18">
            <v>94955500</v>
          </cell>
        </row>
        <row r="18">
          <cell r="CX18">
            <v>403485000</v>
          </cell>
          <cell r="CY18">
            <v>-346654000</v>
          </cell>
          <cell r="CZ18">
            <v>-26009000</v>
          </cell>
          <cell r="DA18">
            <v>-10147000</v>
          </cell>
          <cell r="DB18">
            <v>20675000</v>
          </cell>
          <cell r="DC18">
            <v>0.0512410622451888</v>
          </cell>
          <cell r="DD18">
            <v>0.0540085159739819</v>
          </cell>
          <cell r="DE18">
            <v>26009000</v>
          </cell>
          <cell r="DF18">
            <v>0</v>
          </cell>
          <cell r="DG18">
            <v>540500</v>
          </cell>
          <cell r="DH18">
            <v>96528000</v>
          </cell>
        </row>
        <row r="18">
          <cell r="DJ18">
            <v>257192000</v>
          </cell>
          <cell r="DK18">
            <v>-223048000</v>
          </cell>
          <cell r="DL18">
            <v>-15841000</v>
          </cell>
          <cell r="DM18">
            <v>-7341000</v>
          </cell>
          <cell r="DN18">
            <v>10962000</v>
          </cell>
          <cell r="DO18">
            <v>0.0426218544900308</v>
          </cell>
          <cell r="DP18">
            <v>0.044519351825529</v>
          </cell>
        </row>
        <row r="19">
          <cell r="C19" t="str">
            <v>Comfortdelgro Corporation LTD</v>
          </cell>
          <cell r="D19" t="str">
            <v>exclude</v>
          </cell>
          <cell r="E19" t="str">
            <v>Significantly different products/services</v>
          </cell>
          <cell r="F19" t="str">
            <v>客运陆路运输公司</v>
          </cell>
        </row>
        <row r="19">
          <cell r="I19">
            <v>0.0552051072561798</v>
          </cell>
          <cell r="J19" t="str">
            <v> </v>
          </cell>
        </row>
        <row r="19">
          <cell r="O19" t="str">
            <v>Comfortdelgro Corporation LTD</v>
          </cell>
          <cell r="P19" t="str">
            <v>This company is a holding firm for subsidiaries engaged in providing land transportation and integrated services. It was founded in March 2003 through the merger of two land transport corporations, Comfort Group and DelGro Corporation. The company has its registered head office in Singapore, Singapore. The company, through its subsidiaries, is considered as the second largest public listed passenger land transport company in the world. The company, through its subsidiaries, offers bus, taxi, rail, car rental and leasing, automotive engineering services, inspection and testing services, driving center, insurance broking services, and outdoor advertising. In addition to Singapore, the company is active in the United Kingdom, Ireland, Australia, Vietnam, Malaysia and China. Further, the company's common shares are traded on the Singapore Exchange under the stock code C52.</v>
          </cell>
          <cell r="Q19" t="str">
            <v>Services</v>
          </cell>
          <cell r="R19" t="str">
            <v>Land transportation and integrated services</v>
          </cell>
          <cell r="S19" t="str">
            <v>www.comfortdelgro.com.sg</v>
          </cell>
          <cell r="T19" t="str">
            <v>Singapore</v>
          </cell>
        </row>
        <row r="19">
          <cell r="V19" t="str">
            <v>C52</v>
          </cell>
          <cell r="W19" t="str">
            <v>A+</v>
          </cell>
          <cell r="X19" t="str">
            <v>4789</v>
          </cell>
          <cell r="Y19" t="str">
            <v>SG200300002K</v>
          </cell>
          <cell r="Z19" t="str">
            <v>Holding firm for subsidiaries engaged in providing land transportation and integrated services</v>
          </cell>
          <cell r="AA19" t="str">
            <v>ComfortDelGro's businesses include taxi ,bus , rail , car rental and leasing , automotive engineering and maintenance services , inspection, test and assessment services, learner drivers' instruction services and outdoor advertising .</v>
          </cell>
          <cell r="AB19">
            <v>37712</v>
          </cell>
        </row>
        <row r="19">
          <cell r="AD19">
            <v>3780800</v>
          </cell>
          <cell r="AE19">
            <v>3502800</v>
          </cell>
          <cell r="AF19">
            <v>3242600</v>
          </cell>
          <cell r="AG19">
            <v>3905700</v>
          </cell>
          <cell r="AH19" t="str">
            <v>n.a.</v>
          </cell>
          <cell r="AI19" t="str">
            <v>n.a.</v>
          </cell>
          <cell r="AJ19" t="str">
            <v>n.a.</v>
          </cell>
          <cell r="AK19" t="str">
            <v>n.a.</v>
          </cell>
          <cell r="AL19">
            <v>124100</v>
          </cell>
          <cell r="AM19">
            <v>95500</v>
          </cell>
          <cell r="AN19">
            <v>94200</v>
          </cell>
          <cell r="AO19">
            <v>122600</v>
          </cell>
          <cell r="AP19">
            <v>0</v>
          </cell>
          <cell r="AQ19">
            <v>0</v>
          </cell>
          <cell r="AR19">
            <v>0</v>
          </cell>
          <cell r="AS19">
            <v>0</v>
          </cell>
          <cell r="AT19">
            <v>-3065800</v>
          </cell>
          <cell r="AU19">
            <v>-2807500</v>
          </cell>
          <cell r="AV19">
            <v>-2535200</v>
          </cell>
          <cell r="AW19">
            <v>-2911000</v>
          </cell>
          <cell r="AX19">
            <v>-357200</v>
          </cell>
          <cell r="AY19">
            <v>-385300</v>
          </cell>
          <cell r="AZ19">
            <v>-480300</v>
          </cell>
          <cell r="BA19">
            <v>-456300</v>
          </cell>
          <cell r="BB19">
            <v>120100</v>
          </cell>
          <cell r="BC19">
            <v>116900</v>
          </cell>
          <cell r="BD19">
            <v>127900</v>
          </cell>
          <cell r="BE19">
            <v>150700</v>
          </cell>
          <cell r="BF19">
            <v>550000</v>
          </cell>
          <cell r="BG19">
            <v>569800</v>
          </cell>
          <cell r="BH19">
            <v>400400</v>
          </cell>
          <cell r="BI19">
            <v>318700</v>
          </cell>
          <cell r="BJ19">
            <v>967000</v>
          </cell>
          <cell r="BK19">
            <v>919100</v>
          </cell>
          <cell r="BL19">
            <v>742800</v>
          </cell>
          <cell r="BM19">
            <v>594200</v>
          </cell>
          <cell r="BN19">
            <v>2038400</v>
          </cell>
          <cell r="BO19">
            <v>2191900</v>
          </cell>
          <cell r="BP19">
            <v>2604100</v>
          </cell>
          <cell r="BQ19">
            <v>2879700</v>
          </cell>
          <cell r="BR19">
            <v>4700800</v>
          </cell>
          <cell r="BS19">
            <v>4914400</v>
          </cell>
          <cell r="BT19">
            <v>4958600</v>
          </cell>
          <cell r="BU19">
            <v>5379000</v>
          </cell>
          <cell r="BV19">
            <v>20700</v>
          </cell>
          <cell r="BW19">
            <v>16900</v>
          </cell>
          <cell r="BX19">
            <v>12700</v>
          </cell>
          <cell r="BY19">
            <v>23400</v>
          </cell>
          <cell r="BZ19">
            <v>233700</v>
          </cell>
          <cell r="CA19">
            <v>214500</v>
          </cell>
          <cell r="CB19">
            <v>132900</v>
          </cell>
          <cell r="CC19">
            <v>415800</v>
          </cell>
          <cell r="CD19">
            <v>785300</v>
          </cell>
          <cell r="CE19">
            <v>520600</v>
          </cell>
          <cell r="CF19">
            <v>427100</v>
          </cell>
          <cell r="CG19">
            <v>591600</v>
          </cell>
          <cell r="CH19" t="str">
            <v>n.a.</v>
          </cell>
          <cell r="CI19" t="str">
            <v>n.a.</v>
          </cell>
          <cell r="CJ19" t="str">
            <v>n.a.</v>
          </cell>
          <cell r="CK19" t="str">
            <v>n.a.</v>
          </cell>
          <cell r="CL19">
            <v>3780800</v>
          </cell>
          <cell r="CM19">
            <v>-124100</v>
          </cell>
          <cell r="CN19">
            <v>-3065800</v>
          </cell>
          <cell r="CO19">
            <v>-357200</v>
          </cell>
          <cell r="CP19">
            <v>233700</v>
          </cell>
          <cell r="CQ19">
            <v>0.0618123148539992</v>
          </cell>
          <cell r="CR19">
            <v>0.0658848073073779</v>
          </cell>
          <cell r="CS19">
            <v>20700</v>
          </cell>
          <cell r="CT19">
            <v>0</v>
          </cell>
          <cell r="CU19">
            <v>118500</v>
          </cell>
          <cell r="CV19">
            <v>2115150</v>
          </cell>
        </row>
        <row r="19">
          <cell r="CX19">
            <v>3502800</v>
          </cell>
          <cell r="CY19">
            <v>-95500</v>
          </cell>
          <cell r="CZ19">
            <v>-2807500</v>
          </cell>
          <cell r="DA19">
            <v>-385300</v>
          </cell>
          <cell r="DB19">
            <v>214500</v>
          </cell>
          <cell r="DC19">
            <v>0.0612367249057897</v>
          </cell>
          <cell r="DD19">
            <v>0.0652312745187483</v>
          </cell>
          <cell r="DE19">
            <v>16900</v>
          </cell>
          <cell r="DF19">
            <v>0</v>
          </cell>
          <cell r="DG19">
            <v>122400</v>
          </cell>
          <cell r="DH19">
            <v>2398000</v>
          </cell>
        </row>
        <row r="19">
          <cell r="DJ19">
            <v>3242600</v>
          </cell>
          <cell r="DK19">
            <v>-94200</v>
          </cell>
          <cell r="DL19">
            <v>-2535200</v>
          </cell>
          <cell r="DM19">
            <v>-480300</v>
          </cell>
          <cell r="DN19">
            <v>132900</v>
          </cell>
          <cell r="DO19">
            <v>0.0409856288163819</v>
          </cell>
          <cell r="DP19">
            <v>0.0427372415345532</v>
          </cell>
        </row>
        <row r="20">
          <cell r="C20" t="str">
            <v>Eastern AIR Logistics Co., Ltd.</v>
          </cell>
          <cell r="D20" t="str">
            <v>exclude</v>
          </cell>
          <cell r="E20" t="str">
            <v>Independence(A+, A, A-, U)</v>
          </cell>
        </row>
        <row r="20">
          <cell r="I20">
            <v>0.242020775801539</v>
          </cell>
          <cell r="J20" t="str">
            <v> </v>
          </cell>
        </row>
        <row r="20">
          <cell r="O20" t="str">
            <v>Eastern AIR Logistics Co., Ltd.</v>
          </cell>
          <cell r="P20" t="str">
            <v>This company, based in China, is engaged in the arrangement of transportation of freight and cargo as well as in the provision of logistic services. It was founded in 2004. The company has a registered business head office located in Shanghai, China. The company is involved in the transportation of freight, cargoes, and related commodities. It offers services such as consolidation or forwarding of freight. It also provides distribution management, vendor consolidation, cargo insurance, purchase order management, and customized logistics information services. The company offers freight transportation services along most of the major trading routes to customers throughout the country. The company has strategic alliances with premier national staffing providers throughout the country to better serve its clients.</v>
          </cell>
          <cell r="Q20" t="str">
            <v>Services</v>
          </cell>
          <cell r="R20" t="str">
            <v>Arrangement of transportation of freight and cargo as well as in the provision of logistic services</v>
          </cell>
          <cell r="S20" t="str">
            <v>www.eal-ceair.com</v>
          </cell>
          <cell r="T20" t="str">
            <v>China</v>
          </cell>
        </row>
        <row r="20">
          <cell r="V20" t="str">
            <v>601156</v>
          </cell>
          <cell r="W20" t="str">
            <v>B+</v>
          </cell>
          <cell r="X20" t="str">
            <v>4731</v>
          </cell>
          <cell r="Y20" t="str">
            <v>CN55601PC</v>
          </cell>
          <cell r="Z20" t="str">
            <v>Engaged in the arrangement of transportation of freight and cargo as well as in the provision of logistic services</v>
          </cell>
          <cell r="AA20" t="str">
            <v>The main business of China Eastern Logistics can be divided into air express, ground integrated services and integrated logistics solutions.</v>
          </cell>
          <cell r="AB20">
            <v>44356</v>
          </cell>
        </row>
        <row r="20">
          <cell r="AD20">
            <v>23374728</v>
          </cell>
          <cell r="AE20">
            <v>22161300</v>
          </cell>
          <cell r="AF20">
            <v>15080454</v>
          </cell>
          <cell r="AG20">
            <v>11269297</v>
          </cell>
          <cell r="AH20">
            <v>200667</v>
          </cell>
          <cell r="AI20">
            <v>240503</v>
          </cell>
          <cell r="AJ20">
            <v>114036</v>
          </cell>
          <cell r="AK20">
            <v>84496</v>
          </cell>
          <cell r="AL20">
            <v>16551763</v>
          </cell>
          <cell r="AM20">
            <v>15631038</v>
          </cell>
          <cell r="AN20">
            <v>10792937</v>
          </cell>
          <cell r="AO20">
            <v>9592168</v>
          </cell>
          <cell r="AP20">
            <v>23195</v>
          </cell>
          <cell r="AQ20">
            <v>13752</v>
          </cell>
          <cell r="AR20">
            <v>7020</v>
          </cell>
          <cell r="AS20">
            <v>6522</v>
          </cell>
          <cell r="AT20">
            <v>-682466</v>
          </cell>
          <cell r="AU20">
            <v>-661788</v>
          </cell>
          <cell r="AV20">
            <v>-589604</v>
          </cell>
          <cell r="AW20">
            <v>-547629</v>
          </cell>
          <cell r="AX20">
            <v>-407833</v>
          </cell>
          <cell r="AY20">
            <v>-417355</v>
          </cell>
          <cell r="AZ20">
            <v>-255217</v>
          </cell>
          <cell r="BA20">
            <v>-203517</v>
          </cell>
          <cell r="BB20">
            <v>37086</v>
          </cell>
          <cell r="BC20">
            <v>39248</v>
          </cell>
          <cell r="BD20">
            <v>30058</v>
          </cell>
          <cell r="BE20">
            <v>36082</v>
          </cell>
          <cell r="BF20">
            <v>1981673</v>
          </cell>
          <cell r="BG20">
            <v>2219897</v>
          </cell>
          <cell r="BH20">
            <v>1723243</v>
          </cell>
          <cell r="BI20">
            <v>1445216</v>
          </cell>
          <cell r="BJ20">
            <v>9533138</v>
          </cell>
          <cell r="BK20">
            <v>9522851</v>
          </cell>
          <cell r="BL20">
            <v>2479524</v>
          </cell>
          <cell r="BM20">
            <v>2515686</v>
          </cell>
          <cell r="BN20">
            <v>12753613</v>
          </cell>
          <cell r="BO20">
            <v>5047088</v>
          </cell>
          <cell r="BP20">
            <v>3520846</v>
          </cell>
          <cell r="BQ20">
            <v>1205424</v>
          </cell>
          <cell r="BR20">
            <v>26067811</v>
          </cell>
          <cell r="BS20">
            <v>18036621</v>
          </cell>
          <cell r="BT20">
            <v>9096212</v>
          </cell>
          <cell r="BU20">
            <v>6427550</v>
          </cell>
          <cell r="BV20">
            <v>244211</v>
          </cell>
          <cell r="BW20">
            <v>259637</v>
          </cell>
          <cell r="BX20">
            <v>242253</v>
          </cell>
          <cell r="BY20">
            <v>257950</v>
          </cell>
          <cell r="BZ20">
            <v>5933333</v>
          </cell>
          <cell r="CA20">
            <v>5691622</v>
          </cell>
          <cell r="CB20">
            <v>3556732</v>
          </cell>
          <cell r="CC20">
            <v>1010479</v>
          </cell>
          <cell r="CD20">
            <v>4179</v>
          </cell>
          <cell r="CE20">
            <v>1750</v>
          </cell>
          <cell r="CF20">
            <v>2293</v>
          </cell>
          <cell r="CG20">
            <v>4302</v>
          </cell>
          <cell r="CH20">
            <v>410881</v>
          </cell>
          <cell r="CI20">
            <v>386649</v>
          </cell>
          <cell r="CJ20">
            <v>338038</v>
          </cell>
          <cell r="CK20">
            <v>278855</v>
          </cell>
          <cell r="CL20">
            <v>23374728</v>
          </cell>
          <cell r="CM20">
            <v>-16551763</v>
          </cell>
          <cell r="CN20">
            <v>-659271</v>
          </cell>
          <cell r="CO20">
            <v>-407833</v>
          </cell>
          <cell r="CP20">
            <v>5755861</v>
          </cell>
          <cell r="CQ20">
            <v>0.246242908152771</v>
          </cell>
          <cell r="CR20">
            <v>0.326687351689527</v>
          </cell>
          <cell r="CS20">
            <v>244211</v>
          </cell>
          <cell r="CT20">
            <v>23195</v>
          </cell>
          <cell r="CU20">
            <v>38167</v>
          </cell>
          <cell r="CV20">
            <v>8900350.5</v>
          </cell>
        </row>
        <row r="20">
          <cell r="CX20">
            <v>22161300</v>
          </cell>
          <cell r="CY20">
            <v>-15631038</v>
          </cell>
          <cell r="CZ20">
            <v>-648036</v>
          </cell>
          <cell r="DA20">
            <v>-417355</v>
          </cell>
          <cell r="DB20">
            <v>5464871</v>
          </cell>
          <cell r="DC20">
            <v>0.246595235839053</v>
          </cell>
          <cell r="DD20">
            <v>0.327307773416699</v>
          </cell>
          <cell r="DE20">
            <v>259637</v>
          </cell>
          <cell r="DF20">
            <v>13752</v>
          </cell>
          <cell r="DG20">
            <v>34653</v>
          </cell>
          <cell r="DH20">
            <v>4283967</v>
          </cell>
        </row>
        <row r="20">
          <cell r="DJ20">
            <v>15080454</v>
          </cell>
          <cell r="DK20">
            <v>-10792937</v>
          </cell>
          <cell r="DL20">
            <v>-582584</v>
          </cell>
          <cell r="DM20">
            <v>-255217</v>
          </cell>
          <cell r="DN20">
            <v>3449716</v>
          </cell>
          <cell r="DO20">
            <v>0.228754121062934</v>
          </cell>
          <cell r="DP20">
            <v>0.296603362572521</v>
          </cell>
        </row>
        <row r="21">
          <cell r="C21" t="str">
            <v>Mainfreight Limited</v>
          </cell>
          <cell r="D21" t="str">
            <v>exclude</v>
          </cell>
          <cell r="E21" t="str">
            <v>Significantly different activities</v>
          </cell>
          <cell r="F21" t="str">
            <v>销售费用大于5%</v>
          </cell>
        </row>
        <row r="21">
          <cell r="I21">
            <v>0.097424907180946</v>
          </cell>
          <cell r="J21" t="str">
            <v> </v>
          </cell>
        </row>
        <row r="21">
          <cell r="O21" t="str">
            <v>Mainfreight Limited</v>
          </cell>
          <cell r="P21" t="str">
            <v>This company is engaged in the provision of trucking and logistics services. It was founded by Bruce Plested in 1978. The company has its registered head office located in Otahuhu, New Zealand. The company is a global supply chain logistics provider which specialises in the management of freight that is less than container (LCL) with more than 500 trucks in its divisions. The company provides customers with world class service across a full range of logistics services that include managed warehousing, domestic distribution, metro and wharf cartage and international air and sea freight operations all linked by sophisticated technology. The company actively operates in more than 165 branches throughout New Zealand, Australia, Asia, and the United States.</v>
          </cell>
          <cell r="Q21" t="str">
            <v>Services</v>
          </cell>
          <cell r="R21" t="str">
            <v>Trucking and logistics services</v>
          </cell>
          <cell r="S21" t="str">
            <v>www.mainfreight.com</v>
          </cell>
          <cell r="T21" t="str">
            <v>New Zealand</v>
          </cell>
        </row>
        <row r="21">
          <cell r="V21" t="str">
            <v>MFT</v>
          </cell>
          <cell r="W21" t="str">
            <v>A+</v>
          </cell>
          <cell r="X21" t="str">
            <v>4731</v>
          </cell>
          <cell r="Y21" t="str">
            <v>NZ9429040418087</v>
          </cell>
          <cell r="Z21" t="str">
            <v>Engaged in the provision of trucking and logistics services</v>
          </cell>
          <cell r="AA21" t="str">
            <v>The Company's main principal activities are the specialization in freight forwarding and distribution business, with interests also in management of warehousing, transportation of hazardous substances, international freight and full truckload freight.</v>
          </cell>
          <cell r="AB21">
            <v>35230</v>
          </cell>
        </row>
        <row r="21">
          <cell r="AD21">
            <v>5675709</v>
          </cell>
          <cell r="AE21">
            <v>5218259</v>
          </cell>
          <cell r="AF21">
            <v>3543531</v>
          </cell>
          <cell r="AG21">
            <v>3094736</v>
          </cell>
        </row>
        <row r="21">
          <cell r="AP21">
            <v>0</v>
          </cell>
          <cell r="AQ21">
            <v>0</v>
          </cell>
          <cell r="AR21">
            <v>0</v>
          </cell>
          <cell r="AS21">
            <v>0</v>
          </cell>
          <cell r="AT21">
            <v>-4824681</v>
          </cell>
          <cell r="AU21">
            <v>-4507222</v>
          </cell>
          <cell r="AV21">
            <v>-3077024</v>
          </cell>
          <cell r="AW21">
            <v>-2696065</v>
          </cell>
          <cell r="AX21">
            <v>-238989</v>
          </cell>
          <cell r="AY21">
            <v>-200613</v>
          </cell>
          <cell r="AZ21">
            <v>-182398</v>
          </cell>
          <cell r="BA21">
            <v>-169729</v>
          </cell>
        </row>
        <row r="21">
          <cell r="BF21">
            <v>619470</v>
          </cell>
          <cell r="BG21">
            <v>805568</v>
          </cell>
          <cell r="BH21">
            <v>489246</v>
          </cell>
          <cell r="BI21">
            <v>420839</v>
          </cell>
          <cell r="BJ21">
            <v>341991</v>
          </cell>
          <cell r="BK21">
            <v>202258</v>
          </cell>
          <cell r="BL21">
            <v>139555</v>
          </cell>
          <cell r="BM21">
            <v>116140</v>
          </cell>
          <cell r="BN21">
            <v>2090777</v>
          </cell>
          <cell r="BO21">
            <v>1696180</v>
          </cell>
          <cell r="BP21">
            <v>1486119</v>
          </cell>
          <cell r="BQ21">
            <v>1391825</v>
          </cell>
          <cell r="BR21">
            <v>3443047</v>
          </cell>
          <cell r="BS21">
            <v>3027951</v>
          </cell>
          <cell r="BT21">
            <v>2486906</v>
          </cell>
          <cell r="BU21">
            <v>2304594</v>
          </cell>
          <cell r="BV21">
            <v>3444287</v>
          </cell>
          <cell r="BW21">
            <v>3356790</v>
          </cell>
          <cell r="BX21">
            <v>2141744</v>
          </cell>
          <cell r="BY21">
            <v>1803460</v>
          </cell>
          <cell r="BZ21">
            <v>612039</v>
          </cell>
          <cell r="CA21">
            <v>510424</v>
          </cell>
          <cell r="CB21">
            <v>284109</v>
          </cell>
          <cell r="CC21">
            <v>228942</v>
          </cell>
          <cell r="CD21">
            <v>357288</v>
          </cell>
          <cell r="CE21">
            <v>263818</v>
          </cell>
          <cell r="CF21">
            <v>211836</v>
          </cell>
          <cell r="CG21">
            <v>222502</v>
          </cell>
        </row>
        <row r="21">
          <cell r="CL21">
            <v>5675709</v>
          </cell>
          <cell r="CM21">
            <v>0</v>
          </cell>
          <cell r="CN21">
            <v>-4824681</v>
          </cell>
          <cell r="CO21">
            <v>-238989</v>
          </cell>
          <cell r="CP21">
            <v>612039</v>
          </cell>
          <cell r="CQ21">
            <v>0.10783480971276</v>
          </cell>
          <cell r="CR21">
            <v>0.120868658502628</v>
          </cell>
          <cell r="CS21">
            <v>3444287</v>
          </cell>
          <cell r="CT21">
            <v>0</v>
          </cell>
          <cell r="CU21">
            <v>0</v>
          </cell>
          <cell r="CV21">
            <v>1893478.5</v>
          </cell>
        </row>
        <row r="21">
          <cell r="CX21">
            <v>5218259</v>
          </cell>
          <cell r="CY21">
            <v>0</v>
          </cell>
          <cell r="CZ21">
            <v>-4507222</v>
          </cell>
          <cell r="DA21">
            <v>-200613</v>
          </cell>
          <cell r="DB21">
            <v>510424</v>
          </cell>
          <cell r="DC21">
            <v>0.0978149992171719</v>
          </cell>
          <cell r="DD21">
            <v>0.108420112429599</v>
          </cell>
          <cell r="DE21">
            <v>3356790</v>
          </cell>
          <cell r="DF21">
            <v>0</v>
          </cell>
          <cell r="DG21">
            <v>0</v>
          </cell>
          <cell r="DH21">
            <v>1591149.5</v>
          </cell>
        </row>
        <row r="21">
          <cell r="DJ21">
            <v>3543531</v>
          </cell>
          <cell r="DK21">
            <v>0</v>
          </cell>
          <cell r="DL21">
            <v>-3077024</v>
          </cell>
          <cell r="DM21">
            <v>-182398</v>
          </cell>
          <cell r="DN21">
            <v>284109</v>
          </cell>
          <cell r="DO21">
            <v>0.0801768066936623</v>
          </cell>
          <cell r="DP21">
            <v>0.0871654544885566</v>
          </cell>
        </row>
        <row r="22">
          <cell r="C22" t="str">
            <v>Kyushu Railway Company</v>
          </cell>
          <cell r="D22" t="str">
            <v>exclude</v>
          </cell>
          <cell r="E22" t="str">
            <v>Significantly different activities</v>
          </cell>
          <cell r="F22" t="str">
            <v>销售费用大于5%</v>
          </cell>
        </row>
        <row r="22">
          <cell r="I22">
            <v>0.00445621908783595</v>
          </cell>
          <cell r="J22" t="str">
            <v> </v>
          </cell>
        </row>
        <row r="22">
          <cell r="O22" t="str">
            <v>Kyushu Railway Company</v>
          </cell>
          <cell r="P22" t="str">
            <v>This company is engaged in the provision of rail transportation services. The company was founded in April of 1987. The registered business office of the company is located in Hakata-ku Fukuoka-shi, Japan. The company provides a wide variety of services which include: passenger railway services, freight railway services, ferry services, bus services, travel agency services, warehouse services, parking services, and automobile maintenance. In addition to its primary business activity, the company is also engaged in the retail distribution of travel goods, food and drink, and pharmaceuticals; the manufacture of transportation machinery, precision and industrial machinery; and the operation of amusement park, athletic and cultural facilities.</v>
          </cell>
          <cell r="Q22" t="str">
            <v>Retail; Services</v>
          </cell>
          <cell r="R22" t="str">
            <v>Passenger railway services, freight railway services, ferry services, bus services, travel agency services, warehouse services, parking services, and automobile maintenance; Travel goods, food and drink, and pharmaceuticals; the manufacture of transportation machinery, precision and industrial machinery; and the operation of amusement park, athletic and cultural facilities</v>
          </cell>
          <cell r="S22" t="str">
            <v>www.jrkyushu.co.jp</v>
          </cell>
          <cell r="T22" t="str">
            <v>Japan</v>
          </cell>
        </row>
        <row r="22">
          <cell r="V22" t="str">
            <v>9142</v>
          </cell>
          <cell r="W22" t="str">
            <v>A+</v>
          </cell>
          <cell r="X22" t="str">
            <v>4789</v>
          </cell>
          <cell r="Y22" t="str">
            <v>JP6290001012621</v>
          </cell>
          <cell r="Z22" t="str">
            <v>Engaged in the provision of rail transportation services</v>
          </cell>
          <cell r="AA22" t="str">
            <v>The Company is a Japan-based company mainly engaged in transportation, construction, station buildings and real estate, distribution and food business, as well as other business around Kyushu in Japan.</v>
          </cell>
          <cell r="AB22">
            <v>42668</v>
          </cell>
        </row>
        <row r="22">
          <cell r="AD22">
            <v>383242000</v>
          </cell>
          <cell r="AE22">
            <v>329527000</v>
          </cell>
          <cell r="AF22">
            <v>293914000</v>
          </cell>
          <cell r="AG22">
            <v>432644000</v>
          </cell>
          <cell r="AH22" t="str">
            <v>n.a.</v>
          </cell>
          <cell r="AI22" t="str">
            <v>n.a.</v>
          </cell>
          <cell r="AJ22" t="str">
            <v>n.a.</v>
          </cell>
          <cell r="AK22" t="str">
            <v>n.a.</v>
          </cell>
          <cell r="AL22">
            <v>218460000</v>
          </cell>
          <cell r="AM22">
            <v>208292000</v>
          </cell>
          <cell r="AN22">
            <v>200693000</v>
          </cell>
          <cell r="AO22">
            <v>251790000</v>
          </cell>
          <cell r="AP22">
            <v>312000</v>
          </cell>
          <cell r="AQ22">
            <v>267000</v>
          </cell>
          <cell r="AR22">
            <v>515000</v>
          </cell>
          <cell r="AS22">
            <v>530000</v>
          </cell>
          <cell r="AT22">
            <v>-98310000</v>
          </cell>
          <cell r="AU22">
            <v>-87996000</v>
          </cell>
          <cell r="AV22">
            <v>-86200000</v>
          </cell>
          <cell r="AW22">
            <v>-104170000</v>
          </cell>
          <cell r="AX22">
            <v>-35158000</v>
          </cell>
          <cell r="AY22">
            <v>-32223000</v>
          </cell>
          <cell r="AZ22">
            <v>-35959000</v>
          </cell>
          <cell r="BA22">
            <v>-34687000</v>
          </cell>
          <cell r="BB22">
            <v>65133000</v>
          </cell>
          <cell r="BC22">
            <v>47445000</v>
          </cell>
          <cell r="BD22">
            <v>42364000</v>
          </cell>
          <cell r="BE22">
            <v>55640000</v>
          </cell>
          <cell r="BF22">
            <v>42093000</v>
          </cell>
          <cell r="BG22">
            <v>45494000</v>
          </cell>
          <cell r="BH22">
            <v>50810000</v>
          </cell>
          <cell r="BI22">
            <v>38625000</v>
          </cell>
          <cell r="BJ22">
            <v>52305000</v>
          </cell>
          <cell r="BK22">
            <v>78736000</v>
          </cell>
          <cell r="BL22">
            <v>65023000</v>
          </cell>
          <cell r="BM22">
            <v>23817000</v>
          </cell>
          <cell r="BN22">
            <v>632205000</v>
          </cell>
          <cell r="BO22">
            <v>575308000</v>
          </cell>
          <cell r="BP22">
            <v>532021000</v>
          </cell>
          <cell r="BQ22">
            <v>517992000</v>
          </cell>
          <cell r="BR22">
            <v>996699000</v>
          </cell>
          <cell r="BS22">
            <v>951980000</v>
          </cell>
          <cell r="BT22">
            <v>891379000</v>
          </cell>
          <cell r="BU22">
            <v>828590000</v>
          </cell>
          <cell r="BV22">
            <v>98310000</v>
          </cell>
          <cell r="BW22">
            <v>87996000</v>
          </cell>
          <cell r="BX22">
            <v>86200000</v>
          </cell>
          <cell r="BY22">
            <v>104170000</v>
          </cell>
          <cell r="BZ22">
            <v>31002000</v>
          </cell>
          <cell r="CA22">
            <v>749000</v>
          </cell>
          <cell r="CB22">
            <v>-29453000</v>
          </cell>
          <cell r="CC22">
            <v>41467000</v>
          </cell>
          <cell r="CD22" t="str">
            <v>n.a.</v>
          </cell>
          <cell r="CE22" t="str">
            <v>n.a.</v>
          </cell>
          <cell r="CF22" t="str">
            <v>n.a.</v>
          </cell>
          <cell r="CG22" t="str">
            <v>n.a.</v>
          </cell>
          <cell r="CH22" t="str">
            <v>n.a.</v>
          </cell>
          <cell r="CI22" t="str">
            <v>n.a.</v>
          </cell>
          <cell r="CJ22" t="str">
            <v>n.a.</v>
          </cell>
          <cell r="CK22" t="str">
            <v>n.a.</v>
          </cell>
          <cell r="CL22">
            <v>383242000</v>
          </cell>
          <cell r="CM22">
            <v>-218460000</v>
          </cell>
          <cell r="CN22">
            <v>-97998000</v>
          </cell>
          <cell r="CO22">
            <v>-35158000</v>
          </cell>
          <cell r="CP22">
            <v>31626000</v>
          </cell>
          <cell r="CQ22">
            <v>0.0825222705235856</v>
          </cell>
          <cell r="CR22">
            <v>0.089944712413542</v>
          </cell>
          <cell r="CS22">
            <v>98310000</v>
          </cell>
          <cell r="CT22">
            <v>312000</v>
          </cell>
          <cell r="CU22">
            <v>56289000</v>
          </cell>
          <cell r="CV22">
            <v>603756500</v>
          </cell>
        </row>
        <row r="22">
          <cell r="CX22">
            <v>329527000</v>
          </cell>
          <cell r="CY22">
            <v>-208292000</v>
          </cell>
          <cell r="CZ22">
            <v>-87729000</v>
          </cell>
          <cell r="DA22">
            <v>-32223000</v>
          </cell>
          <cell r="DB22">
            <v>1283000</v>
          </cell>
          <cell r="DC22">
            <v>0.00389345941303748</v>
          </cell>
          <cell r="DD22">
            <v>0.00390867769098597</v>
          </cell>
          <cell r="DE22">
            <v>87996000</v>
          </cell>
          <cell r="DF22">
            <v>267000</v>
          </cell>
          <cell r="DG22">
            <v>44904500</v>
          </cell>
          <cell r="DH22">
            <v>553664500</v>
          </cell>
        </row>
        <row r="22">
          <cell r="DJ22">
            <v>293914000</v>
          </cell>
          <cell r="DK22">
            <v>-200693000</v>
          </cell>
          <cell r="DL22">
            <v>-85685000</v>
          </cell>
          <cell r="DM22">
            <v>-35959000</v>
          </cell>
          <cell r="DN22">
            <v>-28423000</v>
          </cell>
          <cell r="DO22">
            <v>-0.0967051586518505</v>
          </cell>
          <cell r="DP22">
            <v>-0.0881779007684504</v>
          </cell>
        </row>
        <row r="23">
          <cell r="C23" t="str">
            <v>Keio Corporation</v>
          </cell>
          <cell r="D23" t="str">
            <v>exclude</v>
          </cell>
          <cell r="E23" t="str">
            <v>Significantly different products/services</v>
          </cell>
          <cell r="F23" t="str">
            <v>乘客运输</v>
          </cell>
        </row>
        <row r="23">
          <cell r="I23">
            <v>-0.0100940937862358</v>
          </cell>
          <cell r="J23" t="str">
            <v> </v>
          </cell>
          <cell r="K23" t="str">
            <v>乘客运输</v>
          </cell>
        </row>
        <row r="23">
          <cell r="O23" t="str">
            <v>Keio Corporation</v>
          </cell>
          <cell r="P23" t="str">
            <v>This company is engaged in the provision of transportation and distribution services. It was formerly known as Keio Electric Railway Co., Ltd. The company conducts business from its registered head office located in Tokyo, Japan, and was established in 1910. The company operates in five segments: transportation, operates the passenger transportation, such as railway, bus and taxi, as well as the transportation and moving of cargo; distribution, operates a variety of retail with a focus on lifestyle-related; real estate, rents and sells real estate; leisure services, offers services such as hotel, travel and advertising agency, among others; and others segment, engages in building comprehensive management business, vehicle maintenance business, construction and civil engineering, information systems business, accounting agency and financial business, personnel agency services and social education business, among others.</v>
          </cell>
          <cell r="Q23" t="str">
            <v>Services</v>
          </cell>
          <cell r="R23" t="str">
            <v>Provision of transportation and distribution services</v>
          </cell>
          <cell r="S23" t="str">
            <v>www.keio.co.jp</v>
          </cell>
          <cell r="T23" t="str">
            <v>Japan</v>
          </cell>
        </row>
        <row r="23">
          <cell r="V23" t="str">
            <v>9008</v>
          </cell>
          <cell r="W23" t="str">
            <v>A+</v>
          </cell>
          <cell r="X23" t="str">
            <v>4789</v>
          </cell>
          <cell r="Y23" t="str">
            <v>JP3011101005999</v>
          </cell>
          <cell r="Z23" t="str">
            <v>Engaged in the provision of transportation and distribution services</v>
          </cell>
          <cell r="AA23" t="str">
            <v>The Company is a Japan-based company mainly engaged in the transportation and distribution businesses.</v>
          </cell>
          <cell r="AB23">
            <v>18019</v>
          </cell>
          <cell r="AC23" t="str">
            <v>Keio Electric Railway Co., Ltd.</v>
          </cell>
          <cell r="AD23">
            <v>347133000</v>
          </cell>
          <cell r="AE23">
            <v>299872000</v>
          </cell>
          <cell r="AF23">
            <v>315439000</v>
          </cell>
          <cell r="AG23">
            <v>433669000</v>
          </cell>
          <cell r="AH23" t="str">
            <v>n.a.</v>
          </cell>
          <cell r="AI23" t="str">
            <v>n.a.</v>
          </cell>
          <cell r="AJ23" t="str">
            <v>n.a.</v>
          </cell>
          <cell r="AK23" t="str">
            <v>n.a.</v>
          </cell>
          <cell r="AL23">
            <v>259498000</v>
          </cell>
          <cell r="AM23">
            <v>232662000</v>
          </cell>
          <cell r="AN23">
            <v>266396000</v>
          </cell>
          <cell r="AO23">
            <v>321548000</v>
          </cell>
          <cell r="AP23">
            <v>0</v>
          </cell>
          <cell r="AQ23">
            <v>0</v>
          </cell>
          <cell r="AR23">
            <v>0</v>
          </cell>
          <cell r="AS23">
            <v>0</v>
          </cell>
          <cell r="AT23">
            <v>-37026000</v>
          </cell>
          <cell r="AU23">
            <v>-35003000</v>
          </cell>
          <cell r="AV23">
            <v>-34775000</v>
          </cell>
          <cell r="AW23">
            <v>-39827000</v>
          </cell>
          <cell r="AX23">
            <v>-30810000</v>
          </cell>
          <cell r="AY23">
            <v>-33369000</v>
          </cell>
          <cell r="AZ23">
            <v>-42620000</v>
          </cell>
          <cell r="BA23">
            <v>-45461000</v>
          </cell>
          <cell r="BB23">
            <v>60218000</v>
          </cell>
          <cell r="BC23">
            <v>41506000</v>
          </cell>
          <cell r="BD23">
            <v>35641000</v>
          </cell>
          <cell r="BE23">
            <v>38972000</v>
          </cell>
          <cell r="BF23">
            <v>45285000</v>
          </cell>
          <cell r="BG23">
            <v>40883000</v>
          </cell>
          <cell r="BH23">
            <v>37996000</v>
          </cell>
          <cell r="BI23">
            <v>35240000</v>
          </cell>
          <cell r="BJ23">
            <v>71030000</v>
          </cell>
          <cell r="BK23">
            <v>67403000</v>
          </cell>
          <cell r="BL23">
            <v>76772000</v>
          </cell>
          <cell r="BM23">
            <v>41979000</v>
          </cell>
          <cell r="BN23">
            <v>669590000</v>
          </cell>
          <cell r="BO23">
            <v>656813000</v>
          </cell>
          <cell r="BP23">
            <v>656717000</v>
          </cell>
          <cell r="BQ23">
            <v>660131000</v>
          </cell>
          <cell r="BR23">
            <v>955233000</v>
          </cell>
          <cell r="BS23">
            <v>906212000</v>
          </cell>
          <cell r="BT23">
            <v>912624000</v>
          </cell>
          <cell r="BU23">
            <v>876691000</v>
          </cell>
          <cell r="BV23">
            <v>37026000</v>
          </cell>
          <cell r="BW23">
            <v>35003000</v>
          </cell>
          <cell r="BX23">
            <v>34775000</v>
          </cell>
          <cell r="BY23">
            <v>39827000</v>
          </cell>
          <cell r="BZ23">
            <v>19799000</v>
          </cell>
          <cell r="CA23">
            <v>-1162000</v>
          </cell>
          <cell r="CB23">
            <v>-28352000</v>
          </cell>
          <cell r="CC23">
            <v>26833000</v>
          </cell>
          <cell r="CD23" t="str">
            <v>n.a.</v>
          </cell>
          <cell r="CE23" t="str">
            <v>n.a.</v>
          </cell>
          <cell r="CF23" t="str">
            <v>n.a.</v>
          </cell>
          <cell r="CG23" t="str">
            <v>n.a.</v>
          </cell>
          <cell r="CH23" t="str">
            <v>n.a.</v>
          </cell>
          <cell r="CI23" t="str">
            <v>n.a.</v>
          </cell>
          <cell r="CJ23" t="str">
            <v>n.a.</v>
          </cell>
          <cell r="CK23" t="str">
            <v>n.a.</v>
          </cell>
          <cell r="CL23">
            <v>347133000</v>
          </cell>
          <cell r="CM23">
            <v>-259498000</v>
          </cell>
          <cell r="CN23">
            <v>-37026000</v>
          </cell>
          <cell r="CO23">
            <v>-30810000</v>
          </cell>
          <cell r="CP23">
            <v>19799000</v>
          </cell>
          <cell r="CQ23">
            <v>0.0570357759129786</v>
          </cell>
          <cell r="CR23">
            <v>0.0604856201922196</v>
          </cell>
          <cell r="CS23">
            <v>37026000</v>
          </cell>
          <cell r="CT23">
            <v>0</v>
          </cell>
          <cell r="CU23">
            <v>50862000</v>
          </cell>
          <cell r="CV23">
            <v>663201500</v>
          </cell>
        </row>
        <row r="23">
          <cell r="CX23">
            <v>299872000</v>
          </cell>
          <cell r="CY23">
            <v>-232662000</v>
          </cell>
          <cell r="CZ23">
            <v>-35003000</v>
          </cell>
          <cell r="DA23">
            <v>-33369000</v>
          </cell>
          <cell r="DB23">
            <v>-1162000</v>
          </cell>
          <cell r="DC23">
            <v>-0.00387498666097535</v>
          </cell>
          <cell r="DD23">
            <v>-0.00386002909970302</v>
          </cell>
          <cell r="DE23">
            <v>35003000</v>
          </cell>
          <cell r="DF23">
            <v>0</v>
          </cell>
          <cell r="DG23">
            <v>38573500</v>
          </cell>
          <cell r="DH23">
            <v>656765000</v>
          </cell>
        </row>
        <row r="23">
          <cell r="DJ23">
            <v>315439000</v>
          </cell>
          <cell r="DK23">
            <v>-266396000</v>
          </cell>
          <cell r="DL23">
            <v>-34775000</v>
          </cell>
          <cell r="DM23">
            <v>-42620000</v>
          </cell>
          <cell r="DN23">
            <v>-28352000</v>
          </cell>
          <cell r="DO23">
            <v>-0.0898810863590108</v>
          </cell>
          <cell r="DP23">
            <v>-0.0824687091866861</v>
          </cell>
        </row>
        <row r="24">
          <cell r="C24" t="str">
            <v>Cleanaway Waste Management Limited</v>
          </cell>
          <cell r="D24" t="str">
            <v>exclude</v>
          </cell>
          <cell r="E24" t="str">
            <v>Independence(A+, A, A-, U)</v>
          </cell>
        </row>
        <row r="24">
          <cell r="I24">
            <v>0.0736116311800327</v>
          </cell>
          <cell r="J24" t="str">
            <v> </v>
          </cell>
        </row>
        <row r="24">
          <cell r="O24" t="str">
            <v>Cleanaway Waste Management Limited</v>
          </cell>
          <cell r="P24" t="str">
            <v>This company is primarily engaged in the provision of a range of integrated total waste management and facility management services. Incorporated in 2002, its shares are traded on the Australian Stock Exchange under the trading symbol TPI. The company has a registered office located in Melbourne, Australia. The company is a leading provider of comprehensive waste and environmental services in Australia, New Zealand and parts of Asia Pacific. The company operates in five business segments. The Liquid Waste Management and Recycling segment includes collection, transportation, treatment and sale or disposal of liquid waste. The Energy segment includes collection, transportation, treatment and sale or disposal of waste mineral oil and cooking oil. The Industrial Solutions segment includes industrial cleaning, high pressure water blasting, and manufacture and lease out of parts washers. The Commercial Vehicles segment includes importation and distribution of commercial vehicles and parts. The Solid Waste Management segment includes the manufacturing and biosolids divisions.</v>
          </cell>
          <cell r="Q24" t="str">
            <v>Services</v>
          </cell>
          <cell r="R24" t="str">
            <v>Provision of a range of integrated total waste management and facility management services</v>
          </cell>
          <cell r="S24" t="str">
            <v>www.cleanaway.com.au</v>
          </cell>
          <cell r="T24" t="str">
            <v>Australia</v>
          </cell>
        </row>
        <row r="24">
          <cell r="V24" t="str">
            <v>CWY</v>
          </cell>
          <cell r="W24" t="str">
            <v>B+</v>
          </cell>
          <cell r="X24" t="str">
            <v>4212</v>
          </cell>
          <cell r="Y24" t="str">
            <v>AU101155220</v>
          </cell>
          <cell r="Z24" t="str">
            <v>Primarily engaged in the provision of a range of integrated total waste management and facility management services</v>
          </cell>
          <cell r="AA24" t="str">
            <v>Transpacific Industries Group Ltd (Transpacific) is a public company (ASX : TPI) that provides integrated industrial cleaning and total waste management to customers across Australia and New Zealand, with particular focus on the liquid, solid and hazardous waste management markets. Transpacific is also a key player in the heavy-duty commercial vehicles industry in Australia and New Zealand and has niche operations in parts of Asia.</v>
          </cell>
          <cell r="AB24">
            <v>38475</v>
          </cell>
          <cell r="AC24" t="str">
            <v>Transpacific Industries Group LTD</v>
          </cell>
          <cell r="AD24">
            <v>3006200</v>
          </cell>
          <cell r="AE24">
            <v>2406400</v>
          </cell>
          <cell r="AF24">
            <v>2332100</v>
          </cell>
          <cell r="AG24">
            <v>2283100</v>
          </cell>
          <cell r="AH24">
            <v>12800</v>
          </cell>
          <cell r="AI24">
            <v>1400</v>
          </cell>
          <cell r="AJ24">
            <v>21900</v>
          </cell>
          <cell r="AK24">
            <v>8500</v>
          </cell>
        </row>
        <row r="24">
          <cell r="AP24">
            <v>0</v>
          </cell>
          <cell r="AQ24">
            <v>0</v>
          </cell>
          <cell r="AR24">
            <v>0</v>
          </cell>
          <cell r="AS24">
            <v>0</v>
          </cell>
          <cell r="AT24">
            <v>-2510100</v>
          </cell>
          <cell r="AU24">
            <v>-1887500</v>
          </cell>
          <cell r="AV24">
            <v>-1900300</v>
          </cell>
          <cell r="AW24">
            <v>-1854200</v>
          </cell>
          <cell r="AX24">
            <v>-333400</v>
          </cell>
          <cell r="AY24">
            <v>-280700</v>
          </cell>
          <cell r="AZ24">
            <v>-262600</v>
          </cell>
          <cell r="BA24">
            <v>-220800</v>
          </cell>
          <cell r="BB24">
            <v>26700</v>
          </cell>
          <cell r="BC24">
            <v>22100</v>
          </cell>
          <cell r="BD24">
            <v>19400</v>
          </cell>
          <cell r="BE24">
            <v>19900</v>
          </cell>
          <cell r="BF24">
            <v>513700</v>
          </cell>
          <cell r="BG24">
            <v>364600</v>
          </cell>
          <cell r="BH24">
            <v>341800</v>
          </cell>
          <cell r="BI24">
            <v>374200</v>
          </cell>
          <cell r="BJ24">
            <v>66500</v>
          </cell>
          <cell r="BK24">
            <v>72400</v>
          </cell>
          <cell r="BL24">
            <v>79800</v>
          </cell>
          <cell r="BM24">
            <v>56200</v>
          </cell>
          <cell r="BN24">
            <v>2049200</v>
          </cell>
          <cell r="BO24">
            <v>1720700</v>
          </cell>
          <cell r="BP24">
            <v>1592800</v>
          </cell>
          <cell r="BQ24">
            <v>1296300</v>
          </cell>
          <cell r="BR24">
            <v>5848700</v>
          </cell>
          <cell r="BS24">
            <v>4651500</v>
          </cell>
          <cell r="BT24">
            <v>4510300</v>
          </cell>
          <cell r="BU24">
            <v>4193200</v>
          </cell>
        </row>
        <row r="24">
          <cell r="BZ24">
            <v>175500</v>
          </cell>
          <cell r="CA24">
            <v>239600</v>
          </cell>
          <cell r="CB24">
            <v>191100</v>
          </cell>
          <cell r="CC24">
            <v>216600</v>
          </cell>
          <cell r="CD24">
            <v>1412900</v>
          </cell>
          <cell r="CE24">
            <v>940200</v>
          </cell>
          <cell r="CF24">
            <v>991400</v>
          </cell>
          <cell r="CG24">
            <v>1783300</v>
          </cell>
        </row>
        <row r="24">
          <cell r="CL24">
            <v>3006200</v>
          </cell>
          <cell r="CM24">
            <v>0</v>
          </cell>
          <cell r="CN24">
            <v>-2510100</v>
          </cell>
          <cell r="CO24">
            <v>-333400</v>
          </cell>
          <cell r="CP24">
            <v>162700</v>
          </cell>
          <cell r="CQ24">
            <v>0.0541214822699754</v>
          </cell>
          <cell r="CR24">
            <v>0.0572182169861087</v>
          </cell>
          <cell r="CS24">
            <v>0</v>
          </cell>
          <cell r="CT24">
            <v>0</v>
          </cell>
          <cell r="CU24">
            <v>24400</v>
          </cell>
          <cell r="CV24">
            <v>1884950</v>
          </cell>
        </row>
        <row r="24">
          <cell r="CX24">
            <v>2406400</v>
          </cell>
          <cell r="CY24">
            <v>0</v>
          </cell>
          <cell r="CZ24">
            <v>-1887500</v>
          </cell>
          <cell r="DA24">
            <v>-280700</v>
          </cell>
          <cell r="DB24">
            <v>238200</v>
          </cell>
          <cell r="DC24">
            <v>0.0989860372340425</v>
          </cell>
          <cell r="DD24">
            <v>0.109860713956277</v>
          </cell>
          <cell r="DE24">
            <v>0</v>
          </cell>
          <cell r="DF24">
            <v>0</v>
          </cell>
          <cell r="DG24">
            <v>20750</v>
          </cell>
          <cell r="DH24">
            <v>1656750</v>
          </cell>
        </row>
        <row r="24">
          <cell r="DJ24">
            <v>2332100</v>
          </cell>
          <cell r="DK24">
            <v>0</v>
          </cell>
          <cell r="DL24">
            <v>-1900300</v>
          </cell>
          <cell r="DM24">
            <v>-262600</v>
          </cell>
          <cell r="DN24">
            <v>169200</v>
          </cell>
          <cell r="DO24">
            <v>0.0725526349641954</v>
          </cell>
          <cell r="DP24">
            <v>0.0782283045910583</v>
          </cell>
        </row>
        <row r="25">
          <cell r="C25" t="str">
            <v>Yinson Holdings BHD</v>
          </cell>
          <cell r="D25" t="str">
            <v>exclude</v>
          </cell>
          <cell r="E25" t="str">
            <v>Significantly different products/services</v>
          </cell>
          <cell r="F25" t="str">
            <v>物流公司(海运）</v>
          </cell>
        </row>
        <row r="25">
          <cell r="I25">
            <v>0.221041948579161</v>
          </cell>
          <cell r="J25" t="str">
            <v> </v>
          </cell>
        </row>
        <row r="25">
          <cell r="O25" t="str">
            <v>Yinson Holdings BHD</v>
          </cell>
          <cell r="P25" t="str">
            <v>This company operates as a holding company with investments across various sectors primarily the development and operation of offshore production assets for the oil and gas industry. The company began in 1983 as a transport agency in Johor Bahru. It is listed on the main board of the Bursa Malaysia Securities Berhad. The company has a registered office located in Kuala Lumpur, Federal Territory, Malaysia. Since inception, it has expanded its businesses to include offshore support services as well as commodity trading. From an initial land-based logistics provider, the company is a provider of offshore support services servicing the upstream oil and gas sector. All of trading, logistics and the provision of offshore oil and gas services are the main complementary services which it is involved in. The company's Trading and Logistics network extends to all major cities in peninsula Malaysia, and its fleet of trucks have grown to more than 400 units. The company provides a comprehensive range of transportation services and general warehousing facilities to enhance logistic services to its customers. It is one of the premier transportation and logistics providers in Malaysia. With its comprehensive selection of trucks to meet a broad range of transportation needs, the company is able to deliver products to anywhere in peninsula Malaysia and Singapore. Its vision to be a leading provider of offshore services to the regional oil and gas industry through developing unique partnerships with its clients to also cater to its logistics and supply requirements. Through continuously maintaining a modern fleet of vessels and vehicles, it shall develop and implement operational strategies which best serve its clients.</v>
          </cell>
          <cell r="Q25" t="str">
            <v>Services</v>
          </cell>
          <cell r="R25" t="str">
            <v>All of trading, logistics and the provision of offshore oil and gas services are the main complementary services which it is involved in</v>
          </cell>
          <cell r="S25" t="str">
            <v>www.yinson.com.my</v>
          </cell>
          <cell r="T25" t="str">
            <v>Malaysia</v>
          </cell>
        </row>
        <row r="25">
          <cell r="V25" t="str">
            <v>7293</v>
          </cell>
          <cell r="W25" t="str">
            <v>A+</v>
          </cell>
          <cell r="X25" t="str">
            <v>4789</v>
          </cell>
          <cell r="Y25" t="str">
            <v>MY259147-A</v>
          </cell>
          <cell r="Z25" t="str">
            <v>Operates an investment holding company and an insurance agency</v>
          </cell>
          <cell r="AA25" t="str">
            <v>The Company is primarily involved in the provision of comprehensive transportation services for mainly bulk cargoes by lorry throughout Peninsular Malaysia, as well as general warehousing and its related services.</v>
          </cell>
          <cell r="AB25">
            <v>35257</v>
          </cell>
        </row>
        <row r="25">
          <cell r="AD25">
            <v>6324000</v>
          </cell>
          <cell r="AE25">
            <v>3607000</v>
          </cell>
          <cell r="AF25">
            <v>4849000</v>
          </cell>
          <cell r="AG25">
            <v>2519340</v>
          </cell>
          <cell r="AH25">
            <v>33000</v>
          </cell>
          <cell r="AI25">
            <v>49000</v>
          </cell>
          <cell r="AJ25">
            <v>37000</v>
          </cell>
          <cell r="AK25">
            <v>11357</v>
          </cell>
          <cell r="AL25">
            <v>4199000</v>
          </cell>
          <cell r="AM25">
            <v>2026000</v>
          </cell>
          <cell r="AN25">
            <v>3273000</v>
          </cell>
          <cell r="AO25">
            <v>1707057</v>
          </cell>
          <cell r="AP25">
            <v>0</v>
          </cell>
          <cell r="AQ25">
            <v>0</v>
          </cell>
          <cell r="AR25">
            <v>0</v>
          </cell>
          <cell r="AS25">
            <v>0</v>
          </cell>
          <cell r="AT25">
            <v>-319000</v>
          </cell>
          <cell r="AU25">
            <v>-244000</v>
          </cell>
          <cell r="AV25">
            <v>-355000</v>
          </cell>
          <cell r="AW25">
            <v>-72319</v>
          </cell>
          <cell r="AX25">
            <v>-450000</v>
          </cell>
          <cell r="AY25">
            <v>-308000</v>
          </cell>
          <cell r="AZ25">
            <v>-339000</v>
          </cell>
          <cell r="BA25">
            <v>-255984</v>
          </cell>
          <cell r="BB25">
            <v>25000</v>
          </cell>
          <cell r="BC25">
            <v>1000</v>
          </cell>
          <cell r="BD25">
            <v>3000</v>
          </cell>
          <cell r="BE25">
            <v>22080</v>
          </cell>
          <cell r="BF25">
            <v>571000</v>
          </cell>
          <cell r="BG25">
            <v>252000</v>
          </cell>
          <cell r="BH25">
            <v>377000</v>
          </cell>
          <cell r="BI25">
            <v>280404</v>
          </cell>
          <cell r="BJ25">
            <v>1660000</v>
          </cell>
          <cell r="BK25">
            <v>2873000</v>
          </cell>
          <cell r="BL25">
            <v>2050000</v>
          </cell>
          <cell r="BM25">
            <v>1464952</v>
          </cell>
          <cell r="BN25">
            <v>4271000</v>
          </cell>
          <cell r="BO25">
            <v>3822000</v>
          </cell>
          <cell r="BP25">
            <v>4006000</v>
          </cell>
          <cell r="BQ25">
            <v>4843583</v>
          </cell>
          <cell r="BR25">
            <v>19259000</v>
          </cell>
          <cell r="BS25">
            <v>15205000</v>
          </cell>
          <cell r="BT25">
            <v>11886000</v>
          </cell>
          <cell r="BU25">
            <v>9515405</v>
          </cell>
          <cell r="BV25" t="str">
            <v>n.a.</v>
          </cell>
          <cell r="BW25" t="str">
            <v>n.a.</v>
          </cell>
          <cell r="BX25" t="str">
            <v>n.a.</v>
          </cell>
          <cell r="BY25" t="str">
            <v>n.a.</v>
          </cell>
          <cell r="BZ25">
            <v>1389000</v>
          </cell>
          <cell r="CA25">
            <v>1078000</v>
          </cell>
          <cell r="CB25">
            <v>919000</v>
          </cell>
          <cell r="CC25">
            <v>495337</v>
          </cell>
          <cell r="CD25" t="str">
            <v>n.a.</v>
          </cell>
          <cell r="CE25" t="str">
            <v>n.a.</v>
          </cell>
          <cell r="CF25" t="str">
            <v>n.a.</v>
          </cell>
          <cell r="CG25" t="str">
            <v>n.a.</v>
          </cell>
          <cell r="CH25">
            <v>319000</v>
          </cell>
          <cell r="CI25">
            <v>244000</v>
          </cell>
          <cell r="CJ25">
            <v>355000</v>
          </cell>
          <cell r="CK25">
            <v>72319</v>
          </cell>
          <cell r="CL25">
            <v>6324000</v>
          </cell>
          <cell r="CM25">
            <v>-4199000</v>
          </cell>
          <cell r="CN25">
            <v>-319000</v>
          </cell>
          <cell r="CO25">
            <v>-450000</v>
          </cell>
          <cell r="CP25">
            <v>1356000</v>
          </cell>
          <cell r="CQ25">
            <v>0.214421252371917</v>
          </cell>
          <cell r="CR25">
            <v>0.272946859903382</v>
          </cell>
          <cell r="CS25" t="str">
            <v>n.a.</v>
          </cell>
          <cell r="CT25">
            <v>0</v>
          </cell>
          <cell r="CU25">
            <v>13000</v>
          </cell>
          <cell r="CV25">
            <v>4046500</v>
          </cell>
        </row>
        <row r="25">
          <cell r="CX25">
            <v>3607000</v>
          </cell>
          <cell r="CY25">
            <v>-2026000</v>
          </cell>
          <cell r="CZ25">
            <v>-244000</v>
          </cell>
          <cell r="DA25">
            <v>-308000</v>
          </cell>
          <cell r="DB25">
            <v>1029000</v>
          </cell>
          <cell r="DC25">
            <v>0.285278624896036</v>
          </cell>
          <cell r="DD25">
            <v>0.399146625290923</v>
          </cell>
          <cell r="DE25" t="str">
            <v>n.a.</v>
          </cell>
          <cell r="DF25">
            <v>0</v>
          </cell>
          <cell r="DG25">
            <v>2000</v>
          </cell>
          <cell r="DH25">
            <v>3914000</v>
          </cell>
        </row>
        <row r="25">
          <cell r="DJ25">
            <v>4849000</v>
          </cell>
          <cell r="DK25">
            <v>-3273000</v>
          </cell>
          <cell r="DL25">
            <v>-355000</v>
          </cell>
          <cell r="DM25">
            <v>-339000</v>
          </cell>
          <cell r="DN25">
            <v>882000</v>
          </cell>
          <cell r="DO25">
            <v>0.181893173850278</v>
          </cell>
          <cell r="DP25">
            <v>0.22233425762541</v>
          </cell>
        </row>
        <row r="26">
          <cell r="C26" t="str">
            <v>Qube Holdings Limited</v>
          </cell>
          <cell r="D26" t="str">
            <v>exclude</v>
          </cell>
          <cell r="E26" t="str">
            <v>Independence(A+, A, A-, U)</v>
          </cell>
        </row>
        <row r="26">
          <cell r="I26">
            <v>0.0535731445594029</v>
          </cell>
          <cell r="J26" t="str">
            <v> </v>
          </cell>
        </row>
        <row r="26">
          <cell r="O26" t="str">
            <v>Qube Holdings Limited</v>
          </cell>
          <cell r="P26" t="str">
            <v>This company, together with its subsidiaries, provides logistics services for clients in import and export cargo supply chains in Australia. It was incorporated in 2011 and has its registered head office based in Sydney, Australia. The company's logistics segment offers a range of services relating to the import and export of containerized cargo. Its services include physical and documentary processes and tasks of the import/export supply chain, such as road and rail transport of containers to and from ports, operation of full and empty container parks, customs and quarantine services, warehousing, intermodal terminals, and international freight forwarding. The company's ports and bulk segment provides a range of logistics services relating to the import and export of non-containerized freight, with a focus on automotive, bulk, and break bulk products; and an integrated logistics solution for the automotive industry covering a range of activities, including facilities management, stevedoring, processing, and delivery. This segment also offers stevedoring services for project cargo and other similar items; and handles commodities, such as iron ore, manganese, nickel concentrate, and mineral sands. Its Strategic Assets segment invests in and develops infrastructure.</v>
          </cell>
          <cell r="Q26" t="str">
            <v>Services</v>
          </cell>
          <cell r="R26" t="str">
            <v>Logistics services for clients in import and export cargo supply chains</v>
          </cell>
          <cell r="S26" t="str">
            <v>www.qube.com.au</v>
          </cell>
          <cell r="T26" t="str">
            <v>Australia</v>
          </cell>
        </row>
        <row r="26">
          <cell r="V26" t="str">
            <v>QUB</v>
          </cell>
          <cell r="W26" t="str">
            <v>B+</v>
          </cell>
          <cell r="X26" t="str">
            <v>4731</v>
          </cell>
          <cell r="Y26" t="str">
            <v>AU149723053</v>
          </cell>
          <cell r="Z26" t="str">
            <v>Provides logistics services for clients in import and export cargo supply chains in Australia</v>
          </cell>
          <cell r="AA26" t="str">
            <v>The Company involved in the logistics supply chain focusing on the import and export of goods and commodities into and out of Australia.</v>
          </cell>
          <cell r="AB26">
            <v>39086</v>
          </cell>
          <cell r="AC26" t="str">
            <v>Qube Logistics Holdings Limited</v>
          </cell>
          <cell r="AD26">
            <v>2475000</v>
          </cell>
          <cell r="AE26">
            <v>1954200</v>
          </cell>
          <cell r="AF26">
            <v>1814600</v>
          </cell>
          <cell r="AG26">
            <v>1642600</v>
          </cell>
          <cell r="AH26">
            <v>7300</v>
          </cell>
          <cell r="AI26">
            <v>204600</v>
          </cell>
          <cell r="AJ26">
            <v>31300</v>
          </cell>
          <cell r="AK26">
            <v>13100</v>
          </cell>
          <cell r="AL26">
            <v>707100</v>
          </cell>
          <cell r="AM26">
            <v>499200</v>
          </cell>
          <cell r="AN26">
            <v>453500</v>
          </cell>
          <cell r="AO26">
            <v>417400</v>
          </cell>
          <cell r="AP26">
            <v>0</v>
          </cell>
          <cell r="AQ26">
            <v>0</v>
          </cell>
          <cell r="AR26">
            <v>0</v>
          </cell>
          <cell r="AS26">
            <v>0</v>
          </cell>
          <cell r="AT26">
            <v>-1283100</v>
          </cell>
          <cell r="AU26">
            <v>-1056600</v>
          </cell>
          <cell r="AV26">
            <v>-989100</v>
          </cell>
          <cell r="AW26">
            <v>-946300</v>
          </cell>
          <cell r="AX26">
            <v>-257800</v>
          </cell>
          <cell r="AY26">
            <v>-436300</v>
          </cell>
          <cell r="AZ26">
            <v>-226600</v>
          </cell>
          <cell r="BA26">
            <v>-120000</v>
          </cell>
          <cell r="BB26">
            <v>28700</v>
          </cell>
          <cell r="BC26">
            <v>6500</v>
          </cell>
          <cell r="BD26">
            <v>5000</v>
          </cell>
          <cell r="BE26">
            <v>4500</v>
          </cell>
          <cell r="BF26">
            <v>442300</v>
          </cell>
          <cell r="BG26">
            <v>314300</v>
          </cell>
          <cell r="BH26">
            <v>273300</v>
          </cell>
          <cell r="BI26">
            <v>259100</v>
          </cell>
          <cell r="BJ26">
            <v>154000</v>
          </cell>
          <cell r="BK26">
            <v>125800</v>
          </cell>
          <cell r="BL26">
            <v>224200</v>
          </cell>
          <cell r="BM26">
            <v>139900</v>
          </cell>
          <cell r="BN26">
            <v>2682200</v>
          </cell>
          <cell r="BO26">
            <v>2236400</v>
          </cell>
          <cell r="BP26">
            <v>2208400</v>
          </cell>
          <cell r="BQ26">
            <v>1315400</v>
          </cell>
          <cell r="BR26">
            <v>5635900</v>
          </cell>
          <cell r="BS26">
            <v>6241100</v>
          </cell>
          <cell r="BT26">
            <v>5976100</v>
          </cell>
          <cell r="BU26">
            <v>4747600</v>
          </cell>
          <cell r="BV26" t="str">
            <v>n.a.</v>
          </cell>
          <cell r="BW26" t="str">
            <v>n.a.</v>
          </cell>
          <cell r="BX26" t="str">
            <v>n.a.</v>
          </cell>
          <cell r="BY26" t="str">
            <v>n.a.</v>
          </cell>
          <cell r="BZ26">
            <v>234300</v>
          </cell>
          <cell r="CA26">
            <v>166700</v>
          </cell>
          <cell r="CB26">
            <v>176700</v>
          </cell>
          <cell r="CC26">
            <v>172000</v>
          </cell>
          <cell r="CD26">
            <v>177800</v>
          </cell>
          <cell r="CE26">
            <v>170800</v>
          </cell>
          <cell r="CF26">
            <v>160300</v>
          </cell>
          <cell r="CG26">
            <v>105300</v>
          </cell>
          <cell r="CH26">
            <v>217100</v>
          </cell>
          <cell r="CI26">
            <v>118100</v>
          </cell>
          <cell r="CJ26">
            <v>129600</v>
          </cell>
          <cell r="CK26">
            <v>132100</v>
          </cell>
          <cell r="CL26">
            <v>2475000</v>
          </cell>
          <cell r="CM26">
            <v>-707100</v>
          </cell>
          <cell r="CN26">
            <v>-1283100</v>
          </cell>
          <cell r="CO26">
            <v>-257800</v>
          </cell>
          <cell r="CP26">
            <v>227000</v>
          </cell>
          <cell r="CQ26">
            <v>0.0917171717171717</v>
          </cell>
          <cell r="CR26">
            <v>0.100978647686833</v>
          </cell>
          <cell r="CS26" t="str">
            <v>n.a.</v>
          </cell>
          <cell r="CT26">
            <v>0</v>
          </cell>
          <cell r="CU26">
            <v>17600</v>
          </cell>
          <cell r="CV26">
            <v>2459300</v>
          </cell>
        </row>
        <row r="26">
          <cell r="CX26">
            <v>1954200</v>
          </cell>
          <cell r="CY26">
            <v>-499200</v>
          </cell>
          <cell r="CZ26">
            <v>-1056600</v>
          </cell>
          <cell r="DA26">
            <v>-436300</v>
          </cell>
          <cell r="DB26">
            <v>-37900</v>
          </cell>
          <cell r="DC26">
            <v>-0.0193941254733395</v>
          </cell>
          <cell r="DD26">
            <v>-0.0190251493398926</v>
          </cell>
          <cell r="DE26" t="str">
            <v>n.a.</v>
          </cell>
          <cell r="DF26">
            <v>0</v>
          </cell>
          <cell r="DG26">
            <v>5750</v>
          </cell>
          <cell r="DH26">
            <v>2222400</v>
          </cell>
        </row>
        <row r="26">
          <cell r="DJ26">
            <v>1814600</v>
          </cell>
          <cell r="DK26">
            <v>-453500</v>
          </cell>
          <cell r="DL26">
            <v>-989100</v>
          </cell>
          <cell r="DM26">
            <v>-226600</v>
          </cell>
          <cell r="DN26">
            <v>145400</v>
          </cell>
          <cell r="DO26">
            <v>0.0801278518681803</v>
          </cell>
          <cell r="DP26">
            <v>0.0871075964533908</v>
          </cell>
        </row>
        <row r="27">
          <cell r="C27" t="str">
            <v>Hanjin Transportation Co.,Ltd.</v>
          </cell>
          <cell r="D27" t="str">
            <v>exclude</v>
          </cell>
          <cell r="E27" t="str">
            <v>Independence(A+, A, A-, U)</v>
          </cell>
        </row>
        <row r="27">
          <cell r="I27">
            <v>0.0422568235073591</v>
          </cell>
          <cell r="J27" t="str">
            <v> </v>
          </cell>
        </row>
        <row r="27">
          <cell r="O27" t="str">
            <v>Hanjin Transportation Co.,Ltd.</v>
          </cell>
          <cell r="P27" t="str">
            <v>This company, formerly known as Han Jin Sang Sa Co., is engaged in the provision of transportation and delivery services. It was founded in 1945 by Choong-hoon Cho and has its registered head office located in Seoul, Republic of Korea. The company is one of the largest transportation and logistics company in Korea. It provides inland transportation service, handling containerized cargoes, steel products and other commodities; transportation related service, such as stevedoring, warehousing and door to door delivery service, as well as marine transportation service, including transportation of containers and general steel products. In addition, the company provides passenger transportation service. The company aims to become a world-class transportation corporation active in air, land and sea.</v>
          </cell>
          <cell r="Q27" t="str">
            <v>Services</v>
          </cell>
          <cell r="R27" t="str">
            <v>Provides inland transportation service, handling containerized cargoes, steel products and other commodities; transportation related service, such as stevedoring, warehousing and door to door delivery service, as well as marine transportation service, including transportation of containers and general steel products</v>
          </cell>
          <cell r="S27" t="str">
            <v>www.hanjin.co.kr</v>
          </cell>
          <cell r="T27" t="str">
            <v>Republic of Korea</v>
          </cell>
        </row>
        <row r="27">
          <cell r="V27" t="str">
            <v>002320</v>
          </cell>
          <cell r="W27" t="str">
            <v>B+</v>
          </cell>
          <cell r="X27" t="str">
            <v>4212</v>
          </cell>
          <cell r="Y27" t="str">
            <v>KR1101110003668</v>
          </cell>
          <cell r="Z27" t="str">
            <v>Engaged in the provision of transportation and delivery services</v>
          </cell>
          <cell r="AA27" t="str">
            <v>- The company was established in March. 1958, and is engaged in land transportation, harbor unloading, shipping, courier, overseas, car rental business.- In addition, synergy effect is created by carrying out related business such as ehanex (www.ehanex.com) business and maintenance business which is an overseas purchase agency service.- The company has Hanjin Busan Container Terminal Co., Ltd., Hanjin Incheon Container Terminal Co., Ltd., and Pyeongtaek Container Terminal Co., Ltd a subsidiaries.</v>
          </cell>
          <cell r="AB27">
            <v>27253</v>
          </cell>
          <cell r="AC27" t="str">
            <v>Han Jin Sang Sa Co.</v>
          </cell>
          <cell r="AD27">
            <v>2849420869</v>
          </cell>
          <cell r="AE27">
            <v>2504131194</v>
          </cell>
          <cell r="AF27">
            <v>2215686641</v>
          </cell>
          <cell r="AG27">
            <v>2062344427</v>
          </cell>
          <cell r="AH27" t="str">
            <v>n.a.</v>
          </cell>
          <cell r="AI27" t="str">
            <v>n.a.</v>
          </cell>
          <cell r="AJ27" t="str">
            <v>n.a.</v>
          </cell>
          <cell r="AK27" t="str">
            <v>n.a.</v>
          </cell>
          <cell r="AL27">
            <v>2633570868</v>
          </cell>
          <cell r="AM27">
            <v>2310957656</v>
          </cell>
          <cell r="AN27">
            <v>2026899194</v>
          </cell>
          <cell r="AO27">
            <v>1893165090</v>
          </cell>
          <cell r="AP27" t="str">
            <v>n.a.</v>
          </cell>
          <cell r="AQ27" t="str">
            <v>n.a.</v>
          </cell>
          <cell r="AR27" t="str">
            <v>n.a.</v>
          </cell>
          <cell r="AS27" t="str">
            <v>n.a.</v>
          </cell>
          <cell r="AT27">
            <v>-90179219</v>
          </cell>
          <cell r="AU27">
            <v>-83030646</v>
          </cell>
          <cell r="AV27">
            <v>-73236137</v>
          </cell>
          <cell r="AW27">
            <v>-69062250</v>
          </cell>
          <cell r="AX27">
            <v>-11169000</v>
          </cell>
          <cell r="AY27">
            <v>-10710000</v>
          </cell>
          <cell r="AZ27">
            <v>-9634000</v>
          </cell>
          <cell r="BA27">
            <v>-9462000</v>
          </cell>
          <cell r="BB27">
            <v>11840129</v>
          </cell>
          <cell r="BC27">
            <v>9937244</v>
          </cell>
          <cell r="BD27">
            <v>8225114</v>
          </cell>
          <cell r="BE27">
            <v>9166474</v>
          </cell>
          <cell r="BF27">
            <v>288053012</v>
          </cell>
          <cell r="BG27">
            <v>277416030</v>
          </cell>
          <cell r="BH27">
            <v>248467339</v>
          </cell>
          <cell r="BI27">
            <v>230911278</v>
          </cell>
          <cell r="BJ27">
            <v>149830376</v>
          </cell>
          <cell r="BK27">
            <v>216472829</v>
          </cell>
          <cell r="BL27">
            <v>212637802</v>
          </cell>
          <cell r="BM27">
            <v>147508225</v>
          </cell>
          <cell r="BN27">
            <v>1820258450</v>
          </cell>
          <cell r="BO27">
            <v>1569906686</v>
          </cell>
          <cell r="BP27">
            <v>1517030125</v>
          </cell>
          <cell r="BQ27">
            <v>1448902698</v>
          </cell>
          <cell r="BR27">
            <v>4093197692</v>
          </cell>
          <cell r="BS27">
            <v>3877620716</v>
          </cell>
          <cell r="BT27">
            <v>3788654067</v>
          </cell>
          <cell r="BU27">
            <v>3548368717</v>
          </cell>
          <cell r="BV27">
            <v>3773000</v>
          </cell>
          <cell r="BW27">
            <v>2650000</v>
          </cell>
          <cell r="BX27">
            <v>3052000</v>
          </cell>
          <cell r="BY27">
            <v>3230000</v>
          </cell>
          <cell r="BZ27">
            <v>114501782</v>
          </cell>
          <cell r="CA27">
            <v>99432892.0000002</v>
          </cell>
          <cell r="CB27">
            <v>105917310</v>
          </cell>
          <cell r="CC27">
            <v>90655086.9999998</v>
          </cell>
          <cell r="CD27">
            <v>1487219</v>
          </cell>
          <cell r="CE27">
            <v>1804646</v>
          </cell>
          <cell r="CF27">
            <v>623137</v>
          </cell>
          <cell r="CG27">
            <v>1028250</v>
          </cell>
          <cell r="CH27">
            <v>37492000</v>
          </cell>
          <cell r="CI27">
            <v>32657000</v>
          </cell>
          <cell r="CJ27">
            <v>27915000</v>
          </cell>
          <cell r="CK27">
            <v>27541000</v>
          </cell>
          <cell r="CL27">
            <v>2849420869</v>
          </cell>
          <cell r="CM27">
            <v>-2633570868</v>
          </cell>
          <cell r="CN27">
            <v>-90179219</v>
          </cell>
          <cell r="CO27">
            <v>-11169000</v>
          </cell>
          <cell r="CP27">
            <v>114501782</v>
          </cell>
          <cell r="CQ27">
            <v>0.0401842294501704</v>
          </cell>
          <cell r="CR27">
            <v>0.0418666067834569</v>
          </cell>
          <cell r="CS27">
            <v>3773000</v>
          </cell>
          <cell r="CT27" t="str">
            <v/>
          </cell>
          <cell r="CU27">
            <v>10888686.5</v>
          </cell>
          <cell r="CV27">
            <v>1695082568</v>
          </cell>
        </row>
        <row r="27">
          <cell r="CX27">
            <v>2504131194</v>
          </cell>
          <cell r="CY27">
            <v>-2310957656</v>
          </cell>
          <cell r="CZ27">
            <v>-83030646</v>
          </cell>
          <cell r="DA27">
            <v>-10710000</v>
          </cell>
          <cell r="DB27">
            <v>99432892</v>
          </cell>
          <cell r="DC27">
            <v>0.0397075409779828</v>
          </cell>
          <cell r="DD27">
            <v>0.0413494249641633</v>
          </cell>
          <cell r="DE27">
            <v>2650000</v>
          </cell>
          <cell r="DF27" t="str">
            <v/>
          </cell>
          <cell r="DG27">
            <v>9081179</v>
          </cell>
          <cell r="DH27">
            <v>1543468405.5</v>
          </cell>
        </row>
        <row r="27">
          <cell r="DJ27">
            <v>2215686641</v>
          </cell>
          <cell r="DK27">
            <v>-2026899194</v>
          </cell>
          <cell r="DL27">
            <v>-73236137</v>
          </cell>
          <cell r="DM27">
            <v>-9634000</v>
          </cell>
          <cell r="DN27">
            <v>105917310</v>
          </cell>
          <cell r="DO27">
            <v>0.0478033797920976</v>
          </cell>
          <cell r="DP27">
            <v>0.0502032655625896</v>
          </cell>
        </row>
        <row r="28">
          <cell r="C28" t="str">
            <v>Konoike Transport CO LTD</v>
          </cell>
          <cell r="D28" t="str">
            <v>exclude</v>
          </cell>
          <cell r="E28" t="str">
            <v>Significantly different products/services</v>
          </cell>
          <cell r="F28" t="str">
            <v>物流公司（主营集成解决方案）</v>
          </cell>
        </row>
        <row r="28">
          <cell r="I28">
            <v>0.0275928402393655</v>
          </cell>
          <cell r="J28" t="str">
            <v> </v>
          </cell>
          <cell r="K28" t="str">
            <v>物流公司（主营集成解决方案）</v>
          </cell>
        </row>
        <row r="28">
          <cell r="O28" t="str">
            <v>Konoike Transport CO LTD</v>
          </cell>
          <cell r="P28" t="str">
            <v>This company, based in Japan, provides logistics services. It was founded in 1880, and its registered head office is located in Osaka.The company offers industrial process services, including distribution center contracting, warehouse management, distribution, safety supervision, onsite manufacturing processes at steelworks, factory line operation, and maintenance and packaging. It also provides general logistics services, such as support services for its clients’ specialty store private label apparel operations, including overseas materials procurement and product shipment, customs clearance, domestic product storage, logistics processing, store delivery, and merchandise photography services for mail order retailing operations; and temperature-controlled logistics operations comprising storage and transport, warehouse management, product inspection, and logistics processing services. In addition, it offers express, plant transport and engineering, premium business support service, buyer’s consolidation, tripartite trade, and vendor-managed inventory services; fashion and apparel logistics services; and airport-related services comprising passenger handling, flight support, ramp services, aircraft services, cargo handling, etiquette training, luggage wrapping, and package and other services for the aircraft. Further, the company provides medical-related services, which include importing, distribution, and delivery of medical equipment; and sterilization and cleaning services, sample transport, international logistical management, management of operations at distribution centers, medical supply and pharmaceutical management, as well as supply, processing, and distribution of hospital logistics. Additionally, it offers environment-related services that consist of recycling system for recovering and reusing industrial waste; eco energy services, including energy saving and solar power; and engineering services.</v>
          </cell>
          <cell r="Q28" t="str">
            <v>Services</v>
          </cell>
          <cell r="R28" t="str">
            <v>Logistics services</v>
          </cell>
          <cell r="S28" t="str">
            <v>www.konoike.net/en</v>
          </cell>
          <cell r="T28" t="str">
            <v>Japan</v>
          </cell>
        </row>
        <row r="28">
          <cell r="V28" t="str">
            <v>9025</v>
          </cell>
          <cell r="W28" t="str">
            <v>A+</v>
          </cell>
          <cell r="X28" t="str">
            <v>4212</v>
          </cell>
          <cell r="Y28" t="str">
            <v>JP5120001079182</v>
          </cell>
          <cell r="Z28" t="str">
            <v>Provides logistics services</v>
          </cell>
          <cell r="AA28" t="str">
            <v>The Company is mainly engaged in the transportation-related business.</v>
          </cell>
          <cell r="AB28">
            <v>41348</v>
          </cell>
        </row>
        <row r="28">
          <cell r="AD28">
            <v>311840000</v>
          </cell>
          <cell r="AE28">
            <v>301373000</v>
          </cell>
          <cell r="AF28">
            <v>292348000</v>
          </cell>
          <cell r="AG28">
            <v>310834000</v>
          </cell>
          <cell r="AH28" t="str">
            <v>n.a.</v>
          </cell>
          <cell r="AI28" t="str">
            <v>n.a.</v>
          </cell>
          <cell r="AJ28" t="str">
            <v>n.a.</v>
          </cell>
          <cell r="AK28" t="str">
            <v>n.a.</v>
          </cell>
          <cell r="AL28">
            <v>275733000</v>
          </cell>
          <cell r="AM28">
            <v>267326000</v>
          </cell>
          <cell r="AN28">
            <v>264649000</v>
          </cell>
          <cell r="AO28">
            <v>276781000</v>
          </cell>
          <cell r="AP28">
            <v>0</v>
          </cell>
          <cell r="AQ28">
            <v>0</v>
          </cell>
          <cell r="AR28">
            <v>0</v>
          </cell>
          <cell r="AS28">
            <v>0</v>
          </cell>
          <cell r="AT28">
            <v>-14596000</v>
          </cell>
          <cell r="AU28">
            <v>-15278000</v>
          </cell>
          <cell r="AV28">
            <v>-15198000</v>
          </cell>
          <cell r="AW28">
            <v>-15694000</v>
          </cell>
          <cell r="AX28">
            <v>-8674000</v>
          </cell>
          <cell r="AY28">
            <v>-9302000</v>
          </cell>
          <cell r="AZ28">
            <v>-9818000</v>
          </cell>
          <cell r="BA28">
            <v>-10384000</v>
          </cell>
          <cell r="BB28">
            <v>1934000</v>
          </cell>
          <cell r="BC28">
            <v>1662000</v>
          </cell>
          <cell r="BD28">
            <v>1637000</v>
          </cell>
          <cell r="BE28">
            <v>1738000</v>
          </cell>
          <cell r="BF28">
            <v>54514000</v>
          </cell>
          <cell r="BG28">
            <v>59405000</v>
          </cell>
          <cell r="BH28">
            <v>54647000</v>
          </cell>
          <cell r="BI28">
            <v>55602000</v>
          </cell>
          <cell r="BJ28">
            <v>69381000</v>
          </cell>
          <cell r="BK28">
            <v>59092000</v>
          </cell>
          <cell r="BL28">
            <v>63397000</v>
          </cell>
          <cell r="BM28">
            <v>29470000</v>
          </cell>
          <cell r="BN28">
            <v>101890000</v>
          </cell>
          <cell r="BO28">
            <v>102623000</v>
          </cell>
          <cell r="BP28">
            <v>102946000</v>
          </cell>
          <cell r="BQ28">
            <v>101272000</v>
          </cell>
          <cell r="BR28">
            <v>266022000</v>
          </cell>
          <cell r="BS28">
            <v>257764000</v>
          </cell>
          <cell r="BT28">
            <v>258798000</v>
          </cell>
          <cell r="BU28">
            <v>223499000</v>
          </cell>
          <cell r="BV28">
            <v>14596000</v>
          </cell>
          <cell r="BW28">
            <v>15278000</v>
          </cell>
          <cell r="BX28">
            <v>15198000</v>
          </cell>
          <cell r="BY28">
            <v>15694000</v>
          </cell>
          <cell r="BZ28">
            <v>12837000</v>
          </cell>
          <cell r="CA28">
            <v>9467000</v>
          </cell>
          <cell r="CB28">
            <v>2683000</v>
          </cell>
          <cell r="CC28">
            <v>7975000</v>
          </cell>
          <cell r="CD28" t="str">
            <v>n.a.</v>
          </cell>
          <cell r="CE28" t="str">
            <v>n.a.</v>
          </cell>
          <cell r="CF28" t="str">
            <v>n.a.</v>
          </cell>
          <cell r="CG28" t="str">
            <v>n.a.</v>
          </cell>
          <cell r="CH28" t="str">
            <v>n.a.</v>
          </cell>
          <cell r="CI28" t="str">
            <v>n.a.</v>
          </cell>
          <cell r="CJ28" t="str">
            <v>n.a.</v>
          </cell>
          <cell r="CK28" t="str">
            <v>n.a.</v>
          </cell>
          <cell r="CL28">
            <v>311840000</v>
          </cell>
          <cell r="CM28">
            <v>-275733000</v>
          </cell>
          <cell r="CN28">
            <v>-14596000</v>
          </cell>
          <cell r="CO28">
            <v>-8674000</v>
          </cell>
          <cell r="CP28">
            <v>12837000</v>
          </cell>
          <cell r="CQ28">
            <v>0.0411653412006157</v>
          </cell>
          <cell r="CR28">
            <v>0.0429326796052214</v>
          </cell>
          <cell r="CS28">
            <v>14596000</v>
          </cell>
          <cell r="CT28">
            <v>0</v>
          </cell>
          <cell r="CU28">
            <v>1798000</v>
          </cell>
          <cell r="CV28">
            <v>102256500</v>
          </cell>
        </row>
        <row r="28">
          <cell r="CX28">
            <v>301373000</v>
          </cell>
          <cell r="CY28">
            <v>-267326000</v>
          </cell>
          <cell r="CZ28">
            <v>-15278000</v>
          </cell>
          <cell r="DA28">
            <v>-9302000</v>
          </cell>
          <cell r="DB28">
            <v>9467000</v>
          </cell>
          <cell r="DC28">
            <v>0.0314129002929924</v>
          </cell>
          <cell r="DD28">
            <v>0.0324316732098689</v>
          </cell>
          <cell r="DE28">
            <v>15278000</v>
          </cell>
          <cell r="DF28">
            <v>0</v>
          </cell>
          <cell r="DG28">
            <v>1649500</v>
          </cell>
          <cell r="DH28">
            <v>102784500</v>
          </cell>
        </row>
        <row r="28">
          <cell r="DJ28">
            <v>292348000</v>
          </cell>
          <cell r="DK28">
            <v>-264649000</v>
          </cell>
          <cell r="DL28">
            <v>-15198000</v>
          </cell>
          <cell r="DM28">
            <v>-9818000</v>
          </cell>
          <cell r="DN28">
            <v>2683000</v>
          </cell>
          <cell r="DO28">
            <v>0.00917741869279078</v>
          </cell>
          <cell r="DP28">
            <v>0.00926242383442943</v>
          </cell>
        </row>
        <row r="29">
          <cell r="C29" t="str">
            <v>CTS International Logistics Corporation Limited</v>
          </cell>
          <cell r="D29" t="str">
            <v>exclude</v>
          </cell>
          <cell r="E29" t="str">
            <v>Independence(A+, A, A-, U)</v>
          </cell>
        </row>
        <row r="29">
          <cell r="I29">
            <v>0.049675442628852</v>
          </cell>
          <cell r="J29" t="str">
            <v> </v>
          </cell>
        </row>
        <row r="29">
          <cell r="O29" t="str">
            <v>CTS International Logistics Corporation Limited</v>
          </cell>
          <cell r="P29" t="str">
            <v>This company is engaged in the provision of cross-border comprehensive logistics and supply chain trade services in China and internationally. It was founded in 1984 and has its registered office located in Shanghai, China. The company is one of the earliest freight forwarding companies that has the license approved and issued by former Ministry of Commerce, Civil Aviation Administration, and General Administration of Customs of PRC. It has more than 30 sub-institutions all over China's main ports and economically developed inland cities as well as in Hong Kong, United States (New York, Los Angeles, Atlanta), and Frankfurt, Germany. Its network covers all major freight processing cities in China and the world. It is recognized as one of the leading logistics companies in China.</v>
          </cell>
          <cell r="Q29" t="str">
            <v>Services</v>
          </cell>
          <cell r="R29" t="str">
            <v>Logistics and supply chain trade services</v>
          </cell>
          <cell r="S29" t="str">
            <v>www.ctsfreight.com</v>
          </cell>
          <cell r="T29" t="str">
            <v>China</v>
          </cell>
        </row>
        <row r="29">
          <cell r="V29" t="str">
            <v>603128</v>
          </cell>
          <cell r="W29" t="str">
            <v>B+</v>
          </cell>
          <cell r="X29" t="str">
            <v>4731</v>
          </cell>
          <cell r="Y29" t="str">
            <v>CN40692PC</v>
          </cell>
          <cell r="Z29" t="str">
            <v>Engaged in the provision of cross-border comprehensive logistics and supply chain trade services in China and internationally</v>
          </cell>
          <cell r="AA29" t="str">
            <v>The Company is principally engaged in Integrated logistics and supply chain trade services.</v>
          </cell>
          <cell r="AB29">
            <v>41061</v>
          </cell>
          <cell r="AC29" t="str">
            <v>CTS International Freight Co., Ltd.</v>
          </cell>
          <cell r="AD29">
            <v>22056533</v>
          </cell>
          <cell r="AE29">
            <v>24651745</v>
          </cell>
          <cell r="AF29">
            <v>14084980</v>
          </cell>
          <cell r="AG29">
            <v>10240485</v>
          </cell>
          <cell r="AH29">
            <v>27863</v>
          </cell>
          <cell r="AI29">
            <v>19810</v>
          </cell>
          <cell r="AJ29">
            <v>28442</v>
          </cell>
          <cell r="AK29">
            <v>12355</v>
          </cell>
          <cell r="AL29">
            <v>19626120</v>
          </cell>
          <cell r="AM29">
            <v>22108925</v>
          </cell>
          <cell r="AN29">
            <v>12332065</v>
          </cell>
          <cell r="AO29">
            <v>8998814</v>
          </cell>
          <cell r="AP29">
            <v>23196</v>
          </cell>
          <cell r="AQ29">
            <v>37815</v>
          </cell>
          <cell r="AR29">
            <v>18276</v>
          </cell>
          <cell r="AS29">
            <v>17766</v>
          </cell>
          <cell r="AT29">
            <v>-1297455</v>
          </cell>
          <cell r="AU29">
            <v>-1276202</v>
          </cell>
          <cell r="AV29">
            <v>-923138</v>
          </cell>
          <cell r="AW29">
            <v>-752730</v>
          </cell>
          <cell r="AX29">
            <v>-94170</v>
          </cell>
          <cell r="AY29">
            <v>-81497</v>
          </cell>
          <cell r="AZ29">
            <v>-113041</v>
          </cell>
          <cell r="BA29">
            <v>-56113</v>
          </cell>
          <cell r="BB29">
            <v>10556</v>
          </cell>
          <cell r="BC29">
            <v>28528</v>
          </cell>
          <cell r="BD29">
            <v>13590</v>
          </cell>
          <cell r="BE29">
            <v>60881</v>
          </cell>
          <cell r="BF29">
            <v>2865697</v>
          </cell>
          <cell r="BG29">
            <v>4422506</v>
          </cell>
          <cell r="BH29">
            <v>2792218</v>
          </cell>
          <cell r="BI29">
            <v>2309463</v>
          </cell>
          <cell r="BJ29">
            <v>2575025</v>
          </cell>
          <cell r="BK29">
            <v>1665894</v>
          </cell>
          <cell r="BL29">
            <v>1507887</v>
          </cell>
          <cell r="BM29">
            <v>1149027</v>
          </cell>
          <cell r="BN29">
            <v>758030</v>
          </cell>
          <cell r="BO29">
            <v>801389</v>
          </cell>
          <cell r="BP29">
            <v>628354</v>
          </cell>
          <cell r="BQ29">
            <v>634802</v>
          </cell>
          <cell r="BR29">
            <v>9772327</v>
          </cell>
          <cell r="BS29">
            <v>10523478</v>
          </cell>
          <cell r="BT29">
            <v>7502735</v>
          </cell>
          <cell r="BU29">
            <v>6408282</v>
          </cell>
          <cell r="BV29">
            <v>758240</v>
          </cell>
          <cell r="BW29">
            <v>739419</v>
          </cell>
          <cell r="BX29">
            <v>557889</v>
          </cell>
          <cell r="BY29">
            <v>472165</v>
          </cell>
          <cell r="BZ29">
            <v>1066651</v>
          </cell>
          <cell r="CA29">
            <v>1204931</v>
          </cell>
          <cell r="CB29">
            <v>745178</v>
          </cell>
          <cell r="CC29">
            <v>445183</v>
          </cell>
          <cell r="CD29">
            <v>374</v>
          </cell>
          <cell r="CE29">
            <v>824</v>
          </cell>
          <cell r="CF29" t="str">
            <v>n.a.</v>
          </cell>
          <cell r="CG29" t="str">
            <v>n.a.</v>
          </cell>
          <cell r="CH29">
            <v>515645</v>
          </cell>
          <cell r="CI29">
            <v>498144</v>
          </cell>
          <cell r="CJ29">
            <v>346973</v>
          </cell>
          <cell r="CK29">
            <v>262799</v>
          </cell>
          <cell r="CL29">
            <v>22056533</v>
          </cell>
          <cell r="CM29">
            <v>-19626120</v>
          </cell>
          <cell r="CN29">
            <v>-1274259</v>
          </cell>
          <cell r="CO29">
            <v>-94170</v>
          </cell>
          <cell r="CP29">
            <v>1061984</v>
          </cell>
          <cell r="CQ29">
            <v>0.0481482742550699</v>
          </cell>
          <cell r="CR29">
            <v>0.0505837967750581</v>
          </cell>
          <cell r="CS29">
            <v>758240</v>
          </cell>
          <cell r="CT29">
            <v>23196</v>
          </cell>
          <cell r="CU29">
            <v>19542</v>
          </cell>
          <cell r="CV29">
            <v>779709.5</v>
          </cell>
        </row>
        <row r="29">
          <cell r="CX29">
            <v>24651745</v>
          </cell>
          <cell r="CY29">
            <v>-22108925</v>
          </cell>
          <cell r="CZ29">
            <v>-1238387</v>
          </cell>
          <cell r="DA29">
            <v>-81497</v>
          </cell>
          <cell r="DB29">
            <v>1222936</v>
          </cell>
          <cell r="DC29">
            <v>0.0496084962748073</v>
          </cell>
          <cell r="DD29">
            <v>0.0521979585048476</v>
          </cell>
          <cell r="DE29">
            <v>739419</v>
          </cell>
          <cell r="DF29">
            <v>37815</v>
          </cell>
          <cell r="DG29">
            <v>21059</v>
          </cell>
          <cell r="DH29">
            <v>714871.5</v>
          </cell>
        </row>
        <row r="29">
          <cell r="DJ29">
            <v>14084980</v>
          </cell>
          <cell r="DK29">
            <v>-12332065</v>
          </cell>
          <cell r="DL29">
            <v>-904862</v>
          </cell>
          <cell r="DM29">
            <v>-113041</v>
          </cell>
          <cell r="DN29">
            <v>735012</v>
          </cell>
          <cell r="DO29">
            <v>0.0521840996579335</v>
          </cell>
          <cell r="DP29">
            <v>0.0550572106240255</v>
          </cell>
        </row>
        <row r="30">
          <cell r="C30" t="str">
            <v>Fukuyama Transporting CO LTD</v>
          </cell>
          <cell r="D30" t="str">
            <v>include</v>
          </cell>
        </row>
        <row r="30">
          <cell r="F30" t="str">
            <v>物流公司</v>
          </cell>
        </row>
        <row r="30">
          <cell r="I30">
            <v>0.0742556961967126</v>
          </cell>
          <cell r="J30">
            <v>0.0802118856056081</v>
          </cell>
        </row>
        <row r="30">
          <cell r="O30" t="str">
            <v>Fukuyama Transporting CO LTD</v>
          </cell>
          <cell r="P30" t="str">
            <v>This company is engaged in the provision of transportation services. It was established in September of 1948 and has a registered head office in Fukuyama, Japan. The company's transportation business provides trucking, air cargo and harbor transportation services, as well as non-life insurance agency services related to transportation. Aside from the provision of transportation services, it also has active interests in the logistics operations and management and operation of real estate, sports and entertainment facilities. Its logistics operations include warehouse, storage and arrangement of freight and harbor loading customs clearance.</v>
          </cell>
          <cell r="Q30" t="str">
            <v>Services</v>
          </cell>
          <cell r="R30" t="str">
            <v>Trucking, air cargo and harbor transportation services</v>
          </cell>
          <cell r="S30" t="str">
            <v>corp.fukutsu.co.jp</v>
          </cell>
          <cell r="T30" t="str">
            <v>Japan</v>
          </cell>
        </row>
        <row r="30">
          <cell r="V30" t="str">
            <v>9075</v>
          </cell>
          <cell r="W30" t="str">
            <v>A+</v>
          </cell>
          <cell r="X30" t="str">
            <v>4214</v>
          </cell>
          <cell r="Y30" t="str">
            <v>JP1240001032736</v>
          </cell>
          <cell r="Z30" t="str">
            <v>Engaged in the provision of transportation services</v>
          </cell>
          <cell r="AA30" t="str">
            <v>The Company is a company mainly engaged in the provision of transportation services.</v>
          </cell>
          <cell r="AB30">
            <v>25873</v>
          </cell>
        </row>
        <row r="30">
          <cell r="AD30">
            <v>293358000</v>
          </cell>
          <cell r="AE30">
            <v>291266000</v>
          </cell>
          <cell r="AF30">
            <v>285518000</v>
          </cell>
          <cell r="AG30">
            <v>292999000</v>
          </cell>
          <cell r="AH30" t="str">
            <v>n.a.</v>
          </cell>
          <cell r="AI30" t="str">
            <v>n.a.</v>
          </cell>
          <cell r="AJ30" t="str">
            <v>n.a.</v>
          </cell>
          <cell r="AK30" t="str">
            <v>n.a.</v>
          </cell>
          <cell r="AL30">
            <v>249124000</v>
          </cell>
          <cell r="AM30">
            <v>244179000</v>
          </cell>
          <cell r="AN30">
            <v>240288000</v>
          </cell>
          <cell r="AO30">
            <v>248114000</v>
          </cell>
          <cell r="AP30">
            <v>0</v>
          </cell>
          <cell r="AQ30">
            <v>0</v>
          </cell>
          <cell r="AR30">
            <v>0</v>
          </cell>
          <cell r="AS30">
            <v>0</v>
          </cell>
          <cell r="AT30">
            <v>-7762000</v>
          </cell>
          <cell r="AU30">
            <v>-7826000</v>
          </cell>
          <cell r="AV30">
            <v>-7238000</v>
          </cell>
          <cell r="AW30">
            <v>-7510000</v>
          </cell>
          <cell r="AX30">
            <v>-15097000</v>
          </cell>
          <cell r="AY30">
            <v>-17169000</v>
          </cell>
          <cell r="AZ30">
            <v>-16846000</v>
          </cell>
          <cell r="BA30">
            <v>-17041000</v>
          </cell>
          <cell r="BB30" t="str">
            <v>n.a.</v>
          </cell>
          <cell r="BC30" t="str">
            <v>n.a.</v>
          </cell>
          <cell r="BD30" t="str">
            <v>n.a.</v>
          </cell>
          <cell r="BE30" t="str">
            <v>n.a.</v>
          </cell>
          <cell r="BF30">
            <v>38990000</v>
          </cell>
          <cell r="BG30">
            <v>39582000</v>
          </cell>
          <cell r="BH30">
            <v>40589000</v>
          </cell>
          <cell r="BI30">
            <v>40397000</v>
          </cell>
          <cell r="BJ30">
            <v>44892000</v>
          </cell>
          <cell r="BK30">
            <v>39869000</v>
          </cell>
          <cell r="BL30">
            <v>37027000</v>
          </cell>
          <cell r="BM30">
            <v>26201000</v>
          </cell>
          <cell r="BN30">
            <v>329341000</v>
          </cell>
          <cell r="BO30">
            <v>327363000</v>
          </cell>
          <cell r="BP30">
            <v>329022000</v>
          </cell>
          <cell r="BQ30">
            <v>326486000</v>
          </cell>
          <cell r="BR30">
            <v>477015000</v>
          </cell>
          <cell r="BS30">
            <v>478147000</v>
          </cell>
          <cell r="BT30">
            <v>471923000</v>
          </cell>
          <cell r="BU30">
            <v>448329000</v>
          </cell>
          <cell r="BV30">
            <v>7762000</v>
          </cell>
          <cell r="BW30">
            <v>7826000</v>
          </cell>
          <cell r="BX30">
            <v>7238000</v>
          </cell>
          <cell r="BY30">
            <v>7510000</v>
          </cell>
          <cell r="BZ30">
            <v>21375000</v>
          </cell>
          <cell r="CA30">
            <v>22092000</v>
          </cell>
          <cell r="CB30">
            <v>21146000</v>
          </cell>
          <cell r="CC30">
            <v>20334000</v>
          </cell>
          <cell r="CD30" t="str">
            <v>n.a.</v>
          </cell>
          <cell r="CE30" t="str">
            <v>n.a.</v>
          </cell>
          <cell r="CF30" t="str">
            <v>n.a.</v>
          </cell>
          <cell r="CG30" t="str">
            <v>n.a.</v>
          </cell>
          <cell r="CH30" t="str">
            <v>n.a.</v>
          </cell>
          <cell r="CI30" t="str">
            <v>n.a.</v>
          </cell>
          <cell r="CJ30" t="str">
            <v>n.a.</v>
          </cell>
          <cell r="CK30" t="str">
            <v>n.a.</v>
          </cell>
          <cell r="CL30">
            <v>293358000</v>
          </cell>
          <cell r="CM30">
            <v>-249124000</v>
          </cell>
          <cell r="CN30">
            <v>-7762000</v>
          </cell>
          <cell r="CO30">
            <v>-15097000</v>
          </cell>
          <cell r="CP30">
            <v>21375000</v>
          </cell>
          <cell r="CQ30">
            <v>0.0728631910498435</v>
          </cell>
          <cell r="CR30">
            <v>0.078589470665446</v>
          </cell>
          <cell r="CS30">
            <v>7762000</v>
          </cell>
          <cell r="CT30">
            <v>0</v>
          </cell>
          <cell r="CU30" t="e">
            <v>#VALUE!</v>
          </cell>
          <cell r="CV30">
            <v>328352000</v>
          </cell>
        </row>
        <row r="30">
          <cell r="CX30">
            <v>291266000</v>
          </cell>
          <cell r="CY30">
            <v>-244179000</v>
          </cell>
          <cell r="CZ30">
            <v>-7826000</v>
          </cell>
          <cell r="DA30">
            <v>-17169000</v>
          </cell>
          <cell r="DB30">
            <v>22092000</v>
          </cell>
          <cell r="DC30">
            <v>0.0758481937472963</v>
          </cell>
          <cell r="DD30">
            <v>0.0820733057427538</v>
          </cell>
          <cell r="DE30">
            <v>7826000</v>
          </cell>
          <cell r="DF30">
            <v>0</v>
          </cell>
          <cell r="DG30" t="e">
            <v>#VALUE!</v>
          </cell>
          <cell r="DH30">
            <v>328192500</v>
          </cell>
        </row>
        <row r="30">
          <cell r="DJ30">
            <v>285518000</v>
          </cell>
          <cell r="DK30">
            <v>-240288000</v>
          </cell>
          <cell r="DL30">
            <v>-7238000</v>
          </cell>
          <cell r="DM30">
            <v>-16846000</v>
          </cell>
          <cell r="DN30">
            <v>21146000</v>
          </cell>
          <cell r="DO30">
            <v>0.0740618805119117</v>
          </cell>
          <cell r="DP30">
            <v>0.079985777616389</v>
          </cell>
        </row>
        <row r="31">
          <cell r="C31" t="str">
            <v>Keikyu Corporation</v>
          </cell>
          <cell r="D31" t="str">
            <v>exclude</v>
          </cell>
          <cell r="E31" t="str">
            <v>Significantly different products/services</v>
          </cell>
          <cell r="F31" t="str">
            <v>该公司的业务通过以下业务部门进行：运输，房地产，酒店，旅游休闲，分销和其他业务</v>
          </cell>
        </row>
        <row r="31">
          <cell r="I31">
            <v>-0.0217550046069734</v>
          </cell>
          <cell r="J31" t="str">
            <v> </v>
          </cell>
          <cell r="K31" t="str">
            <v>交通事业为主，主营乘客运输（附表已补充）</v>
          </cell>
        </row>
        <row r="31">
          <cell r="O31" t="str">
            <v>Keikyu Corporation</v>
          </cell>
          <cell r="P31" t="str">
            <v>This company, together with its subsidiaries, is engaged in transport, real estate, leisure services, distribution, and other businesses. It was founded in 1898 and it conducts business from its registered head office located in Tokyo, Japan. The company's operations are carried out through the following business segments: transportation, real estate, hotels, tourism and leisure, distribution, and other businesses. Through these segments, the company operates railway lines, vans, private automobiles, and taxis; develops properties, such as single-family houses and condominiums; and engages in real estate leasing business; operates hotels, B&amp;Bs, and restaurants, as well as golf and leisure facilities; operates and manages department stores, shopping center, and stores that provide merchandise goods; and additionally, the company offers construction, civil engineering, and landscaping services; operates as electrical equipment contractor; and engages in transportation equipment repair, building management, information processing, and driving schools businesses.</v>
          </cell>
          <cell r="Q31" t="str">
            <v>Services</v>
          </cell>
          <cell r="R31" t="str">
            <v>Transport, real estate, leisure services, distribution, and other businesses</v>
          </cell>
          <cell r="S31" t="str">
            <v>www.keikyu.co.jp</v>
          </cell>
          <cell r="T31" t="str">
            <v>Japan</v>
          </cell>
        </row>
        <row r="31">
          <cell r="V31" t="str">
            <v>9006</v>
          </cell>
          <cell r="W31" t="str">
            <v>A+</v>
          </cell>
          <cell r="X31" t="str">
            <v>4789</v>
          </cell>
          <cell r="Y31" t="str">
            <v>JP7010401009277</v>
          </cell>
          <cell r="Z31" t="str">
            <v>Engaged in transport, real estate, leisure services, distribution, and other businesses</v>
          </cell>
          <cell r="AA31" t="str">
            <v>The Company is a company primarily engaged in transportation business.</v>
          </cell>
          <cell r="AB31">
            <v>18019</v>
          </cell>
          <cell r="AC31" t="str">
            <v>Keihin Electric Express Railway Co., Ltd.</v>
          </cell>
          <cell r="AD31">
            <v>253005000</v>
          </cell>
          <cell r="AE31">
            <v>265237000</v>
          </cell>
          <cell r="AF31">
            <v>234964000</v>
          </cell>
          <cell r="AG31">
            <v>312751000</v>
          </cell>
          <cell r="AH31" t="str">
            <v>n.a.</v>
          </cell>
          <cell r="AI31" t="str">
            <v>n.a.</v>
          </cell>
          <cell r="AJ31" t="str">
            <v>n.a.</v>
          </cell>
          <cell r="AK31" t="str">
            <v>n.a.</v>
          </cell>
          <cell r="AL31">
            <v>178975000</v>
          </cell>
          <cell r="AM31">
            <v>198262000</v>
          </cell>
          <cell r="AN31">
            <v>188847000</v>
          </cell>
          <cell r="AO31">
            <v>215493000</v>
          </cell>
          <cell r="AP31">
            <v>0</v>
          </cell>
          <cell r="AQ31">
            <v>0</v>
          </cell>
          <cell r="AR31">
            <v>0</v>
          </cell>
          <cell r="AS31">
            <v>0</v>
          </cell>
          <cell r="AT31">
            <v>-34901000</v>
          </cell>
          <cell r="AU31">
            <v>-33898000</v>
          </cell>
          <cell r="AV31">
            <v>-32825000</v>
          </cell>
          <cell r="AW31">
            <v>-35618000</v>
          </cell>
          <cell r="AX31">
            <v>-29541000</v>
          </cell>
          <cell r="AY31">
            <v>-31121000</v>
          </cell>
          <cell r="AZ31">
            <v>-41222000</v>
          </cell>
          <cell r="BA31">
            <v>-33864000</v>
          </cell>
          <cell r="BB31">
            <v>58018000</v>
          </cell>
          <cell r="BC31">
            <v>49160000</v>
          </cell>
          <cell r="BD31">
            <v>50512000</v>
          </cell>
          <cell r="BE31">
            <v>44678000</v>
          </cell>
          <cell r="BF31">
            <v>14053000</v>
          </cell>
          <cell r="BG31">
            <v>12181000</v>
          </cell>
          <cell r="BH31">
            <v>9629000</v>
          </cell>
          <cell r="BI31">
            <v>12468000</v>
          </cell>
          <cell r="BJ31">
            <v>57119000</v>
          </cell>
          <cell r="BK31">
            <v>61384000</v>
          </cell>
          <cell r="BL31">
            <v>57600000</v>
          </cell>
          <cell r="BM31">
            <v>35555000</v>
          </cell>
          <cell r="BN31">
            <v>644786000</v>
          </cell>
          <cell r="BO31">
            <v>631790000</v>
          </cell>
          <cell r="BP31">
            <v>658448000</v>
          </cell>
          <cell r="BQ31">
            <v>662085000</v>
          </cell>
          <cell r="BR31">
            <v>935420000</v>
          </cell>
          <cell r="BS31">
            <v>912385000</v>
          </cell>
          <cell r="BT31">
            <v>929053000</v>
          </cell>
          <cell r="BU31">
            <v>888412000</v>
          </cell>
          <cell r="BV31">
            <v>34901000</v>
          </cell>
          <cell r="BW31">
            <v>33898000</v>
          </cell>
          <cell r="BX31">
            <v>32825000</v>
          </cell>
          <cell r="BY31">
            <v>35618000</v>
          </cell>
          <cell r="BZ31">
            <v>9588000</v>
          </cell>
          <cell r="CA31">
            <v>1956000</v>
          </cell>
          <cell r="CB31">
            <v>-27930000</v>
          </cell>
          <cell r="CC31">
            <v>27776000</v>
          </cell>
          <cell r="CD31" t="str">
            <v>n.a.</v>
          </cell>
          <cell r="CE31" t="str">
            <v>n.a.</v>
          </cell>
          <cell r="CF31" t="str">
            <v>n.a.</v>
          </cell>
          <cell r="CG31" t="str">
            <v>n.a.</v>
          </cell>
          <cell r="CH31" t="str">
            <v>n.a.</v>
          </cell>
          <cell r="CI31" t="str">
            <v>n.a.</v>
          </cell>
          <cell r="CJ31" t="str">
            <v>n.a.</v>
          </cell>
          <cell r="CK31" t="str">
            <v>n.a.</v>
          </cell>
          <cell r="CL31">
            <v>253005000</v>
          </cell>
          <cell r="CM31">
            <v>-178975000</v>
          </cell>
          <cell r="CN31">
            <v>-34901000</v>
          </cell>
          <cell r="CO31">
            <v>-29541000</v>
          </cell>
          <cell r="CP31">
            <v>9588000</v>
          </cell>
          <cell r="CQ31">
            <v>0.0378964842592044</v>
          </cell>
          <cell r="CR31">
            <v>0.0393891963174306</v>
          </cell>
          <cell r="CS31">
            <v>34901000</v>
          </cell>
          <cell r="CT31">
            <v>0</v>
          </cell>
          <cell r="CU31">
            <v>53589000</v>
          </cell>
          <cell r="CV31">
            <v>638288000</v>
          </cell>
        </row>
        <row r="31">
          <cell r="CX31">
            <v>265237000</v>
          </cell>
          <cell r="CY31">
            <v>-198262000</v>
          </cell>
          <cell r="CZ31">
            <v>-33898000</v>
          </cell>
          <cell r="DA31">
            <v>-31121000</v>
          </cell>
          <cell r="DB31">
            <v>1956000</v>
          </cell>
          <cell r="DC31">
            <v>0.0073745367350709</v>
          </cell>
          <cell r="DD31">
            <v>0.00742932456196991</v>
          </cell>
          <cell r="DE31">
            <v>33898000</v>
          </cell>
          <cell r="DF31">
            <v>0</v>
          </cell>
          <cell r="DG31">
            <v>49836000</v>
          </cell>
          <cell r="DH31">
            <v>645119000</v>
          </cell>
        </row>
        <row r="31">
          <cell r="DJ31">
            <v>234964000</v>
          </cell>
          <cell r="DK31">
            <v>-188847000</v>
          </cell>
          <cell r="DL31">
            <v>-32825000</v>
          </cell>
          <cell r="DM31">
            <v>-41222000</v>
          </cell>
          <cell r="DN31">
            <v>-27930000</v>
          </cell>
          <cell r="DO31">
            <v>-0.118869273590848</v>
          </cell>
          <cell r="DP31">
            <v>-0.106240538011518</v>
          </cell>
        </row>
        <row r="32">
          <cell r="C32" t="str">
            <v>Shanghai Zhonggu Logistics Co., Ltd.</v>
          </cell>
          <cell r="D32" t="str">
            <v>exclude</v>
          </cell>
          <cell r="E32" t="str">
            <v>Independence(A+, A, A-, U)</v>
          </cell>
        </row>
        <row r="32">
          <cell r="I32">
            <v>0.178493227535103</v>
          </cell>
          <cell r="J32" t="str">
            <v> </v>
          </cell>
        </row>
        <row r="32">
          <cell r="O32" t="str">
            <v>Shanghai Zhonggu Logistics Co., Ltd.</v>
          </cell>
          <cell r="P32" t="str">
            <v>This company is engaged in the provision of general freight trucking services. It was incorporated in 2010. The company is headquartered in Shanghai, China.The company specialises in the provision of a wide variety of services, such as rush courier service, scheduled route delivery of packages and other items such as customer scheduling within designated time window, pickup and delivery, temporary storage, assembly, cross-docking and safe storage of merchandise. It is also a provider of reverse logistic services such as picking up, storing, packaging and transporting customer returns. In addition, the company covers door-to-door delivery of merchandise including entertainment equipment, electronics and furniture, as well as the assembly and installation of items.</v>
          </cell>
          <cell r="Q32" t="str">
            <v>Services</v>
          </cell>
          <cell r="R32" t="str">
            <v>General freight trucking services</v>
          </cell>
          <cell r="S32" t="str">
            <v>www.zhonggu56.com/index.jsp</v>
          </cell>
          <cell r="T32" t="str">
            <v>China</v>
          </cell>
        </row>
        <row r="32">
          <cell r="V32" t="str">
            <v>603565</v>
          </cell>
          <cell r="W32" t="str">
            <v>D</v>
          </cell>
          <cell r="X32" t="str">
            <v>4731</v>
          </cell>
          <cell r="Y32" t="str">
            <v>CN53444PC</v>
          </cell>
          <cell r="Z32" t="str">
            <v>Engaged in the provision of general freight trucking services</v>
          </cell>
          <cell r="AA32" t="str">
            <v>The Company's main container logistics services.</v>
          </cell>
          <cell r="AB32">
            <v>44099</v>
          </cell>
        </row>
        <row r="32">
          <cell r="AD32">
            <v>14169953</v>
          </cell>
          <cell r="AE32">
            <v>12263240</v>
          </cell>
          <cell r="AF32">
            <v>10407751</v>
          </cell>
          <cell r="AG32">
            <v>9888072</v>
          </cell>
          <cell r="AH32">
            <v>537825</v>
          </cell>
          <cell r="AI32">
            <v>323634</v>
          </cell>
          <cell r="AJ32">
            <v>232715</v>
          </cell>
          <cell r="AK32">
            <v>226976</v>
          </cell>
          <cell r="AL32">
            <v>10664493</v>
          </cell>
          <cell r="AM32">
            <v>9393266</v>
          </cell>
          <cell r="AN32">
            <v>8608974</v>
          </cell>
          <cell r="AO32">
            <v>8695410</v>
          </cell>
          <cell r="AP32">
            <v>18975</v>
          </cell>
          <cell r="AQ32">
            <v>22145</v>
          </cell>
          <cell r="AR32">
            <v>15694</v>
          </cell>
          <cell r="AS32">
            <v>10474</v>
          </cell>
          <cell r="AT32">
            <v>-262309</v>
          </cell>
          <cell r="AU32">
            <v>-237539</v>
          </cell>
          <cell r="AV32">
            <v>-178469</v>
          </cell>
          <cell r="AW32">
            <v>-158138</v>
          </cell>
          <cell r="AX32">
            <v>-341016</v>
          </cell>
          <cell r="AY32">
            <v>-283343</v>
          </cell>
          <cell r="AZ32">
            <v>-352490</v>
          </cell>
          <cell r="BA32">
            <v>0</v>
          </cell>
          <cell r="BB32">
            <v>125444</v>
          </cell>
          <cell r="BC32">
            <v>79978</v>
          </cell>
          <cell r="BD32">
            <v>94439</v>
          </cell>
          <cell r="BE32">
            <v>74994</v>
          </cell>
          <cell r="BF32">
            <v>591905</v>
          </cell>
          <cell r="BG32">
            <v>504991</v>
          </cell>
          <cell r="BH32">
            <v>461066</v>
          </cell>
          <cell r="BI32">
            <v>441852</v>
          </cell>
          <cell r="BJ32">
            <v>9310631</v>
          </cell>
          <cell r="BK32">
            <v>9906120</v>
          </cell>
          <cell r="BL32">
            <v>4544408</v>
          </cell>
          <cell r="BM32">
            <v>2282777</v>
          </cell>
          <cell r="BN32">
            <v>6977141</v>
          </cell>
          <cell r="BO32">
            <v>4982644</v>
          </cell>
          <cell r="BP32">
            <v>5282995</v>
          </cell>
          <cell r="BQ32">
            <v>4675612</v>
          </cell>
          <cell r="BR32">
            <v>20271265</v>
          </cell>
          <cell r="BS32">
            <v>17321530</v>
          </cell>
          <cell r="BT32">
            <v>11560894</v>
          </cell>
          <cell r="BU32">
            <v>8312123</v>
          </cell>
          <cell r="BV32">
            <v>28268</v>
          </cell>
          <cell r="BW32">
            <v>27314</v>
          </cell>
          <cell r="BX32">
            <v>21439</v>
          </cell>
          <cell r="BY32">
            <v>21301</v>
          </cell>
          <cell r="BZ32">
            <v>3439960</v>
          </cell>
          <cell r="CA32">
            <v>2672726</v>
          </cell>
          <cell r="CB32">
            <v>1500533</v>
          </cell>
          <cell r="CC32">
            <v>1261500</v>
          </cell>
          <cell r="CD32" t="str">
            <v>n.a.</v>
          </cell>
          <cell r="CE32" t="str">
            <v>n.a.</v>
          </cell>
          <cell r="CF32" t="str">
            <v>n.a.</v>
          </cell>
          <cell r="CG32" t="str">
            <v>n.a.</v>
          </cell>
          <cell r="CH32">
            <v>215067</v>
          </cell>
          <cell r="CI32">
            <v>188080</v>
          </cell>
          <cell r="CJ32">
            <v>141336</v>
          </cell>
          <cell r="CK32">
            <v>126363</v>
          </cell>
          <cell r="CL32">
            <v>14169953</v>
          </cell>
          <cell r="CM32">
            <v>-10664493</v>
          </cell>
          <cell r="CN32">
            <v>-243334</v>
          </cell>
          <cell r="CO32">
            <v>-341016</v>
          </cell>
          <cell r="CP32">
            <v>2921110</v>
          </cell>
          <cell r="CQ32">
            <v>0.20614817847314</v>
          </cell>
          <cell r="CR32">
            <v>0.259680928963094</v>
          </cell>
          <cell r="CS32">
            <v>28268</v>
          </cell>
          <cell r="CT32">
            <v>18975</v>
          </cell>
          <cell r="CU32">
            <v>102711</v>
          </cell>
          <cell r="CV32">
            <v>5979892.5</v>
          </cell>
        </row>
        <row r="32">
          <cell r="CX32">
            <v>12263240</v>
          </cell>
          <cell r="CY32">
            <v>-9393266</v>
          </cell>
          <cell r="CZ32">
            <v>-215394</v>
          </cell>
          <cell r="DA32">
            <v>-283343</v>
          </cell>
          <cell r="DB32">
            <v>2371237</v>
          </cell>
          <cell r="DC32">
            <v>0.193361379211367</v>
          </cell>
          <cell r="DD32">
            <v>0.239712523338297</v>
          </cell>
          <cell r="DE32">
            <v>27314</v>
          </cell>
          <cell r="DF32">
            <v>22145</v>
          </cell>
          <cell r="DG32">
            <v>87208.5</v>
          </cell>
          <cell r="DH32">
            <v>5132819.5</v>
          </cell>
        </row>
        <row r="32">
          <cell r="DJ32">
            <v>10407751</v>
          </cell>
          <cell r="DK32">
            <v>-8608974</v>
          </cell>
          <cell r="DL32">
            <v>-162775</v>
          </cell>
          <cell r="DM32">
            <v>-352490</v>
          </cell>
          <cell r="DN32">
            <v>1283512</v>
          </cell>
          <cell r="DO32">
            <v>0.123322704395983</v>
          </cell>
          <cell r="DP32">
            <v>0.140670580856113</v>
          </cell>
        </row>
        <row r="33">
          <cell r="C33" t="str">
            <v>Kamigumi Co., Ltd.</v>
          </cell>
          <cell r="D33" t="str">
            <v>exclude</v>
          </cell>
          <cell r="E33" t="str">
            <v>Significantly different activities</v>
          </cell>
          <cell r="F33" t="str">
            <v>销售费用大于5%</v>
          </cell>
        </row>
        <row r="33">
          <cell r="I33">
            <v>0.105156010993521</v>
          </cell>
          <cell r="J33" t="str">
            <v> </v>
          </cell>
        </row>
        <row r="33">
          <cell r="O33" t="str">
            <v>Kamigumi Co., Ltd.</v>
          </cell>
          <cell r="P33" t="str">
            <v>This company is engaged in providing port transportation, warehousing and freight forwarding, and road transportation services. The company has its registered office located in Kobe, Hyogo, Japan. It was founded in 1867. The company is publicly traded on the Tokyo Stock Exchange under the trading symbol 9364. It operates in three business divisions. The Port Transportation division specialises in port cargo handling, container terminal operation, shed services, barge transportation and others. The Warehousing and Transportation-Related division is involved in warehousing, trucking and delivery, warehouse and factory cargo-handling and other transportation services. The Others division is involved in heavy cargo transportation, machine dismantlement, steel structure manufacturing, software development, design and maintenance, commodity sale and leasing, real estate leasing, sports facility operation, construction, financial services and others. The company has branch offices located in Tokyo, Kashima, Hitachinaka, Yokohama, Kawasaki, Niigata, Tomakomai, Toyohashi, Toyokawa, Tokai, Nagoya, Tsuruga, and Osaka.</v>
          </cell>
          <cell r="Q33" t="str">
            <v>Services</v>
          </cell>
          <cell r="R33" t="str">
            <v>Port cargo handling, container terminal operation, shed services, barge transportation and others; Warehousing, trucking and delivery, warehouse and factory cargo-handling and other transportation services; Heavy cargo transportation, machine dismantlement, steel structure manufacturing, software development, design and maintenance, commodity sale and leasing, real estate leasing, sports facility operation, construction, financial services</v>
          </cell>
          <cell r="S33" t="str">
            <v>www.kamigumi.co.jp</v>
          </cell>
          <cell r="T33" t="str">
            <v>Japan</v>
          </cell>
        </row>
        <row r="33">
          <cell r="V33" t="str">
            <v>9364</v>
          </cell>
          <cell r="W33" t="str">
            <v>A+</v>
          </cell>
          <cell r="X33" t="str">
            <v>4731</v>
          </cell>
          <cell r="Y33" t="str">
            <v>JP6140001006951</v>
          </cell>
          <cell r="Z33" t="str">
            <v>Engaged in providing port transportation, warehousing and freight forwarding, and road transportation services</v>
          </cell>
          <cell r="AA33" t="str">
            <v>The Company is mainly engaged in the logistics service business.</v>
          </cell>
          <cell r="AB33">
            <v>25993</v>
          </cell>
          <cell r="AC33" t="str">
            <v>Kobe Hamanaka</v>
          </cell>
          <cell r="AD33">
            <v>274139000</v>
          </cell>
          <cell r="AE33">
            <v>261681000</v>
          </cell>
          <cell r="AF33">
            <v>268290000</v>
          </cell>
          <cell r="AG33">
            <v>278815000</v>
          </cell>
          <cell r="AH33" t="str">
            <v>n.a.</v>
          </cell>
          <cell r="AI33" t="str">
            <v>n.a.</v>
          </cell>
          <cell r="AJ33" t="str">
            <v>n.a.</v>
          </cell>
          <cell r="AK33" t="str">
            <v>n.a.</v>
          </cell>
          <cell r="AL33">
            <v>209198000</v>
          </cell>
          <cell r="AM33">
            <v>200654000</v>
          </cell>
          <cell r="AN33">
            <v>212150000</v>
          </cell>
          <cell r="AO33">
            <v>222010000</v>
          </cell>
          <cell r="AP33">
            <v>0</v>
          </cell>
          <cell r="AQ33">
            <v>0</v>
          </cell>
          <cell r="AR33">
            <v>0</v>
          </cell>
          <cell r="AS33">
            <v>0</v>
          </cell>
          <cell r="AT33">
            <v>-19771000</v>
          </cell>
          <cell r="AU33">
            <v>-19420000</v>
          </cell>
          <cell r="AV33">
            <v>-18775000</v>
          </cell>
          <cell r="AW33">
            <v>-19079000</v>
          </cell>
          <cell r="AX33">
            <v>-13589000</v>
          </cell>
          <cell r="AY33">
            <v>-13082000</v>
          </cell>
          <cell r="AZ33">
            <v>-12914000</v>
          </cell>
          <cell r="BA33">
            <v>-13046000</v>
          </cell>
          <cell r="BB33">
            <v>816000</v>
          </cell>
          <cell r="BC33">
            <v>764000</v>
          </cell>
          <cell r="BD33">
            <v>783000</v>
          </cell>
          <cell r="BE33">
            <v>957000</v>
          </cell>
          <cell r="BF33">
            <v>49317000</v>
          </cell>
          <cell r="BG33">
            <v>47767000</v>
          </cell>
          <cell r="BH33">
            <v>47463000</v>
          </cell>
          <cell r="BI33">
            <v>45064000</v>
          </cell>
          <cell r="BJ33">
            <v>76280000</v>
          </cell>
          <cell r="BK33">
            <v>56397000</v>
          </cell>
          <cell r="BL33">
            <v>44076000</v>
          </cell>
          <cell r="BM33">
            <v>32233000</v>
          </cell>
          <cell r="BN33">
            <v>229737000</v>
          </cell>
          <cell r="BO33">
            <v>232086000</v>
          </cell>
          <cell r="BP33">
            <v>227568000</v>
          </cell>
          <cell r="BQ33">
            <v>227830000</v>
          </cell>
          <cell r="BR33">
            <v>456038000</v>
          </cell>
          <cell r="BS33">
            <v>434734000</v>
          </cell>
          <cell r="BT33">
            <v>415539000</v>
          </cell>
          <cell r="BU33">
            <v>400057000</v>
          </cell>
          <cell r="BV33">
            <v>19771000</v>
          </cell>
          <cell r="BW33">
            <v>19420000</v>
          </cell>
          <cell r="BX33">
            <v>18775000</v>
          </cell>
          <cell r="BY33">
            <v>19079000</v>
          </cell>
          <cell r="BZ33">
            <v>31581000</v>
          </cell>
          <cell r="CA33">
            <v>28525000</v>
          </cell>
          <cell r="CB33">
            <v>24451000</v>
          </cell>
          <cell r="CC33">
            <v>24680000</v>
          </cell>
          <cell r="CD33" t="str">
            <v>n.a.</v>
          </cell>
          <cell r="CE33" t="str">
            <v>n.a.</v>
          </cell>
          <cell r="CF33" t="str">
            <v>n.a.</v>
          </cell>
          <cell r="CG33" t="str">
            <v>n.a.</v>
          </cell>
          <cell r="CH33" t="str">
            <v>n.a.</v>
          </cell>
          <cell r="CI33" t="str">
            <v>n.a.</v>
          </cell>
          <cell r="CJ33" t="str">
            <v>n.a.</v>
          </cell>
          <cell r="CK33" t="str">
            <v>n.a.</v>
          </cell>
          <cell r="CL33">
            <v>274139000</v>
          </cell>
          <cell r="CM33">
            <v>-209198000</v>
          </cell>
          <cell r="CN33">
            <v>-19771000</v>
          </cell>
          <cell r="CO33">
            <v>-13589000</v>
          </cell>
          <cell r="CP33">
            <v>31581000</v>
          </cell>
          <cell r="CQ33">
            <v>0.115200682865262</v>
          </cell>
          <cell r="CR33">
            <v>0.130199787267375</v>
          </cell>
          <cell r="CS33">
            <v>19771000</v>
          </cell>
          <cell r="CT33">
            <v>0</v>
          </cell>
          <cell r="CU33">
            <v>790000</v>
          </cell>
          <cell r="CV33">
            <v>230911500</v>
          </cell>
        </row>
        <row r="33">
          <cell r="CX33">
            <v>261681000</v>
          </cell>
          <cell r="CY33">
            <v>-200654000</v>
          </cell>
          <cell r="CZ33">
            <v>-19420000</v>
          </cell>
          <cell r="DA33">
            <v>-13082000</v>
          </cell>
          <cell r="DB33">
            <v>28525000</v>
          </cell>
          <cell r="DC33">
            <v>0.109006767782147</v>
          </cell>
          <cell r="DD33">
            <v>0.122342980665306</v>
          </cell>
          <cell r="DE33">
            <v>19420000</v>
          </cell>
          <cell r="DF33">
            <v>0</v>
          </cell>
          <cell r="DG33">
            <v>773500</v>
          </cell>
          <cell r="DH33">
            <v>229827000</v>
          </cell>
        </row>
        <row r="33">
          <cell r="DJ33">
            <v>268290000</v>
          </cell>
          <cell r="DK33">
            <v>-212150000</v>
          </cell>
          <cell r="DL33">
            <v>-18775000</v>
          </cell>
          <cell r="DM33">
            <v>-12914000</v>
          </cell>
          <cell r="DN33">
            <v>24451000</v>
          </cell>
          <cell r="DO33">
            <v>0.0911364568191136</v>
          </cell>
          <cell r="DP33">
            <v>0.100275181574728</v>
          </cell>
        </row>
        <row r="34">
          <cell r="C34" t="str">
            <v>Road King Infrastructure Limited</v>
          </cell>
          <cell r="D34" t="str">
            <v>exclude</v>
          </cell>
          <cell r="E34" t="str">
            <v>Independence(A+, A, A-, U)</v>
          </cell>
        </row>
        <row r="34">
          <cell r="I34">
            <v>0.146096257902541</v>
          </cell>
          <cell r="J34" t="str">
            <v> </v>
          </cell>
        </row>
        <row r="34">
          <cell r="O34" t="str">
            <v>Road King Infrastructure Limited</v>
          </cell>
          <cell r="P34" t="str">
            <v>This company is an investment holding company for a group engaged in the development, operation and management of toll roads through the infrastructure joint ventures and operation of property development business in the People's Republic of China. The company was incorporated in 1994. The registered head office of the company is located in Hamilton, Bermuda. The company is a leading listed company in Hong Kong with its core business in the investment, development, operation and management of toll roads and property projects in the People's Republic of China. The company aims to be the best performing investor and operator in China. It is committed to provide its shareholders with high return; to make contribution to China's development; and to provide its staff with rewarding career development opportunities.</v>
          </cell>
          <cell r="Q34" t="str">
            <v>Services</v>
          </cell>
          <cell r="R34" t="str">
            <v>Development, operation and management of toll roads through the infrastructure joint ventures and operation of property development business</v>
          </cell>
          <cell r="S34" t="str">
            <v>www.roadking.com.hk</v>
          </cell>
          <cell r="T34" t="str">
            <v>Bermuda</v>
          </cell>
          <cell r="U34" t="str">
            <v>Hong Kong SAR, China</v>
          </cell>
          <cell r="V34" t="str">
            <v>01098</v>
          </cell>
          <cell r="W34" t="str">
            <v>B+</v>
          </cell>
          <cell r="X34" t="str">
            <v>4789</v>
          </cell>
          <cell r="Y34" t="str">
            <v>BM21789R</v>
          </cell>
          <cell r="Z34" t="str">
            <v>Engaged in the development, operation and management of toll roads through the infrastructure joint ventures and operation of property development business</v>
          </cell>
          <cell r="AA34" t="str">
            <v>The company and its subsidiaries are principally engaged in the property related business through the toll road segment which engaged in the development, operation and management of toll roads through the infrastructure joint ventures and the property development and investment which engaged in the development of properties for sales to get rental income and capital appreciation. The Company's property portfolio includes the land reserve primarily located in the Yangtze River Delta and Bohai Rim regions. The Company's toll road portfolio includes five expressways in Mainland China.</v>
          </cell>
          <cell r="AB34">
            <v>35250</v>
          </cell>
        </row>
        <row r="34">
          <cell r="AD34">
            <v>17155976</v>
          </cell>
          <cell r="AE34">
            <v>24677949</v>
          </cell>
          <cell r="AF34">
            <v>24196103</v>
          </cell>
          <cell r="AG34">
            <v>21494796</v>
          </cell>
          <cell r="AH34">
            <v>22579</v>
          </cell>
          <cell r="AI34">
            <v>184425</v>
          </cell>
          <cell r="AJ34">
            <v>83574</v>
          </cell>
          <cell r="AK34">
            <v>117384</v>
          </cell>
          <cell r="AL34">
            <v>14175723</v>
          </cell>
          <cell r="AM34">
            <v>19228815</v>
          </cell>
          <cell r="AN34">
            <v>17631237</v>
          </cell>
          <cell r="AO34">
            <v>13928879</v>
          </cell>
          <cell r="AP34">
            <v>0</v>
          </cell>
          <cell r="AQ34">
            <v>0</v>
          </cell>
          <cell r="AR34">
            <v>0</v>
          </cell>
          <cell r="AS34">
            <v>0</v>
          </cell>
          <cell r="AT34">
            <v>-1627018</v>
          </cell>
          <cell r="AU34">
            <v>-1851316</v>
          </cell>
          <cell r="AV34">
            <v>-1724838</v>
          </cell>
          <cell r="AW34">
            <v>-1616049</v>
          </cell>
          <cell r="AX34">
            <v>-35973</v>
          </cell>
          <cell r="AY34">
            <v>-50095</v>
          </cell>
          <cell r="AZ34">
            <v>-58273</v>
          </cell>
          <cell r="BA34">
            <v>-57030</v>
          </cell>
          <cell r="BB34" t="str">
            <v>n.a.</v>
          </cell>
          <cell r="BC34" t="str">
            <v>n.a.</v>
          </cell>
          <cell r="BD34" t="str">
            <v>n.a.</v>
          </cell>
          <cell r="BE34" t="str">
            <v>n.a.</v>
          </cell>
          <cell r="BF34">
            <v>154797</v>
          </cell>
          <cell r="BG34">
            <v>239964</v>
          </cell>
          <cell r="BH34">
            <v>289931</v>
          </cell>
          <cell r="BI34">
            <v>88698</v>
          </cell>
          <cell r="BJ34">
            <v>8381458</v>
          </cell>
          <cell r="BK34">
            <v>12712970</v>
          </cell>
          <cell r="BL34">
            <v>14170768</v>
          </cell>
          <cell r="BM34">
            <v>15308684</v>
          </cell>
          <cell r="BN34">
            <v>94322</v>
          </cell>
          <cell r="BO34">
            <v>175938</v>
          </cell>
          <cell r="BP34">
            <v>187490</v>
          </cell>
          <cell r="BQ34">
            <v>346073</v>
          </cell>
          <cell r="BR34">
            <v>90002373</v>
          </cell>
          <cell r="BS34">
            <v>108235731</v>
          </cell>
          <cell r="BT34">
            <v>103280887</v>
          </cell>
          <cell r="BU34">
            <v>90788039</v>
          </cell>
          <cell r="BV34">
            <v>702236</v>
          </cell>
          <cell r="BW34">
            <v>901018</v>
          </cell>
          <cell r="BX34">
            <v>763170</v>
          </cell>
          <cell r="BY34">
            <v>572886</v>
          </cell>
          <cell r="BZ34">
            <v>1339841</v>
          </cell>
          <cell r="CA34">
            <v>3732148</v>
          </cell>
          <cell r="CB34">
            <v>4865329</v>
          </cell>
          <cell r="CC34">
            <v>6010222</v>
          </cell>
          <cell r="CD34" t="str">
            <v>n.a.</v>
          </cell>
          <cell r="CE34" t="str">
            <v>n.a.</v>
          </cell>
          <cell r="CF34" t="str">
            <v>n.a.</v>
          </cell>
          <cell r="CG34" t="str">
            <v>n.a.</v>
          </cell>
          <cell r="CH34">
            <v>924782</v>
          </cell>
          <cell r="CI34">
            <v>950298</v>
          </cell>
          <cell r="CJ34">
            <v>961668</v>
          </cell>
          <cell r="CK34">
            <v>1043163</v>
          </cell>
          <cell r="CL34">
            <v>17155976</v>
          </cell>
          <cell r="CM34">
            <v>-14175723</v>
          </cell>
          <cell r="CN34">
            <v>-1627018</v>
          </cell>
          <cell r="CO34">
            <v>-35973</v>
          </cell>
          <cell r="CP34">
            <v>1317262</v>
          </cell>
          <cell r="CQ34">
            <v>0.0767815249916414</v>
          </cell>
          <cell r="CR34">
            <v>0.0831672318851139</v>
          </cell>
          <cell r="CS34">
            <v>702236</v>
          </cell>
          <cell r="CT34">
            <v>0</v>
          </cell>
          <cell r="CU34" t="e">
            <v>#VALUE!</v>
          </cell>
          <cell r="CV34">
            <v>135130</v>
          </cell>
        </row>
        <row r="34">
          <cell r="CX34">
            <v>24677949</v>
          </cell>
          <cell r="CY34">
            <v>-19228815</v>
          </cell>
          <cell r="CZ34">
            <v>-1851316</v>
          </cell>
          <cell r="DA34">
            <v>-50095</v>
          </cell>
          <cell r="DB34">
            <v>3547723</v>
          </cell>
          <cell r="DC34">
            <v>0.143760853059547</v>
          </cell>
          <cell r="DD34">
            <v>0.167898014910016</v>
          </cell>
          <cell r="DE34">
            <v>901018</v>
          </cell>
          <cell r="DF34">
            <v>0</v>
          </cell>
          <cell r="DG34" t="e">
            <v>#VALUE!</v>
          </cell>
          <cell r="DH34">
            <v>181714</v>
          </cell>
        </row>
        <row r="34">
          <cell r="DJ34">
            <v>24196103</v>
          </cell>
          <cell r="DK34">
            <v>-17631237</v>
          </cell>
          <cell r="DL34">
            <v>-1724838</v>
          </cell>
          <cell r="DM34">
            <v>-58273</v>
          </cell>
          <cell r="DN34">
            <v>4781755</v>
          </cell>
          <cell r="DO34">
            <v>0.197625005977202</v>
          </cell>
          <cell r="DP34">
            <v>0.246300056020424</v>
          </cell>
        </row>
        <row r="35">
          <cell r="C35" t="str">
            <v>Dksh Holdings (Malaysia) Berhad</v>
          </cell>
          <cell r="D35" t="str">
            <v>exclude</v>
          </cell>
          <cell r="E35" t="str">
            <v>Independence(A+, A, A-, U)</v>
          </cell>
        </row>
        <row r="35">
          <cell r="I35">
            <v>0.0194863209709503</v>
          </cell>
          <cell r="J35" t="str">
            <v> </v>
          </cell>
        </row>
        <row r="35">
          <cell r="O35" t="str">
            <v>Dksh Holdings (Malaysia) Berhad</v>
          </cell>
          <cell r="P35" t="str">
            <v>This company, formerly known as Diethelm Holdings (Malaysia) Berhad, is an investment holding firm engaged in the provision of market expansion services to consumer goods, healthcare, performance materials, and technology industries in Malaysia. The company was founded in 1923. The registered headquarters of the company is located in Petaling Jaya, Malaysia. The company operates through three segments: Marketing and Distribution Services, Logistics Services, and Others. It offers sourcing, market analysis and research, marketing and sales, distribution and logistics, and after-sales services, as well as invoicing and credit control, inventory and trade returns handling, and other value added services for consumer goods and performance materials. The company also provides supply chain services, including import, forwarding, warehousing and distribution, order processing, and sales collections for healthcare and consumer goods, as well as distributes prepaid telephone cards. In addition, it is involved in the retail of chocolate chip cookies, hampers, gifts, chocolates, and confectionery items, as well as in rental activities.</v>
          </cell>
          <cell r="Q35" t="str">
            <v>Services</v>
          </cell>
          <cell r="R35" t="str">
            <v>Market analysis and research, marketing and sales, distribution and logistics, and after-sales services, as well as invoicing and credit control, inventory and trade returns handling, and other value added services for consumer goods and performance materials</v>
          </cell>
          <cell r="S35" t="str">
            <v>www.dksh.com.my</v>
          </cell>
          <cell r="T35" t="str">
            <v>Malaysia</v>
          </cell>
        </row>
        <row r="35">
          <cell r="V35" t="str">
            <v>5908</v>
          </cell>
          <cell r="W35" t="str">
            <v>D</v>
          </cell>
          <cell r="X35" t="str">
            <v>4212</v>
          </cell>
          <cell r="Y35" t="str">
            <v>MY231378-A</v>
          </cell>
          <cell r="Z35" t="str">
            <v>Engaged in the provision of market expansion services to consumer goods, healthcare, performance materials, and technology industries in Malaysia</v>
          </cell>
          <cell r="AA35" t="str">
            <v>The Company is principally an investment holding company. The principal activities of the Group consist of general trading, warehousing and distribution of consumer, pharmaceutical, bio-medical, chemical and industrial products and also sale of Famous Amos chocolate chip cookies.</v>
          </cell>
          <cell r="AB35">
            <v>34681</v>
          </cell>
          <cell r="AC35" t="str">
            <v>Diethelm Holdings (Malaysia) Berhad</v>
          </cell>
          <cell r="AD35">
            <v>7162687</v>
          </cell>
          <cell r="AE35">
            <v>6738388</v>
          </cell>
          <cell r="AF35">
            <v>6355699</v>
          </cell>
          <cell r="AG35">
            <v>6457085</v>
          </cell>
          <cell r="AH35">
            <v>9151</v>
          </cell>
          <cell r="AI35">
            <v>23082</v>
          </cell>
          <cell r="AJ35">
            <v>14920</v>
          </cell>
          <cell r="AK35">
            <v>7662</v>
          </cell>
          <cell r="AL35">
            <v>6376152</v>
          </cell>
          <cell r="AM35">
            <v>5968027</v>
          </cell>
          <cell r="AN35">
            <v>5642861</v>
          </cell>
          <cell r="AO35">
            <v>5784937</v>
          </cell>
          <cell r="AP35">
            <v>0</v>
          </cell>
          <cell r="AQ35">
            <v>0</v>
          </cell>
          <cell r="AR35">
            <v>0</v>
          </cell>
          <cell r="AS35">
            <v>0</v>
          </cell>
          <cell r="AT35">
            <v>-570677</v>
          </cell>
          <cell r="AU35">
            <v>-579194</v>
          </cell>
          <cell r="AV35">
            <v>-544814</v>
          </cell>
          <cell r="AW35">
            <v>-519830</v>
          </cell>
          <cell r="AX35">
            <v>-60194</v>
          </cell>
          <cell r="AY35">
            <v>-59490</v>
          </cell>
          <cell r="AZ35">
            <v>-60635</v>
          </cell>
          <cell r="BA35">
            <v>-56632</v>
          </cell>
          <cell r="BB35">
            <v>789954</v>
          </cell>
          <cell r="BC35">
            <v>726928</v>
          </cell>
          <cell r="BD35">
            <v>746023</v>
          </cell>
          <cell r="BE35">
            <v>741045</v>
          </cell>
          <cell r="BF35">
            <v>1519736</v>
          </cell>
          <cell r="BG35">
            <v>1285089</v>
          </cell>
          <cell r="BH35">
            <v>1334932</v>
          </cell>
          <cell r="BI35">
            <v>1347781</v>
          </cell>
          <cell r="BJ35">
            <v>35923</v>
          </cell>
          <cell r="BK35">
            <v>109477</v>
          </cell>
          <cell r="BL35">
            <v>55402</v>
          </cell>
          <cell r="BM35">
            <v>22059</v>
          </cell>
          <cell r="BN35">
            <v>159957</v>
          </cell>
          <cell r="BO35">
            <v>141700</v>
          </cell>
          <cell r="BP35">
            <v>140423</v>
          </cell>
          <cell r="BQ35">
            <v>164745</v>
          </cell>
          <cell r="BR35">
            <v>2931010</v>
          </cell>
          <cell r="BS35">
            <v>2680128</v>
          </cell>
          <cell r="BT35">
            <v>2702520</v>
          </cell>
          <cell r="BU35">
            <v>2721309</v>
          </cell>
          <cell r="BV35">
            <v>53199</v>
          </cell>
          <cell r="BW35">
            <v>88256</v>
          </cell>
          <cell r="BX35">
            <v>78521</v>
          </cell>
          <cell r="BY35">
            <v>63871</v>
          </cell>
          <cell r="BZ35">
            <v>164815</v>
          </cell>
          <cell r="CA35">
            <v>154759</v>
          </cell>
          <cell r="CB35">
            <v>122309</v>
          </cell>
          <cell r="CC35">
            <v>103348</v>
          </cell>
          <cell r="CD35">
            <v>227612</v>
          </cell>
          <cell r="CE35">
            <v>206804</v>
          </cell>
          <cell r="CF35">
            <v>185508</v>
          </cell>
          <cell r="CG35">
            <v>201719</v>
          </cell>
          <cell r="CH35">
            <v>5259</v>
          </cell>
          <cell r="CI35">
            <v>6959</v>
          </cell>
          <cell r="CJ35">
            <v>6406</v>
          </cell>
          <cell r="CK35">
            <v>4485</v>
          </cell>
          <cell r="CL35">
            <v>7162687</v>
          </cell>
          <cell r="CM35">
            <v>-6376152</v>
          </cell>
          <cell r="CN35">
            <v>-570677</v>
          </cell>
          <cell r="CO35">
            <v>-60194</v>
          </cell>
          <cell r="CP35">
            <v>155664</v>
          </cell>
          <cell r="CQ35">
            <v>0.02173262631747</v>
          </cell>
          <cell r="CR35">
            <v>0.0222154258663058</v>
          </cell>
          <cell r="CS35">
            <v>53199</v>
          </cell>
          <cell r="CT35">
            <v>0</v>
          </cell>
          <cell r="CU35">
            <v>758441</v>
          </cell>
          <cell r="CV35">
            <v>150828.5</v>
          </cell>
        </row>
        <row r="35">
          <cell r="CX35">
            <v>6738388</v>
          </cell>
          <cell r="CY35">
            <v>-5968027</v>
          </cell>
          <cell r="CZ35">
            <v>-579194</v>
          </cell>
          <cell r="DA35">
            <v>-59490</v>
          </cell>
          <cell r="DB35">
            <v>131677</v>
          </cell>
          <cell r="DC35">
            <v>0.0195413205650966</v>
          </cell>
          <cell r="DD35">
            <v>0.0199307946117213</v>
          </cell>
          <cell r="DE35">
            <v>88256</v>
          </cell>
          <cell r="DF35">
            <v>0</v>
          </cell>
          <cell r="DG35">
            <v>736475.5</v>
          </cell>
          <cell r="DH35">
            <v>141061.5</v>
          </cell>
        </row>
        <row r="35">
          <cell r="DJ35">
            <v>6355699</v>
          </cell>
          <cell r="DK35">
            <v>-5642861</v>
          </cell>
          <cell r="DL35">
            <v>-544814</v>
          </cell>
          <cell r="DM35">
            <v>-60635</v>
          </cell>
          <cell r="DN35">
            <v>107389</v>
          </cell>
          <cell r="DO35">
            <v>0.0168964892767892</v>
          </cell>
          <cell r="DP35">
            <v>0.0171868873343352</v>
          </cell>
        </row>
        <row r="36">
          <cell r="C36" t="str">
            <v>Sichuan Expressway Company Limited</v>
          </cell>
          <cell r="D36" t="str">
            <v>exclude</v>
          </cell>
          <cell r="E36" t="str">
            <v>Independence(A+, A, A-, U)</v>
          </cell>
        </row>
        <row r="36">
          <cell r="I36">
            <v>0.16644582103733</v>
          </cell>
          <cell r="J36" t="str">
            <v> </v>
          </cell>
        </row>
        <row r="36">
          <cell r="O36" t="str">
            <v>Sichuan Expressway Company Limited</v>
          </cell>
          <cell r="P36" t="str">
            <v>This company, with registered head office in Chengdu, China, is primarily engaged in the construction, management, and operation of expressways and a toll bridge in Sichuan Province in China. It was founded in 1997. The company operates in five segments: Construction Contracts, Gas Station and Oil Operation, Toll Operation, Property Development, and Others. The Construction Contracts segment offers construction and upgradation services under the service concession arrangements and construction contracts. The Gas Station and Oil Operation segment is active in operating gas stations along expressways; and selling petrochemicals and other oil products. The Toll Operation segment operates expressways and a high-grade toll bridge in Mainland China. The Property Development segment is active in investing in and developing properties located in Mainland China. The Others segment is active in the advertising and finance leasing operations, as well as rents properties along expressways.</v>
          </cell>
          <cell r="Q36" t="str">
            <v>Services</v>
          </cell>
          <cell r="R36" t="str">
            <v>Operates in five segments: Construction Contracts, Gas Station and Oil Operation, Toll Operation, Property Development, and Others</v>
          </cell>
          <cell r="S36" t="str">
            <v>www.cygs.com</v>
          </cell>
          <cell r="T36" t="str">
            <v>China</v>
          </cell>
        </row>
        <row r="36">
          <cell r="V36" t="str">
            <v>00107</v>
          </cell>
          <cell r="W36" t="str">
            <v>B+</v>
          </cell>
          <cell r="X36" t="str">
            <v>4785</v>
          </cell>
          <cell r="Y36" t="str">
            <v>CN30069PC</v>
          </cell>
          <cell r="Z36" t="str">
            <v>Primarily engaged in the construction, management, and operation of expressways and a toll bridge in Sichuan Province in China</v>
          </cell>
          <cell r="AA36" t="str">
            <v>The Company is principally engaged in the investment, construction, operation and management of road infrastructure projects in Sichuan Province, the PRC, as well as the operation of other ancillary businesses related to toll roads.</v>
          </cell>
          <cell r="AB36" t="str">
            <v>1997</v>
          </cell>
        </row>
        <row r="36">
          <cell r="AD36">
            <v>10419377</v>
          </cell>
          <cell r="AE36">
            <v>8830296</v>
          </cell>
          <cell r="AF36">
            <v>8198610</v>
          </cell>
          <cell r="AG36">
            <v>7806743</v>
          </cell>
          <cell r="AH36">
            <v>80095</v>
          </cell>
          <cell r="AI36">
            <v>76916</v>
          </cell>
          <cell r="AJ36">
            <v>120025</v>
          </cell>
          <cell r="AK36">
            <v>72342</v>
          </cell>
          <cell r="AL36">
            <v>8127643</v>
          </cell>
          <cell r="AM36">
            <v>5739405</v>
          </cell>
          <cell r="AN36">
            <v>5547848</v>
          </cell>
          <cell r="AO36">
            <v>4630778</v>
          </cell>
          <cell r="AP36">
            <v>0</v>
          </cell>
          <cell r="AQ36">
            <v>0</v>
          </cell>
          <cell r="AR36">
            <v>0</v>
          </cell>
          <cell r="AS36">
            <v>0</v>
          </cell>
          <cell r="AT36">
            <v>-462203</v>
          </cell>
          <cell r="AU36">
            <v>-451766</v>
          </cell>
          <cell r="AV36">
            <v>-362149</v>
          </cell>
          <cell r="AW36">
            <v>-369508</v>
          </cell>
          <cell r="AX36">
            <v>-306685</v>
          </cell>
          <cell r="AY36">
            <v>-957578</v>
          </cell>
          <cell r="AZ36">
            <v>-924354</v>
          </cell>
          <cell r="BA36">
            <v>-870759</v>
          </cell>
          <cell r="BB36">
            <v>30076</v>
          </cell>
          <cell r="BC36">
            <v>63069</v>
          </cell>
          <cell r="BD36">
            <v>48989</v>
          </cell>
          <cell r="BE36">
            <v>63841</v>
          </cell>
          <cell r="BF36">
            <v>1655993</v>
          </cell>
          <cell r="BG36">
            <v>1675253</v>
          </cell>
          <cell r="BH36">
            <v>1921668</v>
          </cell>
          <cell r="BI36">
            <v>2188404</v>
          </cell>
          <cell r="BJ36">
            <v>2588341</v>
          </cell>
          <cell r="BK36">
            <v>3839815</v>
          </cell>
          <cell r="BL36">
            <v>3195834</v>
          </cell>
          <cell r="BM36">
            <v>3025637</v>
          </cell>
          <cell r="BN36">
            <v>1157806</v>
          </cell>
          <cell r="BO36">
            <v>1076924</v>
          </cell>
          <cell r="BP36">
            <v>1180760</v>
          </cell>
          <cell r="BQ36">
            <v>1218569</v>
          </cell>
          <cell r="BR36">
            <v>56199140</v>
          </cell>
          <cell r="BS36">
            <v>40647497</v>
          </cell>
          <cell r="BT36">
            <v>40404381</v>
          </cell>
          <cell r="BU36">
            <v>37860574</v>
          </cell>
          <cell r="BV36" t="str">
            <v>n.a.</v>
          </cell>
          <cell r="BW36" t="str">
            <v>n.a.</v>
          </cell>
          <cell r="BX36" t="str">
            <v>n.a.</v>
          </cell>
          <cell r="BY36" t="str">
            <v>n.a.</v>
          </cell>
          <cell r="BZ36">
            <v>1602941</v>
          </cell>
          <cell r="CA36">
            <v>1758463</v>
          </cell>
          <cell r="CB36">
            <v>1484284</v>
          </cell>
          <cell r="CC36">
            <v>2008040</v>
          </cell>
          <cell r="CD36">
            <v>70218</v>
          </cell>
          <cell r="CE36">
            <v>84381</v>
          </cell>
          <cell r="CF36">
            <v>9155</v>
          </cell>
          <cell r="CG36">
            <v>32732</v>
          </cell>
          <cell r="CH36">
            <v>391985</v>
          </cell>
          <cell r="CI36">
            <v>367385</v>
          </cell>
          <cell r="CJ36">
            <v>352994</v>
          </cell>
          <cell r="CK36">
            <v>336776</v>
          </cell>
          <cell r="CL36">
            <v>10419377</v>
          </cell>
          <cell r="CM36">
            <v>-8127643</v>
          </cell>
          <cell r="CN36">
            <v>-462203</v>
          </cell>
          <cell r="CO36">
            <v>-306685</v>
          </cell>
          <cell r="CP36">
            <v>1522846</v>
          </cell>
          <cell r="CQ36">
            <v>0.146155187589431</v>
          </cell>
          <cell r="CR36">
            <v>0.171173011143332</v>
          </cell>
          <cell r="CS36" t="str">
            <v>n.a.</v>
          </cell>
          <cell r="CT36">
            <v>0</v>
          </cell>
          <cell r="CU36">
            <v>46572.5</v>
          </cell>
          <cell r="CV36">
            <v>1117365</v>
          </cell>
        </row>
        <row r="36">
          <cell r="CX36">
            <v>8830296</v>
          </cell>
          <cell r="CY36">
            <v>-5739405</v>
          </cell>
          <cell r="CZ36">
            <v>-451766</v>
          </cell>
          <cell r="DA36">
            <v>-957578</v>
          </cell>
          <cell r="DB36">
            <v>1681547</v>
          </cell>
          <cell r="DC36">
            <v>0.190429290252558</v>
          </cell>
          <cell r="DD36">
            <v>0.23522255432384</v>
          </cell>
          <cell r="DE36" t="str">
            <v>n.a.</v>
          </cell>
          <cell r="DF36">
            <v>0</v>
          </cell>
          <cell r="DG36">
            <v>56029</v>
          </cell>
          <cell r="DH36">
            <v>1128842</v>
          </cell>
        </row>
        <row r="36">
          <cell r="DJ36">
            <v>8198610</v>
          </cell>
          <cell r="DK36">
            <v>-5547848</v>
          </cell>
          <cell r="DL36">
            <v>-362149</v>
          </cell>
          <cell r="DM36">
            <v>-924354</v>
          </cell>
          <cell r="DN36">
            <v>1364259</v>
          </cell>
          <cell r="DO36">
            <v>0.166401255822633</v>
          </cell>
          <cell r="DP36">
            <v>0.199617930071195</v>
          </cell>
        </row>
        <row r="37">
          <cell r="C37" t="str">
            <v>China Railway Special Cargo Logistics Co., Ltd.</v>
          </cell>
          <cell r="D37" t="str">
            <v>exclude</v>
          </cell>
          <cell r="E37" t="str">
            <v>Independence(A+, A, A-, U)</v>
          </cell>
        </row>
        <row r="37">
          <cell r="I37">
            <v>-0.00726707315704694</v>
          </cell>
          <cell r="J37" t="str">
            <v> </v>
          </cell>
        </row>
        <row r="37">
          <cell r="O37" t="str">
            <v>China Railway Special Cargo Logistics Co., Ltd.</v>
          </cell>
          <cell r="P37" t="str">
            <v>This company is engaged in providing cargo transportation by road. It was incorporated in 2003 and has its registered business office located in Beijing, China.The company handles a wide variety of commodities, generally palletized and transported in a container or van trailer. It offers its customers with services such as baggage transfer, carting, debris removal, draying, farm to market hauling, and furniture moving. It also provides a combination of network activities and services such as, local pickup, local sorting and terminal operations, line-haul, destination sorting and terminal operations, and local delivery. The company maintains a fleet of trucks, as well as employs professional drivers and technology capable of providing support and guidance to customers.</v>
          </cell>
          <cell r="Q37" t="str">
            <v>Services</v>
          </cell>
          <cell r="R37" t="str">
            <v>Providing cargo transportation by road</v>
          </cell>
          <cell r="S37" t="str">
            <v>crscsc.com.cn</v>
          </cell>
          <cell r="T37" t="str">
            <v>China</v>
          </cell>
        </row>
        <row r="37">
          <cell r="V37" t="str">
            <v>001213</v>
          </cell>
          <cell r="W37" t="str">
            <v>B+</v>
          </cell>
          <cell r="X37" t="str">
            <v>4731</v>
          </cell>
          <cell r="Y37" t="str">
            <v>CN55805PC</v>
          </cell>
          <cell r="Z37" t="str">
            <v>Engaged in providing cargo transportation by road</v>
          </cell>
          <cell r="AA37" t="str">
            <v>The Company is mainly engaged in commodity automobile logistics, cold chain logistics and bulk cargo logistics business.</v>
          </cell>
          <cell r="AB37">
            <v>44447</v>
          </cell>
        </row>
        <row r="37">
          <cell r="AD37">
            <v>8807848</v>
          </cell>
          <cell r="AE37">
            <v>8355585</v>
          </cell>
          <cell r="AF37">
            <v>8145243</v>
          </cell>
          <cell r="AG37">
            <v>8517376</v>
          </cell>
          <cell r="AH37">
            <v>654004</v>
          </cell>
          <cell r="AI37">
            <v>477844</v>
          </cell>
          <cell r="AJ37">
            <v>307455</v>
          </cell>
          <cell r="AK37">
            <v>120463</v>
          </cell>
          <cell r="AL37">
            <v>7615296</v>
          </cell>
          <cell r="AM37">
            <v>7181559</v>
          </cell>
          <cell r="AN37">
            <v>6909606</v>
          </cell>
          <cell r="AO37">
            <v>7179552</v>
          </cell>
          <cell r="AP37">
            <v>0</v>
          </cell>
          <cell r="AQ37">
            <v>0</v>
          </cell>
          <cell r="AR37">
            <v>0</v>
          </cell>
          <cell r="AS37">
            <v>0</v>
          </cell>
          <cell r="AT37">
            <v>-818514</v>
          </cell>
          <cell r="AU37">
            <v>-649677</v>
          </cell>
          <cell r="AV37">
            <v>-491774</v>
          </cell>
          <cell r="AW37">
            <v>-251664</v>
          </cell>
          <cell r="AX37">
            <v>-622916</v>
          </cell>
          <cell r="AY37">
            <v>-597818</v>
          </cell>
          <cell r="AZ37">
            <v>-605436</v>
          </cell>
          <cell r="BA37">
            <v>-602758</v>
          </cell>
          <cell r="BB37">
            <v>48902</v>
          </cell>
          <cell r="BC37">
            <v>44065</v>
          </cell>
          <cell r="BD37">
            <v>37786</v>
          </cell>
          <cell r="BE37">
            <v>27065</v>
          </cell>
          <cell r="BF37">
            <v>2409415</v>
          </cell>
          <cell r="BG37">
            <v>1988949</v>
          </cell>
          <cell r="BH37">
            <v>1696964</v>
          </cell>
          <cell r="BI37">
            <v>1983587</v>
          </cell>
          <cell r="BJ37">
            <v>5196617</v>
          </cell>
          <cell r="BK37">
            <v>5202310</v>
          </cell>
          <cell r="BL37">
            <v>3458519</v>
          </cell>
          <cell r="BM37">
            <v>2484191</v>
          </cell>
          <cell r="BN37">
            <v>10731120</v>
          </cell>
          <cell r="BO37">
            <v>10422751</v>
          </cell>
          <cell r="BP37">
            <v>10192751</v>
          </cell>
          <cell r="BQ37">
            <v>10564318</v>
          </cell>
          <cell r="BR37">
            <v>19896489</v>
          </cell>
          <cell r="BS37">
            <v>19527803</v>
          </cell>
          <cell r="BT37">
            <v>16931133</v>
          </cell>
          <cell r="BU37">
            <v>16648141</v>
          </cell>
          <cell r="BV37">
            <v>796</v>
          </cell>
          <cell r="BW37">
            <v>722</v>
          </cell>
          <cell r="BX37">
            <v>1568</v>
          </cell>
          <cell r="BY37">
            <v>1112</v>
          </cell>
          <cell r="BZ37">
            <v>405126</v>
          </cell>
          <cell r="CA37">
            <v>404375</v>
          </cell>
          <cell r="CB37">
            <v>445882</v>
          </cell>
          <cell r="CC37">
            <v>603865</v>
          </cell>
          <cell r="CD37">
            <v>624472</v>
          </cell>
          <cell r="CE37">
            <v>479757</v>
          </cell>
          <cell r="CF37">
            <v>345936</v>
          </cell>
          <cell r="CG37">
            <v>118812</v>
          </cell>
          <cell r="CH37">
            <v>193246</v>
          </cell>
          <cell r="CI37">
            <v>169198</v>
          </cell>
          <cell r="CJ37">
            <v>144270</v>
          </cell>
          <cell r="CK37">
            <v>131740</v>
          </cell>
          <cell r="CL37">
            <v>8807848</v>
          </cell>
          <cell r="CM37">
            <v>-7615296</v>
          </cell>
          <cell r="CN37">
            <v>-818514</v>
          </cell>
          <cell r="CO37">
            <v>-622916</v>
          </cell>
          <cell r="CP37">
            <v>-248878</v>
          </cell>
          <cell r="CQ37">
            <v>-0.0282563913455364</v>
          </cell>
          <cell r="CR37">
            <v>-0.0274799083024042</v>
          </cell>
          <cell r="CS37">
            <v>796</v>
          </cell>
          <cell r="CT37">
            <v>0</v>
          </cell>
          <cell r="CU37">
            <v>46483.5</v>
          </cell>
          <cell r="CV37">
            <v>10576935.5</v>
          </cell>
        </row>
        <row r="37">
          <cell r="CX37">
            <v>8355585</v>
          </cell>
          <cell r="CY37">
            <v>-7181559</v>
          </cell>
          <cell r="CZ37">
            <v>-649677</v>
          </cell>
          <cell r="DA37">
            <v>-597818</v>
          </cell>
          <cell r="DB37">
            <v>-73469</v>
          </cell>
          <cell r="DC37">
            <v>-0.0087928014615374</v>
          </cell>
          <cell r="DD37">
            <v>-0.00871616197974292</v>
          </cell>
          <cell r="DE37">
            <v>722</v>
          </cell>
          <cell r="DF37">
            <v>0</v>
          </cell>
          <cell r="DG37">
            <v>40925.5</v>
          </cell>
          <cell r="DH37">
            <v>10307751</v>
          </cell>
        </row>
        <row r="37">
          <cell r="DJ37">
            <v>8145243</v>
          </cell>
          <cell r="DK37">
            <v>-6909606</v>
          </cell>
          <cell r="DL37">
            <v>-491774</v>
          </cell>
          <cell r="DM37">
            <v>-605436</v>
          </cell>
          <cell r="DN37">
            <v>138427</v>
          </cell>
          <cell r="DO37">
            <v>0.0169948275330767</v>
          </cell>
          <cell r="DP37">
            <v>0.0172886450743966</v>
          </cell>
        </row>
        <row r="38">
          <cell r="C38" t="str">
            <v>Nikkon Holdings CO LTD</v>
          </cell>
          <cell r="D38" t="str">
            <v>include</v>
          </cell>
        </row>
        <row r="38">
          <cell r="F38" t="str">
            <v>物流公司</v>
          </cell>
        </row>
        <row r="38">
          <cell r="I38">
            <v>0.0966485932054132</v>
          </cell>
          <cell r="J38">
            <v>0.106988922005841</v>
          </cell>
        </row>
        <row r="38">
          <cell r="O38" t="str">
            <v>Nikkon Holdings CO LTD</v>
          </cell>
          <cell r="P38" t="str">
            <v>This company principally operates as a logistics company that provides transportation, warehousing, packaging, and other services in Japan and internationally. It provides truck transportation; freight handling services; and warehouse services, as well as acts as an air freight agent. It is also engaged in the import/export and sale of domestic/international commodities; collection, transportation, and disposal of waste material; automobile disassembly and maintenance operation, and automobile parts sale; manufacture and sale of packing materials; and the sale of petrochemical products. In addition, the company acts as damage and life insurance agent. The company operates in North America, Thailand, Indonesia, the Philippines, China, Singapore, Taiwan, and the United Kingdom. Headquartered in Chuo-ku, Japan, the company was incorporated in 1950.</v>
          </cell>
          <cell r="Q38" t="str">
            <v>Services</v>
          </cell>
          <cell r="R38" t="str">
            <v>Transportation, warehousing, packaging, and other services</v>
          </cell>
          <cell r="S38" t="str">
            <v>www.nikkon.co.jp</v>
          </cell>
          <cell r="T38" t="str">
            <v>Japan</v>
          </cell>
        </row>
        <row r="38">
          <cell r="V38" t="str">
            <v>9072</v>
          </cell>
          <cell r="W38" t="str">
            <v>A+</v>
          </cell>
          <cell r="X38" t="str">
            <v>4213</v>
          </cell>
          <cell r="Y38" t="str">
            <v>JP7010001035005</v>
          </cell>
          <cell r="Z38" t="str">
            <v>Principally operates as a logistics company that provides transportation, warehousing, packaging, and other services in Japan and internationally</v>
          </cell>
          <cell r="AA38" t="str">
            <v>Nippon Konpo Unyu Soko Co., Ltd.. The Group's principal activity is trucking, packaging works and warehousing. The trucking includes transportation of automobiles, motorbikes, automobile parts and agricultural machinery.</v>
          </cell>
          <cell r="AB38">
            <v>23936</v>
          </cell>
          <cell r="AC38" t="str">
            <v>Nippon Konpo Unyu Soko CO LTD</v>
          </cell>
          <cell r="AD38">
            <v>212071000</v>
          </cell>
          <cell r="AE38">
            <v>198159000</v>
          </cell>
          <cell r="AF38">
            <v>182536000</v>
          </cell>
          <cell r="AG38">
            <v>199512000</v>
          </cell>
          <cell r="AH38" t="str">
            <v>n.a.</v>
          </cell>
          <cell r="AI38" t="str">
            <v>n.a.</v>
          </cell>
          <cell r="AJ38" t="str">
            <v>n.a.</v>
          </cell>
          <cell r="AK38" t="str">
            <v>n.a.</v>
          </cell>
          <cell r="AL38">
            <v>169744000</v>
          </cell>
          <cell r="AM38">
            <v>157955000</v>
          </cell>
          <cell r="AN38">
            <v>144888000</v>
          </cell>
          <cell r="AO38">
            <v>158694000</v>
          </cell>
          <cell r="AP38">
            <v>0</v>
          </cell>
          <cell r="AQ38">
            <v>0</v>
          </cell>
          <cell r="AR38">
            <v>0</v>
          </cell>
          <cell r="AS38">
            <v>0</v>
          </cell>
          <cell r="AT38">
            <v>-10437000</v>
          </cell>
          <cell r="AU38">
            <v>-9452000</v>
          </cell>
          <cell r="AV38">
            <v>-8826000</v>
          </cell>
          <cell r="AW38">
            <v>-9513000</v>
          </cell>
          <cell r="AX38">
            <v>-12307000</v>
          </cell>
          <cell r="AY38">
            <v>-11237000</v>
          </cell>
          <cell r="AZ38">
            <v>-10630000</v>
          </cell>
          <cell r="BA38">
            <v>-10422000</v>
          </cell>
          <cell r="BB38">
            <v>562000</v>
          </cell>
          <cell r="BC38">
            <v>531000</v>
          </cell>
          <cell r="BD38">
            <v>408000</v>
          </cell>
          <cell r="BE38">
            <v>455000</v>
          </cell>
          <cell r="BF38">
            <v>37041000</v>
          </cell>
          <cell r="BG38">
            <v>38643000</v>
          </cell>
          <cell r="BH38">
            <v>37069000</v>
          </cell>
          <cell r="BI38">
            <v>36067000</v>
          </cell>
          <cell r="BJ38">
            <v>40486000</v>
          </cell>
          <cell r="BK38">
            <v>30683000</v>
          </cell>
          <cell r="BL38">
            <v>32350000</v>
          </cell>
          <cell r="BM38">
            <v>32398000</v>
          </cell>
          <cell r="BN38">
            <v>242671000</v>
          </cell>
          <cell r="BO38">
            <v>232328000</v>
          </cell>
          <cell r="BP38">
            <v>213928000</v>
          </cell>
          <cell r="BQ38">
            <v>195714000</v>
          </cell>
          <cell r="BR38">
            <v>360748000</v>
          </cell>
          <cell r="BS38">
            <v>339475000</v>
          </cell>
          <cell r="BT38">
            <v>322139000</v>
          </cell>
          <cell r="BU38">
            <v>297489000</v>
          </cell>
          <cell r="BV38">
            <v>10437000</v>
          </cell>
          <cell r="BW38">
            <v>9452000</v>
          </cell>
          <cell r="BX38">
            <v>8826000</v>
          </cell>
          <cell r="BY38">
            <v>9513000</v>
          </cell>
          <cell r="BZ38">
            <v>19583000</v>
          </cell>
          <cell r="CA38">
            <v>19515000</v>
          </cell>
          <cell r="CB38">
            <v>18192000</v>
          </cell>
          <cell r="CC38">
            <v>20883000</v>
          </cell>
          <cell r="CD38" t="str">
            <v>n.a.</v>
          </cell>
          <cell r="CE38" t="str">
            <v>n.a.</v>
          </cell>
          <cell r="CF38" t="str">
            <v>n.a.</v>
          </cell>
          <cell r="CG38" t="str">
            <v>n.a.</v>
          </cell>
          <cell r="CH38" t="str">
            <v>n.a.</v>
          </cell>
          <cell r="CI38" t="str">
            <v>n.a.</v>
          </cell>
          <cell r="CJ38" t="str">
            <v>n.a.</v>
          </cell>
          <cell r="CK38" t="str">
            <v>n.a.</v>
          </cell>
          <cell r="CL38">
            <v>212071000</v>
          </cell>
          <cell r="CM38">
            <v>-169744000</v>
          </cell>
          <cell r="CN38">
            <v>-10437000</v>
          </cell>
          <cell r="CO38">
            <v>-12307000</v>
          </cell>
          <cell r="CP38">
            <v>19583000</v>
          </cell>
          <cell r="CQ38">
            <v>0.0923417157461416</v>
          </cell>
          <cell r="CR38">
            <v>0.101736212127509</v>
          </cell>
          <cell r="CS38">
            <v>10437000</v>
          </cell>
          <cell r="CT38">
            <v>0</v>
          </cell>
          <cell r="CU38">
            <v>546500</v>
          </cell>
          <cell r="CV38">
            <v>237499500</v>
          </cell>
        </row>
        <row r="38">
          <cell r="CX38">
            <v>198159000</v>
          </cell>
          <cell r="CY38">
            <v>-157955000</v>
          </cell>
          <cell r="CZ38">
            <v>-9452000</v>
          </cell>
          <cell r="DA38">
            <v>-11237000</v>
          </cell>
          <cell r="DB38">
            <v>19515000</v>
          </cell>
          <cell r="DC38">
            <v>0.0984815224138192</v>
          </cell>
          <cell r="DD38">
            <v>0.109239605024518</v>
          </cell>
          <cell r="DE38">
            <v>9452000</v>
          </cell>
          <cell r="DF38">
            <v>0</v>
          </cell>
          <cell r="DG38">
            <v>469500</v>
          </cell>
          <cell r="DH38">
            <v>223128000</v>
          </cell>
        </row>
        <row r="38">
          <cell r="DJ38">
            <v>182536000</v>
          </cell>
          <cell r="DK38">
            <v>-144888000</v>
          </cell>
          <cell r="DL38">
            <v>-8826000</v>
          </cell>
          <cell r="DM38">
            <v>-10630000</v>
          </cell>
          <cell r="DN38">
            <v>18192000</v>
          </cell>
          <cell r="DO38">
            <v>0.0996625323223912</v>
          </cell>
          <cell r="DP38">
            <v>0.110694640510149</v>
          </cell>
        </row>
        <row r="39">
          <cell r="C39" t="str">
            <v>Friend Co.,Ltd.</v>
          </cell>
          <cell r="D39" t="str">
            <v>exclude</v>
          </cell>
          <cell r="E39" t="str">
            <v>Independence(A+, A, A-, U)</v>
          </cell>
        </row>
        <row r="39">
          <cell r="I39">
            <v>0.0461216527668859</v>
          </cell>
          <cell r="J39" t="str">
            <v> </v>
          </cell>
        </row>
        <row r="39">
          <cell r="O39" t="str">
            <v>Friend Co.,Ltd.</v>
          </cell>
          <cell r="P39" t="str">
            <v>This company, based in China, is engaged in the production of a range of steel products. It was incorporated in 2004 and conducts business from its registered head office located in Shanghai. The company is involved in the rolling and drawing shapes such as plate, sheet, strip, rod, and bar, from purchased steel. Some of its products are concrete reinforcing bars, steel bars, cold rolling steel shapes, flakes made from purchased iron or steel, flat bright steel strip, hot-rolling purchased steel, metal powder and flake, iron or steel nut rods, paste and powder made from purchased iron or steel, razor blade strip steel, and rolled strip flat wire.</v>
          </cell>
          <cell r="Q39" t="str">
            <v>Manufacturing</v>
          </cell>
          <cell r="R39" t="str">
            <v>Steel products</v>
          </cell>
        </row>
        <row r="39">
          <cell r="T39" t="str">
            <v>China</v>
          </cell>
        </row>
        <row r="39">
          <cell r="V39" t="str">
            <v>605050</v>
          </cell>
          <cell r="W39" t="str">
            <v>C+</v>
          </cell>
          <cell r="X39" t="str">
            <v>4731</v>
          </cell>
          <cell r="Y39" t="str">
            <v>CN53439PC</v>
          </cell>
          <cell r="Z39" t="str">
            <v>Engaged in the production of a range of steel products</v>
          </cell>
          <cell r="AA39" t="str">
            <v>The Company is mainly engaged in providing complete steel logistics supply chain services for medium and high-end automobile, household appliances and other industries or their supporting manufacturers, including procurement, processing, warehousing, nesting, packaging, transportation and distribution services, as well as corresponding technical support services.</v>
          </cell>
          <cell r="AB39">
            <v>44098</v>
          </cell>
        </row>
        <row r="39">
          <cell r="AD39">
            <v>10320048</v>
          </cell>
          <cell r="AE39">
            <v>9935967</v>
          </cell>
          <cell r="AF39">
            <v>6674026</v>
          </cell>
          <cell r="AG39">
            <v>5464863</v>
          </cell>
          <cell r="AH39">
            <v>37014</v>
          </cell>
          <cell r="AI39">
            <v>33432</v>
          </cell>
          <cell r="AJ39">
            <v>44617</v>
          </cell>
          <cell r="AK39">
            <v>39281</v>
          </cell>
          <cell r="AL39">
            <v>9783933</v>
          </cell>
          <cell r="AM39">
            <v>9353129</v>
          </cell>
          <cell r="AN39">
            <v>6179048</v>
          </cell>
          <cell r="AO39">
            <v>4934729</v>
          </cell>
          <cell r="AP39">
            <v>1885</v>
          </cell>
          <cell r="AQ39">
            <v>1099</v>
          </cell>
          <cell r="AR39">
            <v>1482</v>
          </cell>
          <cell r="AS39">
            <v>651</v>
          </cell>
          <cell r="AT39">
            <v>-84913</v>
          </cell>
          <cell r="AU39">
            <v>-89607</v>
          </cell>
          <cell r="AV39">
            <v>-74628</v>
          </cell>
          <cell r="AW39">
            <v>-154806</v>
          </cell>
          <cell r="AX39">
            <v>-49053</v>
          </cell>
          <cell r="AY39">
            <v>-49563</v>
          </cell>
          <cell r="AZ39">
            <v>-28575</v>
          </cell>
          <cell r="BA39">
            <v>-28308</v>
          </cell>
          <cell r="BB39">
            <v>1219489</v>
          </cell>
          <cell r="BC39">
            <v>1404572</v>
          </cell>
          <cell r="BD39">
            <v>851119</v>
          </cell>
          <cell r="BE39">
            <v>623846</v>
          </cell>
          <cell r="BF39">
            <v>1419492</v>
          </cell>
          <cell r="BG39">
            <v>1315383</v>
          </cell>
          <cell r="BH39">
            <v>1021433</v>
          </cell>
          <cell r="BI39">
            <v>758007</v>
          </cell>
          <cell r="BJ39">
            <v>1895771</v>
          </cell>
          <cell r="BK39">
            <v>1232782</v>
          </cell>
          <cell r="BL39">
            <v>1190947</v>
          </cell>
          <cell r="BM39">
            <v>770613</v>
          </cell>
          <cell r="BN39">
            <v>643553</v>
          </cell>
          <cell r="BO39">
            <v>447680</v>
          </cell>
          <cell r="BP39">
            <v>435538</v>
          </cell>
          <cell r="BQ39">
            <v>400612</v>
          </cell>
          <cell r="BR39">
            <v>6895323</v>
          </cell>
          <cell r="BS39">
            <v>6493813</v>
          </cell>
          <cell r="BT39">
            <v>5447177</v>
          </cell>
          <cell r="BU39">
            <v>3818262</v>
          </cell>
          <cell r="BV39">
            <v>32355</v>
          </cell>
          <cell r="BW39">
            <v>30871</v>
          </cell>
          <cell r="BX39">
            <v>27160</v>
          </cell>
          <cell r="BY39">
            <v>107047</v>
          </cell>
          <cell r="BZ39">
            <v>439163</v>
          </cell>
          <cell r="CA39">
            <v>477100</v>
          </cell>
          <cell r="CB39">
            <v>436392</v>
          </cell>
          <cell r="CC39">
            <v>386301</v>
          </cell>
          <cell r="CD39">
            <v>1303</v>
          </cell>
          <cell r="CE39">
            <v>1906</v>
          </cell>
          <cell r="CF39">
            <v>2331</v>
          </cell>
          <cell r="CG39">
            <v>1982</v>
          </cell>
          <cell r="CH39">
            <v>49370</v>
          </cell>
          <cell r="CI39">
            <v>55731</v>
          </cell>
          <cell r="CJ39">
            <v>43655</v>
          </cell>
          <cell r="CK39">
            <v>45126</v>
          </cell>
          <cell r="CL39">
            <v>10320048</v>
          </cell>
          <cell r="CM39">
            <v>-9783933</v>
          </cell>
          <cell r="CN39">
            <v>-83028</v>
          </cell>
          <cell r="CO39">
            <v>-49053</v>
          </cell>
          <cell r="CP39">
            <v>404034</v>
          </cell>
          <cell r="CQ39">
            <v>0.0391503993004684</v>
          </cell>
          <cell r="CR39">
            <v>0.0407456060469459</v>
          </cell>
          <cell r="CS39">
            <v>32355</v>
          </cell>
          <cell r="CT39">
            <v>1885</v>
          </cell>
          <cell r="CU39">
            <v>1312030.5</v>
          </cell>
          <cell r="CV39">
            <v>545616.5</v>
          </cell>
        </row>
        <row r="39">
          <cell r="CX39">
            <v>9935967</v>
          </cell>
          <cell r="CY39">
            <v>-9353129</v>
          </cell>
          <cell r="CZ39">
            <v>-88508</v>
          </cell>
          <cell r="DA39">
            <v>-49563</v>
          </cell>
          <cell r="DB39">
            <v>444767</v>
          </cell>
          <cell r="DC39">
            <v>0.0447633330505224</v>
          </cell>
          <cell r="DD39">
            <v>0.046860987019555</v>
          </cell>
          <cell r="DE39">
            <v>30871</v>
          </cell>
          <cell r="DF39">
            <v>1099</v>
          </cell>
          <cell r="DG39">
            <v>1127845.5</v>
          </cell>
          <cell r="DH39">
            <v>441609</v>
          </cell>
        </row>
        <row r="39">
          <cell r="DJ39">
            <v>6674026</v>
          </cell>
          <cell r="DK39">
            <v>-6179048</v>
          </cell>
          <cell r="DL39">
            <v>-73146</v>
          </cell>
          <cell r="DM39">
            <v>-28575</v>
          </cell>
          <cell r="DN39">
            <v>393257</v>
          </cell>
          <cell r="DO39">
            <v>0.0589235043435552</v>
          </cell>
          <cell r="DP39">
            <v>0.0626128743152311</v>
          </cell>
        </row>
        <row r="40">
          <cell r="C40" t="str">
            <v>Milkyway Intelligent Supply Chain Service Group Co.,Ltd.</v>
          </cell>
          <cell r="D40" t="str">
            <v>exclude</v>
          </cell>
          <cell r="E40" t="str">
            <v>Independence(A+, A, A-, U)</v>
          </cell>
        </row>
        <row r="40">
          <cell r="I40">
            <v>0.0705299574502908</v>
          </cell>
          <cell r="J40" t="str">
            <v> </v>
          </cell>
        </row>
        <row r="40">
          <cell r="O40" t="str">
            <v>Milkyway Intelligent Supply Chain Service Group Co.,Ltd.</v>
          </cell>
          <cell r="P40" t="str">
            <v>This company is a Chinese based enterprise engaged in the provision of freight trucking and other related transportation services. The company was incorporated in 1997. Its registered business office is based in Shanghai, China. It is registered as a limited liability company.The company's business activities include furnishing over-the-road trucking services and storage services, including household goods either as common carriers or under special or individual contracts or agreements, for freight generally weighing more than 100 pounds. Its operations are principally outside a single municipality, outside one group of contiguous municipalities, or outside a single municipality and its suburban areas. It is also involved in furnishing air courier services for individually addressed letters, parcels, and packages generally weighing less than 100 pounds.</v>
          </cell>
          <cell r="Q40" t="str">
            <v>Services</v>
          </cell>
          <cell r="R40" t="str">
            <v>Freight trucking and other related transportation services</v>
          </cell>
          <cell r="S40" t="str">
            <v>www.mwclg.com</v>
          </cell>
          <cell r="T40" t="str">
            <v>China</v>
          </cell>
        </row>
        <row r="40">
          <cell r="V40" t="str">
            <v>603713</v>
          </cell>
          <cell r="W40" t="str">
            <v>B+</v>
          </cell>
          <cell r="X40" t="str">
            <v>4731</v>
          </cell>
          <cell r="Y40" t="str">
            <v>CN49248PC</v>
          </cell>
          <cell r="Z40" t="str">
            <v>Engaged in the provision of freight trucking and other related transportation services</v>
          </cell>
          <cell r="AA40" t="str">
            <v>The Company's main business is modern logistics industry, which belongs to producer services. As a professional chemical supply chain service provider, it provides one-stop integrated logistics services with freight forwarding, warehousing and transportation as the core, as well as chemical trading services.</v>
          </cell>
          <cell r="AB40">
            <v>43294</v>
          </cell>
          <cell r="AC40" t="str">
            <v>Milkyway Chemical Supply Chain Service Co., LTD</v>
          </cell>
          <cell r="AD40">
            <v>11529470</v>
          </cell>
          <cell r="AE40">
            <v>8596728</v>
          </cell>
          <cell r="AF40">
            <v>3409333</v>
          </cell>
          <cell r="AG40">
            <v>2399219</v>
          </cell>
          <cell r="AH40">
            <v>50054</v>
          </cell>
          <cell r="AI40">
            <v>50572</v>
          </cell>
          <cell r="AJ40">
            <v>22595</v>
          </cell>
          <cell r="AK40">
            <v>13812</v>
          </cell>
          <cell r="AL40">
            <v>10058500</v>
          </cell>
          <cell r="AM40">
            <v>7372383</v>
          </cell>
          <cell r="AN40">
            <v>2699074</v>
          </cell>
          <cell r="AO40">
            <v>1746719</v>
          </cell>
          <cell r="AP40">
            <v>31371</v>
          </cell>
          <cell r="AQ40">
            <v>28312</v>
          </cell>
          <cell r="AR40">
            <v>25598</v>
          </cell>
          <cell r="AS40">
            <v>22969</v>
          </cell>
          <cell r="AT40">
            <v>-469381</v>
          </cell>
          <cell r="AU40">
            <v>-341440</v>
          </cell>
          <cell r="AV40">
            <v>-204002</v>
          </cell>
          <cell r="AW40">
            <v>-179767</v>
          </cell>
          <cell r="AX40">
            <v>-281786</v>
          </cell>
          <cell r="AY40">
            <v>-376373</v>
          </cell>
          <cell r="AZ40">
            <v>-157913</v>
          </cell>
          <cell r="BA40">
            <v>-230013</v>
          </cell>
          <cell r="BB40">
            <v>266027</v>
          </cell>
          <cell r="BC40">
            <v>77725</v>
          </cell>
          <cell r="BD40">
            <v>18847</v>
          </cell>
          <cell r="BE40">
            <v>10340</v>
          </cell>
          <cell r="BF40">
            <v>2044830</v>
          </cell>
          <cell r="BG40">
            <v>1942793</v>
          </cell>
          <cell r="BH40">
            <v>1167017</v>
          </cell>
          <cell r="BI40">
            <v>674150</v>
          </cell>
          <cell r="BJ40">
            <v>1726573</v>
          </cell>
          <cell r="BK40">
            <v>1019940</v>
          </cell>
          <cell r="BL40">
            <v>141867</v>
          </cell>
          <cell r="BM40">
            <v>157880</v>
          </cell>
          <cell r="BN40">
            <v>2041562</v>
          </cell>
          <cell r="BO40">
            <v>1521516</v>
          </cell>
          <cell r="BP40">
            <v>835037</v>
          </cell>
          <cell r="BQ40">
            <v>674204</v>
          </cell>
          <cell r="BR40">
            <v>9510685</v>
          </cell>
          <cell r="BS40">
            <v>7272525</v>
          </cell>
          <cell r="BT40">
            <v>3678241</v>
          </cell>
          <cell r="BU40">
            <v>2569123</v>
          </cell>
          <cell r="BV40">
            <v>124051</v>
          </cell>
          <cell r="BW40">
            <v>93611</v>
          </cell>
          <cell r="BX40">
            <v>48695</v>
          </cell>
          <cell r="BY40">
            <v>46700</v>
          </cell>
          <cell r="BZ40">
            <v>769857</v>
          </cell>
          <cell r="CA40">
            <v>557104</v>
          </cell>
          <cell r="CB40">
            <v>370939</v>
          </cell>
          <cell r="CC40">
            <v>256532</v>
          </cell>
          <cell r="CD40">
            <v>15764</v>
          </cell>
          <cell r="CE40">
            <v>21900</v>
          </cell>
          <cell r="CF40">
            <v>1176</v>
          </cell>
          <cell r="CG40">
            <v>1409</v>
          </cell>
          <cell r="CH40">
            <v>298195</v>
          </cell>
          <cell r="CI40">
            <v>197617</v>
          </cell>
          <cell r="CJ40">
            <v>128533</v>
          </cell>
          <cell r="CK40">
            <v>131658</v>
          </cell>
          <cell r="CL40">
            <v>11529470</v>
          </cell>
          <cell r="CM40">
            <v>-10058500</v>
          </cell>
          <cell r="CN40">
            <v>-438010</v>
          </cell>
          <cell r="CO40">
            <v>-281786</v>
          </cell>
          <cell r="CP40">
            <v>751174</v>
          </cell>
          <cell r="CQ40">
            <v>0.0651525178520782</v>
          </cell>
          <cell r="CR40">
            <v>0.0696932056792651</v>
          </cell>
          <cell r="CS40">
            <v>124051</v>
          </cell>
          <cell r="CT40">
            <v>31371</v>
          </cell>
          <cell r="CU40">
            <v>171876</v>
          </cell>
          <cell r="CV40">
            <v>1781539</v>
          </cell>
        </row>
        <row r="40">
          <cell r="CX40">
            <v>8596728</v>
          </cell>
          <cell r="CY40">
            <v>-7372383</v>
          </cell>
          <cell r="CZ40">
            <v>-313128</v>
          </cell>
          <cell r="DA40">
            <v>-376373</v>
          </cell>
          <cell r="DB40">
            <v>534844</v>
          </cell>
          <cell r="DC40">
            <v>0.062214833364508</v>
          </cell>
          <cell r="DD40">
            <v>0.0663423090682029</v>
          </cell>
          <cell r="DE40">
            <v>93611</v>
          </cell>
          <cell r="DF40">
            <v>28312</v>
          </cell>
          <cell r="DG40">
            <v>48286</v>
          </cell>
          <cell r="DH40">
            <v>1178276.5</v>
          </cell>
        </row>
        <row r="40">
          <cell r="DJ40">
            <v>3409333</v>
          </cell>
          <cell r="DK40">
            <v>-2699074</v>
          </cell>
          <cell r="DL40">
            <v>-178404</v>
          </cell>
          <cell r="DM40">
            <v>-157913</v>
          </cell>
          <cell r="DN40">
            <v>373942</v>
          </cell>
          <cell r="DO40">
            <v>0.109681864458532</v>
          </cell>
          <cell r="DP40">
            <v>0.12319401355542</v>
          </cell>
        </row>
        <row r="41">
          <cell r="C41" t="str">
            <v>Az-Com Maruwa Holdings Inc.</v>
          </cell>
          <cell r="D41" t="str">
            <v>exclude</v>
          </cell>
          <cell r="E41" t="str">
            <v>Independence(A+, A, A-, U)</v>
          </cell>
        </row>
        <row r="41">
          <cell r="I41">
            <v>0.0662704869468893</v>
          </cell>
          <cell r="J41" t="str">
            <v> </v>
          </cell>
        </row>
        <row r="41">
          <cell r="O41" t="str">
            <v>Az-Com Maruwa Holdings Inc.</v>
          </cell>
          <cell r="P41" t="str">
            <v>This company is engaged in the provision of courier services. It started its operations in August 1973 and has its registered business office located in Yoshikawa, Japan.The company offers both domestic and international courier services. Its range of services include letter of credit management for the banking industry; COD facility for the collection of payment for the goods on delivery; to-pay charges collect facility, which offers the services on agreement to collect the courier charges from the consignee; privilege card, a payment mode; and emotional bond, a concept that helps to maintain and strengthen the personal and/or business relationships. It offers its services through the air and surface mode, and express mode. The company has its active operations within the country.</v>
          </cell>
          <cell r="Q41" t="str">
            <v>Services</v>
          </cell>
          <cell r="R41" t="str">
            <v>Courier services</v>
          </cell>
          <cell r="S41" t="str">
            <v>www.momotaro.co.jp</v>
          </cell>
          <cell r="T41" t="str">
            <v>Japan</v>
          </cell>
        </row>
        <row r="41">
          <cell r="V41" t="str">
            <v>9090</v>
          </cell>
          <cell r="W41" t="str">
            <v>C+</v>
          </cell>
          <cell r="X41" t="str">
            <v>4731</v>
          </cell>
          <cell r="Y41" t="str">
            <v>JP8030001065742</v>
          </cell>
          <cell r="Z41" t="str">
            <v>Engaged in the provision of courier services</v>
          </cell>
          <cell r="AA41" t="str">
            <v>The Company is principally engaged in logistics consulting business.</v>
          </cell>
          <cell r="AB41">
            <v>41737</v>
          </cell>
          <cell r="AC41" t="str">
            <v>Maruwa Unyu Kikan Co.,Ltd.</v>
          </cell>
          <cell r="AD41">
            <v>177829000</v>
          </cell>
          <cell r="AE41">
            <v>133000000</v>
          </cell>
          <cell r="AF41">
            <v>112113901</v>
          </cell>
          <cell r="AG41">
            <v>98348739</v>
          </cell>
          <cell r="AH41" t="str">
            <v>n.a.</v>
          </cell>
          <cell r="AI41" t="str">
            <v>n.a.</v>
          </cell>
          <cell r="AJ41" t="str">
            <v>n.a.</v>
          </cell>
          <cell r="AK41" t="str">
            <v>n.a.</v>
          </cell>
          <cell r="AL41">
            <v>155621000</v>
          </cell>
          <cell r="AM41">
            <v>116868000</v>
          </cell>
          <cell r="AN41">
            <v>97112743</v>
          </cell>
          <cell r="AO41">
            <v>85085547</v>
          </cell>
          <cell r="AP41">
            <v>0</v>
          </cell>
          <cell r="AQ41">
            <v>0</v>
          </cell>
          <cell r="AR41">
            <v>0</v>
          </cell>
          <cell r="AS41">
            <v>0</v>
          </cell>
          <cell r="AT41">
            <v>-8335000</v>
          </cell>
          <cell r="AU41">
            <v>-5761000</v>
          </cell>
          <cell r="AV41">
            <v>-5344640</v>
          </cell>
          <cell r="AW41">
            <v>-4572907</v>
          </cell>
          <cell r="AX41">
            <v>-2513000</v>
          </cell>
          <cell r="AY41">
            <v>-1722000</v>
          </cell>
          <cell r="AZ41">
            <v>-1636886</v>
          </cell>
          <cell r="BA41">
            <v>-1496200</v>
          </cell>
          <cell r="BB41">
            <v>115000</v>
          </cell>
          <cell r="BC41">
            <v>93000</v>
          </cell>
          <cell r="BD41">
            <v>51555</v>
          </cell>
          <cell r="BE41">
            <v>37776</v>
          </cell>
          <cell r="BF41">
            <v>19470000</v>
          </cell>
          <cell r="BG41">
            <v>18182000</v>
          </cell>
          <cell r="BH41">
            <v>12337581</v>
          </cell>
          <cell r="BI41">
            <v>11016579</v>
          </cell>
          <cell r="BJ41">
            <v>32851000</v>
          </cell>
          <cell r="BK41">
            <v>29679000</v>
          </cell>
          <cell r="BL41">
            <v>26488570</v>
          </cell>
          <cell r="BM41">
            <v>8541130</v>
          </cell>
          <cell r="BN41">
            <v>30734000</v>
          </cell>
          <cell r="BO41">
            <v>22438000</v>
          </cell>
          <cell r="BP41">
            <v>21871350</v>
          </cell>
          <cell r="BQ41">
            <v>19640076</v>
          </cell>
          <cell r="BR41">
            <v>112028000</v>
          </cell>
          <cell r="BS41">
            <v>85909000</v>
          </cell>
          <cell r="BT41">
            <v>73191959</v>
          </cell>
          <cell r="BU41">
            <v>48423277</v>
          </cell>
          <cell r="BV41">
            <v>8335000</v>
          </cell>
          <cell r="BW41">
            <v>5761000</v>
          </cell>
          <cell r="BX41">
            <v>5344640</v>
          </cell>
          <cell r="BY41">
            <v>4572907</v>
          </cell>
          <cell r="BZ41">
            <v>11360000</v>
          </cell>
          <cell r="CA41">
            <v>8649000</v>
          </cell>
          <cell r="CB41">
            <v>8019632</v>
          </cell>
          <cell r="CC41">
            <v>7194085</v>
          </cell>
          <cell r="CD41" t="str">
            <v>n.a.</v>
          </cell>
          <cell r="CE41" t="str">
            <v>n.a.</v>
          </cell>
          <cell r="CF41" t="str">
            <v>n.a.</v>
          </cell>
          <cell r="CG41" t="str">
            <v>n.a.</v>
          </cell>
          <cell r="CH41" t="str">
            <v>n.a.</v>
          </cell>
          <cell r="CI41" t="str">
            <v>n.a.</v>
          </cell>
          <cell r="CJ41" t="str">
            <v>n.a.</v>
          </cell>
          <cell r="CK41" t="str">
            <v>n.a.</v>
          </cell>
          <cell r="CL41">
            <v>177829000</v>
          </cell>
          <cell r="CM41">
            <v>-155621000</v>
          </cell>
          <cell r="CN41">
            <v>-8335000</v>
          </cell>
          <cell r="CO41">
            <v>-2513000</v>
          </cell>
          <cell r="CP41">
            <v>11360000</v>
          </cell>
          <cell r="CQ41">
            <v>0.0638815941156954</v>
          </cell>
          <cell r="CR41">
            <v>0.0682409337474244</v>
          </cell>
          <cell r="CS41">
            <v>8335000</v>
          </cell>
          <cell r="CT41">
            <v>0</v>
          </cell>
          <cell r="CU41">
            <v>104000</v>
          </cell>
          <cell r="CV41">
            <v>26586000</v>
          </cell>
        </row>
        <row r="41">
          <cell r="CX41">
            <v>133000000</v>
          </cell>
          <cell r="CY41">
            <v>-116868000</v>
          </cell>
          <cell r="CZ41">
            <v>-5761000</v>
          </cell>
          <cell r="DA41">
            <v>-1722000</v>
          </cell>
          <cell r="DB41">
            <v>8649000</v>
          </cell>
          <cell r="DC41">
            <v>0.0650300751879699</v>
          </cell>
          <cell r="DD41">
            <v>0.0695531197979912</v>
          </cell>
          <cell r="DE41">
            <v>5761000</v>
          </cell>
          <cell r="DF41">
            <v>0</v>
          </cell>
          <cell r="DG41">
            <v>72277.5</v>
          </cell>
          <cell r="DH41">
            <v>22154675</v>
          </cell>
        </row>
        <row r="41">
          <cell r="DJ41">
            <v>112113901</v>
          </cell>
          <cell r="DK41">
            <v>-97112743</v>
          </cell>
          <cell r="DL41">
            <v>-5344640</v>
          </cell>
          <cell r="DM41">
            <v>-1636886</v>
          </cell>
          <cell r="DN41">
            <v>8019632</v>
          </cell>
          <cell r="DO41">
            <v>0.0715311119180484</v>
          </cell>
          <cell r="DP41">
            <v>0.077042012754804</v>
          </cell>
        </row>
        <row r="42">
          <cell r="C42" t="str">
            <v>K.R.S Corporation</v>
          </cell>
          <cell r="D42" t="str">
            <v>exclude</v>
          </cell>
          <cell r="E42" t="str">
            <v>Independence(A+, A, A-, U)</v>
          </cell>
        </row>
        <row r="42">
          <cell r="I42">
            <v>0.0187874795695413</v>
          </cell>
          <cell r="J42" t="str">
            <v> </v>
          </cell>
        </row>
        <row r="42">
          <cell r="O42" t="str">
            <v>K.R.S Corporation</v>
          </cell>
          <cell r="P42" t="str">
            <v>This company is engaged in the provision of comprehensive distribution and logistics services, such as storage, loading and unloading, transportation and information processing. It was established in 1966, and has its registered head office in Chofu, Tokyo, Japan. The company aims to have the people feel satisfied with its care in delivery of the goods closely related to the life like the precious foods produced under the utmost loving care by the manufacturer who deeply aware of the consumers. It specialises in providing warehousing services, as well as undertaking business for packing, packaging, and delivery for various types of bottled/canned products and other general goods. The company also provides consigned freight forwarding, intermediary transport services, motor truck transportation, and customs clearance. In addition, the company is active in the sales and leasing business of vehicle-and logistics-related machinery equipment, as well as the supply of industrial and automotive fuel and oil, commodity goods and food products. It aims for a continuous contribution to the society and the trust from the society, and its effort shall be kept on making for sustaining increase in the corporative value and for being a number one in the position in the total capability of food logistics.</v>
          </cell>
          <cell r="Q42" t="str">
            <v>Services</v>
          </cell>
          <cell r="R42" t="str">
            <v>Distribution and logistics services</v>
          </cell>
          <cell r="S42" t="str">
            <v>www.krs.co.jp</v>
          </cell>
          <cell r="T42" t="str">
            <v>Japan</v>
          </cell>
        </row>
        <row r="42">
          <cell r="V42" t="str">
            <v>9369</v>
          </cell>
          <cell r="W42" t="str">
            <v>B+</v>
          </cell>
          <cell r="X42" t="str">
            <v>4214</v>
          </cell>
          <cell r="Y42" t="str">
            <v>JP7012401007541</v>
          </cell>
          <cell r="Z42" t="str">
            <v>Engaged in the provision of comprehensive distribution and logistics services, such as storage, loading and unloading, transportation and information processing</v>
          </cell>
          <cell r="AA42" t="str">
            <v>The Company is a Japan-based company mainly engaged in the provision of comprehensive logistics services such as storage, cargo handling, transportation and information processing.</v>
          </cell>
          <cell r="AB42">
            <v>34970</v>
          </cell>
          <cell r="AC42" t="str">
            <v>Kewple Warehouse Transport CO LTD</v>
          </cell>
          <cell r="AD42">
            <v>179649000</v>
          </cell>
          <cell r="AE42">
            <v>175967000</v>
          </cell>
          <cell r="AF42">
            <v>171171000</v>
          </cell>
          <cell r="AG42">
            <v>172185000</v>
          </cell>
          <cell r="AH42" t="str">
            <v>n.a.</v>
          </cell>
          <cell r="AI42" t="str">
            <v>n.a.</v>
          </cell>
          <cell r="AJ42" t="str">
            <v>n.a.</v>
          </cell>
          <cell r="AK42" t="str">
            <v>n.a.</v>
          </cell>
          <cell r="AL42">
            <v>163414000</v>
          </cell>
          <cell r="AM42">
            <v>160355000</v>
          </cell>
          <cell r="AN42">
            <v>159169000</v>
          </cell>
          <cell r="AO42">
            <v>159110000</v>
          </cell>
          <cell r="AP42">
            <v>0</v>
          </cell>
          <cell r="AQ42">
            <v>0</v>
          </cell>
          <cell r="AR42">
            <v>0</v>
          </cell>
          <cell r="AS42">
            <v>0</v>
          </cell>
          <cell r="AT42">
            <v>-5886000</v>
          </cell>
          <cell r="AU42">
            <v>-5829000</v>
          </cell>
          <cell r="AV42">
            <v>-4718000</v>
          </cell>
          <cell r="AW42">
            <v>-4867000</v>
          </cell>
          <cell r="AX42">
            <v>-6652000</v>
          </cell>
          <cell r="AY42">
            <v>-6185000</v>
          </cell>
          <cell r="AZ42">
            <v>-4682000</v>
          </cell>
          <cell r="BA42">
            <v>-4110000</v>
          </cell>
          <cell r="BB42">
            <v>259000</v>
          </cell>
          <cell r="BC42">
            <v>286000</v>
          </cell>
          <cell r="BD42">
            <v>214000</v>
          </cell>
          <cell r="BE42">
            <v>206000</v>
          </cell>
          <cell r="BF42">
            <v>21525000</v>
          </cell>
          <cell r="BG42">
            <v>20582000</v>
          </cell>
          <cell r="BH42">
            <v>19877000</v>
          </cell>
          <cell r="BI42">
            <v>20961000</v>
          </cell>
          <cell r="BJ42">
            <v>4986000</v>
          </cell>
          <cell r="BK42">
            <v>3800000</v>
          </cell>
          <cell r="BL42">
            <v>9309000</v>
          </cell>
          <cell r="BM42">
            <v>3890000</v>
          </cell>
          <cell r="BN42">
            <v>73764000</v>
          </cell>
          <cell r="BO42">
            <v>69072000</v>
          </cell>
          <cell r="BP42">
            <v>60655000</v>
          </cell>
          <cell r="BQ42">
            <v>51330000</v>
          </cell>
          <cell r="BR42">
            <v>118976000</v>
          </cell>
          <cell r="BS42">
            <v>110836000</v>
          </cell>
          <cell r="BT42">
            <v>105414000</v>
          </cell>
          <cell r="BU42">
            <v>88175000</v>
          </cell>
          <cell r="BV42">
            <v>5886000</v>
          </cell>
          <cell r="BW42">
            <v>5829000</v>
          </cell>
          <cell r="BX42">
            <v>4718000</v>
          </cell>
          <cell r="BY42">
            <v>4867000</v>
          </cell>
          <cell r="BZ42">
            <v>3697000</v>
          </cell>
          <cell r="CA42">
            <v>3598000</v>
          </cell>
          <cell r="CB42">
            <v>2602000</v>
          </cell>
          <cell r="CC42">
            <v>4098000</v>
          </cell>
          <cell r="CD42" t="str">
            <v>n.a.</v>
          </cell>
          <cell r="CE42" t="str">
            <v>n.a.</v>
          </cell>
          <cell r="CF42" t="str">
            <v>n.a.</v>
          </cell>
          <cell r="CG42" t="str">
            <v>n.a.</v>
          </cell>
          <cell r="CH42" t="str">
            <v>n.a.</v>
          </cell>
          <cell r="CI42" t="str">
            <v>n.a.</v>
          </cell>
          <cell r="CJ42" t="str">
            <v>n.a.</v>
          </cell>
          <cell r="CK42" t="str">
            <v>n.a.</v>
          </cell>
          <cell r="CL42">
            <v>179649000</v>
          </cell>
          <cell r="CM42">
            <v>-163414000</v>
          </cell>
          <cell r="CN42">
            <v>-5886000</v>
          </cell>
          <cell r="CO42">
            <v>-6652000</v>
          </cell>
          <cell r="CP42">
            <v>3697000</v>
          </cell>
          <cell r="CQ42">
            <v>0.0205790179739381</v>
          </cell>
          <cell r="CR42">
            <v>0.0210114122033282</v>
          </cell>
          <cell r="CS42">
            <v>5886000</v>
          </cell>
          <cell r="CT42">
            <v>0</v>
          </cell>
          <cell r="CU42">
            <v>272500</v>
          </cell>
          <cell r="CV42">
            <v>71418000</v>
          </cell>
        </row>
        <row r="42">
          <cell r="CX42">
            <v>175967000</v>
          </cell>
          <cell r="CY42">
            <v>-160355000</v>
          </cell>
          <cell r="CZ42">
            <v>-5829000</v>
          </cell>
          <cell r="DA42">
            <v>-6185000</v>
          </cell>
          <cell r="DB42">
            <v>3598000</v>
          </cell>
          <cell r="DC42">
            <v>0.0204470156336131</v>
          </cell>
          <cell r="DD42">
            <v>0.0208738230192204</v>
          </cell>
          <cell r="DE42">
            <v>5829000</v>
          </cell>
          <cell r="DF42">
            <v>0</v>
          </cell>
          <cell r="DG42">
            <v>250000</v>
          </cell>
          <cell r="DH42">
            <v>64863500</v>
          </cell>
        </row>
        <row r="42">
          <cell r="DJ42">
            <v>171171000</v>
          </cell>
          <cell r="DK42">
            <v>-159169000</v>
          </cell>
          <cell r="DL42">
            <v>-4718000</v>
          </cell>
          <cell r="DM42">
            <v>-4682000</v>
          </cell>
          <cell r="DN42">
            <v>2602000</v>
          </cell>
          <cell r="DO42">
            <v>0.0152011730959099</v>
          </cell>
          <cell r="DP42">
            <v>0.0154358156007332</v>
          </cell>
        </row>
        <row r="43">
          <cell r="C43" t="str">
            <v>Singapore Post LTD</v>
          </cell>
          <cell r="D43" t="str">
            <v>exclude</v>
          </cell>
          <cell r="E43" t="str">
            <v>Significantly different products/services</v>
          </cell>
          <cell r="F43" t="str">
            <v>邮政服务</v>
          </cell>
        </row>
        <row r="43">
          <cell r="I43">
            <v>0.0527985830706974</v>
          </cell>
          <cell r="J43" t="str">
            <v> </v>
          </cell>
        </row>
        <row r="43">
          <cell r="O43" t="str">
            <v>Singapore Post LTD</v>
          </cell>
          <cell r="P43" t="str">
            <v>This company is engaged in the provision of postal and logistics services; and logistics business solutions, as well as offers a range of postal, agency, and financial services through its retail distribution network. It was founded in by Sir Stamford Raffles in 1819, and has its registered head office located in Singapore, Singapore. The company organizes its business through three divisions: mail, logistics, and retail. The mail division offers various services for collecting, sorting, transporting, and distributing domestic and international mail, which include direct mail products and services, and mailroom services. This division has international mail service, which handles incoming international mail from, and outgoing international mail to, foreign postal administrations. It also offers ePost hybrid mail service, which enables businesses to process and deliver data-intensive personalized documents; and sells philatelic products. The logistics division offers domestic and international door-to-door distribution services, such as express delivery services (Speedpost); shipping services at virtual post Internet portal and warehousing; and warehousing, fulfillment, and distribution services. Speedpost delivery service provides express delivery services for customers sending documents, parcels, and freight within Singapore and worldwide. This division offers other services including warehousing and inventory management, such as product storage, physical inventory checks, and monthly and annual inventory reports. The retail division provides customers a range of postal, agency, and financial services, which are delivered through post offices, authorized postal agencies, and stamp vendors; self-service automated machines (SAMs); and the vPOST Internet portal. The company operates through a network of approximately 60 post offices, approximately 80 authorized postal agencies, more than 650 stamp vendors, approximately 200 self-service automated machines, and more than 700 post boxes. It is the leading logistics provider in the domestic market, and owns one of the largest retail distribution networks, with global service offerings to more than 220 territories/countries. The company aims to be a world-class provider of consumer services focusing on mail, logistics, and retail solutions in the region.</v>
          </cell>
          <cell r="Q43" t="str">
            <v>Services</v>
          </cell>
          <cell r="R43" t="str">
            <v>Postal and logistics services; Logistics business solutions; Range of postal, agency, and financial services</v>
          </cell>
          <cell r="S43" t="str">
            <v>www.singpost.com</v>
          </cell>
          <cell r="T43" t="str">
            <v>Singapore</v>
          </cell>
        </row>
        <row r="43">
          <cell r="V43" t="str">
            <v>S08</v>
          </cell>
          <cell r="W43" t="str">
            <v>A+</v>
          </cell>
          <cell r="X43" t="str">
            <v>4783</v>
          </cell>
          <cell r="Y43" t="str">
            <v>SG199201623M</v>
          </cell>
          <cell r="Z43" t="str">
            <v>Engaged in the provision of postal and logistics services; and logistics business solutions, as well as offers a range of postal, agency, and financial services through its retail distribution network</v>
          </cell>
          <cell r="AA43" t="str">
            <v>The principal activities of the Company consist of the operation and provision of postal and parcel delivery services, eCommerce logistics and property. Its subsidiaries are principally engaged in provision of delivery services and eCommerce logistics solutions, provision of integrated supply chain and distributions services, freight forwarding and investment holding.</v>
          </cell>
          <cell r="AB43">
            <v>37754</v>
          </cell>
        </row>
        <row r="43">
          <cell r="AD43">
            <v>1872259</v>
          </cell>
          <cell r="AE43">
            <v>1665579</v>
          </cell>
          <cell r="AF43">
            <v>1404681</v>
          </cell>
          <cell r="AG43">
            <v>1402668</v>
          </cell>
          <cell r="AH43">
            <v>4089</v>
          </cell>
          <cell r="AI43">
            <v>6699</v>
          </cell>
          <cell r="AJ43">
            <v>9738</v>
          </cell>
          <cell r="AK43">
            <v>4681</v>
          </cell>
        </row>
        <row r="43">
          <cell r="AP43">
            <v>0</v>
          </cell>
          <cell r="AQ43">
            <v>0</v>
          </cell>
          <cell r="AR43">
            <v>0</v>
          </cell>
          <cell r="AS43">
            <v>0</v>
          </cell>
          <cell r="AT43">
            <v>-1700743</v>
          </cell>
          <cell r="AU43">
            <v>-1483569</v>
          </cell>
          <cell r="AV43">
            <v>-1264506</v>
          </cell>
          <cell r="AW43">
            <v>-1205786</v>
          </cell>
          <cell r="AX43">
            <v>-84011</v>
          </cell>
          <cell r="AY43">
            <v>-78798</v>
          </cell>
          <cell r="AZ43">
            <v>-69934</v>
          </cell>
          <cell r="BA43">
            <v>-67979</v>
          </cell>
          <cell r="BB43">
            <v>513</v>
          </cell>
          <cell r="BC43">
            <v>523</v>
          </cell>
          <cell r="BD43">
            <v>558</v>
          </cell>
          <cell r="BE43">
            <v>331</v>
          </cell>
          <cell r="BF43">
            <v>224210</v>
          </cell>
          <cell r="BG43">
            <v>223272</v>
          </cell>
          <cell r="BH43">
            <v>164888</v>
          </cell>
          <cell r="BI43">
            <v>248655</v>
          </cell>
          <cell r="BJ43">
            <v>495696</v>
          </cell>
          <cell r="BK43">
            <v>288444</v>
          </cell>
          <cell r="BL43">
            <v>507717</v>
          </cell>
          <cell r="BM43">
            <v>502498</v>
          </cell>
          <cell r="BN43">
            <v>458493</v>
          </cell>
          <cell r="BO43">
            <v>483720</v>
          </cell>
          <cell r="BP43">
            <v>475611</v>
          </cell>
          <cell r="BQ43">
            <v>514692</v>
          </cell>
          <cell r="BR43">
            <v>2837770</v>
          </cell>
          <cell r="BS43">
            <v>2679404</v>
          </cell>
          <cell r="BT43">
            <v>2721767</v>
          </cell>
          <cell r="BU43">
            <v>2751635</v>
          </cell>
          <cell r="BV43">
            <v>9731</v>
          </cell>
          <cell r="BW43">
            <v>7363</v>
          </cell>
          <cell r="BX43">
            <v>9389</v>
          </cell>
          <cell r="BY43">
            <v>9609</v>
          </cell>
          <cell r="BZ43">
            <v>91594</v>
          </cell>
          <cell r="CA43">
            <v>109911</v>
          </cell>
          <cell r="CB43">
            <v>79979</v>
          </cell>
          <cell r="CC43">
            <v>133584</v>
          </cell>
          <cell r="CD43">
            <v>1214042</v>
          </cell>
          <cell r="CE43">
            <v>1051023</v>
          </cell>
          <cell r="CF43">
            <v>842225</v>
          </cell>
          <cell r="CG43">
            <v>786137</v>
          </cell>
          <cell r="CH43">
            <v>92469</v>
          </cell>
          <cell r="CI43">
            <v>82846</v>
          </cell>
          <cell r="CJ43">
            <v>103575</v>
          </cell>
          <cell r="CK43">
            <v>104762</v>
          </cell>
          <cell r="CL43">
            <v>1872259</v>
          </cell>
          <cell r="CM43">
            <v>0</v>
          </cell>
          <cell r="CN43">
            <v>-1700743</v>
          </cell>
          <cell r="CO43">
            <v>-84011</v>
          </cell>
          <cell r="CP43">
            <v>87505</v>
          </cell>
          <cell r="CQ43">
            <v>0.046737657556994</v>
          </cell>
          <cell r="CR43">
            <v>0.0490291659242674</v>
          </cell>
          <cell r="CS43">
            <v>9731</v>
          </cell>
          <cell r="CT43">
            <v>0</v>
          </cell>
          <cell r="CU43">
            <v>518</v>
          </cell>
          <cell r="CV43">
            <v>471106.5</v>
          </cell>
        </row>
        <row r="43">
          <cell r="CX43">
            <v>1665579</v>
          </cell>
          <cell r="CY43">
            <v>0</v>
          </cell>
          <cell r="CZ43">
            <v>-1483569</v>
          </cell>
          <cell r="DA43">
            <v>-78798</v>
          </cell>
          <cell r="DB43">
            <v>103212</v>
          </cell>
          <cell r="DC43">
            <v>0.0619676400819175</v>
          </cell>
          <cell r="DD43">
            <v>0.0660613031381231</v>
          </cell>
          <cell r="DE43">
            <v>7363</v>
          </cell>
          <cell r="DF43">
            <v>0</v>
          </cell>
          <cell r="DG43">
            <v>540.5</v>
          </cell>
          <cell r="DH43">
            <v>479665.5</v>
          </cell>
        </row>
        <row r="43">
          <cell r="DJ43">
            <v>1404681</v>
          </cell>
          <cell r="DK43">
            <v>0</v>
          </cell>
          <cell r="DL43">
            <v>-1264506</v>
          </cell>
          <cell r="DM43">
            <v>-69934</v>
          </cell>
          <cell r="DN43">
            <v>70241</v>
          </cell>
          <cell r="DO43">
            <v>0.0500049477425835</v>
          </cell>
          <cell r="DP43">
            <v>0.0526370612391715</v>
          </cell>
        </row>
        <row r="44">
          <cell r="C44" t="str">
            <v>THE Sumitomo Warehouse Co., Ltd.</v>
          </cell>
          <cell r="D44" t="str">
            <v>exclude</v>
          </cell>
          <cell r="E44" t="str">
            <v>Significantly different products/services</v>
          </cell>
          <cell r="F44" t="str">
            <v>物流公司</v>
          </cell>
        </row>
        <row r="44">
          <cell r="I44">
            <v>0.0962184504033622</v>
          </cell>
          <cell r="J44" t="str">
            <v> </v>
          </cell>
        </row>
        <row r="44">
          <cell r="O44" t="str">
            <v>THE Sumitomo Warehouse Co., Ltd.</v>
          </cell>
          <cell r="P44" t="str">
            <v>This company is engaged in the provision of logistics services. It was established in 1899 and its registered head office is located in Osaka, Japan. The company offers the following services: nationwide integrated logistics services, which include warehousing and merchandise processing for cargo of all kinds, from raw materials to finished products; document storage, involved in the collection and delivery of documents, magnetic tape, videotape, fixtures and fittings; harbor transportation, which carries all physical distribution work at harbors; and international logistics, which include domestic and foreign transportation, import and export documentation, and marine transportation. Its other services include: import and export documentation, which includes optimized packing, preparation of shipping documents, and handling of complex documentation related to customs clearance, tax payments, and animal or plant quarantine; international transportation, which offers packing, transportation, and installation; air cargo transportation, which provides air freight forwarding, export and import custom clearance, packaging and land transportation; and information systems segment, which provides information technologies and equipment. The company is also engaged in real estate development and leasing services. The company has active operations in the United States, Germany, Singapore, Malaysia, Thailand, Indonesia, Taiwan, China, and Hong Kong. It aims to provide high-quality services that ensure customer satisfaction and to contribute to society through its business endeavors.</v>
          </cell>
          <cell r="Q44" t="str">
            <v>Services</v>
          </cell>
          <cell r="R44" t="str">
            <v>Nationwide integrated logistics services, which include warehousing and merchandise processing for cargo of all kinds, from raw materials to finished products; document storage, involved in the collection and delivery of documents, magnetic tape, videotape, fixtures and fittings; harbor transportation, which carries all physical distribution work at harbors; and international logistics, which include domestic and foreign transportation, import and export documentation, and marine transportation</v>
          </cell>
          <cell r="S44" t="str">
            <v>www.sumitomo-soko.co.jp</v>
          </cell>
          <cell r="T44" t="str">
            <v>Japan</v>
          </cell>
        </row>
        <row r="44">
          <cell r="V44" t="str">
            <v>9303</v>
          </cell>
          <cell r="W44" t="str">
            <v>A+</v>
          </cell>
          <cell r="X44" t="str">
            <v>4731</v>
          </cell>
          <cell r="Y44" t="str">
            <v>JP7120001049002</v>
          </cell>
          <cell r="Z44" t="str">
            <v>Engaged in the provision of logistics services</v>
          </cell>
          <cell r="AA44" t="str">
            <v>The Company is a Japan-based company mainly engaged in the integrated logistics business.</v>
          </cell>
          <cell r="AB44">
            <v>18537</v>
          </cell>
        </row>
        <row r="44">
          <cell r="AD44">
            <v>223948000</v>
          </cell>
          <cell r="AE44">
            <v>231461000</v>
          </cell>
          <cell r="AF44">
            <v>192024000</v>
          </cell>
          <cell r="AG44">
            <v>191721000</v>
          </cell>
          <cell r="AH44" t="str">
            <v>n.a.</v>
          </cell>
          <cell r="AI44" t="str">
            <v>n.a.</v>
          </cell>
          <cell r="AJ44" t="str">
            <v>n.a.</v>
          </cell>
          <cell r="AK44" t="str">
            <v>n.a.</v>
          </cell>
          <cell r="AL44">
            <v>178323000</v>
          </cell>
          <cell r="AM44">
            <v>183613000</v>
          </cell>
          <cell r="AN44">
            <v>162232000</v>
          </cell>
          <cell r="AO44">
            <v>162393000</v>
          </cell>
          <cell r="AP44">
            <v>0</v>
          </cell>
          <cell r="AQ44">
            <v>0</v>
          </cell>
          <cell r="AR44">
            <v>0</v>
          </cell>
          <cell r="AS44">
            <v>0</v>
          </cell>
          <cell r="AT44">
            <v>-9500000</v>
          </cell>
          <cell r="AU44">
            <v>-10227000</v>
          </cell>
          <cell r="AV44">
            <v>-9715000</v>
          </cell>
          <cell r="AW44">
            <v>-9863000</v>
          </cell>
          <cell r="AX44">
            <v>-11466000</v>
          </cell>
          <cell r="AY44">
            <v>-10952000</v>
          </cell>
          <cell r="AZ44">
            <v>-9110000</v>
          </cell>
          <cell r="BA44">
            <v>-8361000</v>
          </cell>
          <cell r="BB44">
            <v>1000</v>
          </cell>
          <cell r="BC44">
            <v>1000</v>
          </cell>
          <cell r="BD44">
            <v>3000</v>
          </cell>
          <cell r="BE44">
            <v>10000</v>
          </cell>
          <cell r="BF44">
            <v>22791000</v>
          </cell>
          <cell r="BG44">
            <v>26905000</v>
          </cell>
          <cell r="BH44">
            <v>22899000</v>
          </cell>
          <cell r="BI44">
            <v>21730000</v>
          </cell>
          <cell r="BJ44">
            <v>48994000</v>
          </cell>
          <cell r="BK44">
            <v>43067000</v>
          </cell>
          <cell r="BL44">
            <v>27640000</v>
          </cell>
          <cell r="BM44">
            <v>36367000</v>
          </cell>
          <cell r="BN44">
            <v>166069000</v>
          </cell>
          <cell r="BO44">
            <v>168660000</v>
          </cell>
          <cell r="BP44">
            <v>170431000</v>
          </cell>
          <cell r="BQ44">
            <v>163020000</v>
          </cell>
          <cell r="BR44">
            <v>385791000</v>
          </cell>
          <cell r="BS44">
            <v>373720000</v>
          </cell>
          <cell r="BT44">
            <v>348968000</v>
          </cell>
          <cell r="BU44">
            <v>318458000</v>
          </cell>
          <cell r="BV44">
            <v>9500000</v>
          </cell>
          <cell r="BW44">
            <v>10227000</v>
          </cell>
          <cell r="BX44">
            <v>9715000</v>
          </cell>
          <cell r="BY44">
            <v>9863000</v>
          </cell>
          <cell r="BZ44">
            <v>24659000</v>
          </cell>
          <cell r="CA44">
            <v>26669000</v>
          </cell>
          <cell r="CB44">
            <v>10967000</v>
          </cell>
          <cell r="CC44">
            <v>11104000</v>
          </cell>
          <cell r="CD44" t="str">
            <v>n.a.</v>
          </cell>
          <cell r="CE44" t="str">
            <v>n.a.</v>
          </cell>
          <cell r="CF44" t="str">
            <v>n.a.</v>
          </cell>
          <cell r="CG44" t="str">
            <v>n.a.</v>
          </cell>
          <cell r="CH44" t="str">
            <v>n.a.</v>
          </cell>
          <cell r="CI44" t="str">
            <v>n.a.</v>
          </cell>
          <cell r="CJ44" t="str">
            <v>n.a.</v>
          </cell>
          <cell r="CK44" t="str">
            <v>n.a.</v>
          </cell>
          <cell r="CL44">
            <v>223948000</v>
          </cell>
          <cell r="CM44">
            <v>-178323000</v>
          </cell>
          <cell r="CN44">
            <v>-9500000</v>
          </cell>
          <cell r="CO44">
            <v>-11466000</v>
          </cell>
          <cell r="CP44">
            <v>24659000</v>
          </cell>
          <cell r="CQ44">
            <v>0.110110382767428</v>
          </cell>
          <cell r="CR44">
            <v>0.123734877489475</v>
          </cell>
          <cell r="CS44">
            <v>9500000</v>
          </cell>
          <cell r="CT44">
            <v>0</v>
          </cell>
          <cell r="CU44">
            <v>1000</v>
          </cell>
          <cell r="CV44">
            <v>167364500</v>
          </cell>
        </row>
        <row r="44">
          <cell r="CX44">
            <v>231461000</v>
          </cell>
          <cell r="CY44">
            <v>-183613000</v>
          </cell>
          <cell r="CZ44">
            <v>-10227000</v>
          </cell>
          <cell r="DA44">
            <v>-10952000</v>
          </cell>
          <cell r="DB44">
            <v>26669000</v>
          </cell>
          <cell r="DC44">
            <v>0.115220274689905</v>
          </cell>
          <cell r="DD44">
            <v>0.130224813469276</v>
          </cell>
          <cell r="DE44">
            <v>10227000</v>
          </cell>
          <cell r="DF44">
            <v>0</v>
          </cell>
          <cell r="DG44">
            <v>2000</v>
          </cell>
          <cell r="DH44">
            <v>169545500</v>
          </cell>
        </row>
        <row r="44">
          <cell r="DJ44">
            <v>192024000</v>
          </cell>
          <cell r="DK44">
            <v>-162232000</v>
          </cell>
          <cell r="DL44">
            <v>-9715000</v>
          </cell>
          <cell r="DM44">
            <v>-9110000</v>
          </cell>
          <cell r="DN44">
            <v>10967000</v>
          </cell>
          <cell r="DO44">
            <v>0.0571126525850935</v>
          </cell>
          <cell r="DP44">
            <v>0.0605720850339948</v>
          </cell>
        </row>
        <row r="45">
          <cell r="C45" t="str">
            <v>Il&amp;Fs Transportation Networks Limited</v>
          </cell>
          <cell r="D45" t="str">
            <v>exclude</v>
          </cell>
          <cell r="E45" t="str">
            <v>Independence(A+, A, A-, U)</v>
          </cell>
        </row>
        <row r="45">
          <cell r="I45" t="e">
            <v>#VALUE!</v>
          </cell>
          <cell r="J45" t="str">
            <v> </v>
          </cell>
        </row>
        <row r="45">
          <cell r="O45" t="str">
            <v>Il&amp;Fs Transportation Networks Limited</v>
          </cell>
          <cell r="P45" t="str">
            <v>This company is engaged in the development and implementation of highways, flyovers, bridges, and roads in India. The company, with registered office located in Mumbai, Maharashtra, was founded in 2000 by Infrastructure Leasing and Financial Services Limited (IL&amp;FS) to create a pan-India surface transport business. The focus of the company is to develop and build a pan-India surface transport business. It has accomplished this by leveraging various investment opportunities and also acquiring and managing projects. The company also offers project development, investment/project sponsorship, construction management, operation and management of toll roads, and advisory services. It operates as a subsidiary of Infrastructure Leasing &amp; Financial Services Limited (IL&amp;FS), which is one of India's leading infrastructure development and finance companies.</v>
          </cell>
          <cell r="Q45" t="str">
            <v>Manufacturing</v>
          </cell>
          <cell r="R45" t="str">
            <v>Development and implementation of highways, flyovers, bridges, and roads</v>
          </cell>
          <cell r="S45" t="str">
            <v>www.itnlindia.com</v>
          </cell>
          <cell r="T45" t="str">
            <v>India</v>
          </cell>
        </row>
        <row r="45">
          <cell r="V45" t="str">
            <v>IL&amp;FSTRANS</v>
          </cell>
          <cell r="W45" t="str">
            <v>D</v>
          </cell>
          <cell r="X45" t="str">
            <v>4789</v>
          </cell>
          <cell r="Y45" t="str">
            <v>IN34188FI</v>
          </cell>
          <cell r="Z45" t="str">
            <v>Engaged in the development and implementation of highways, flyovers, bridges, and roads in India</v>
          </cell>
          <cell r="AA45" t="str">
            <v>The Company is engaged in designing, developing, and maintaining toll highways.  The Company acquires, bides and operates road projects on commercial basis. IL&amp;FS Transportation Networks provides traffic inspection and emergency, rescue and search services on its highways in India.</v>
          </cell>
          <cell r="AB45">
            <v>40267</v>
          </cell>
          <cell r="AC45" t="str">
            <v>Consolidated Transportation Networks Limited</v>
          </cell>
          <cell r="AD45" t="str">
            <v>n.a.</v>
          </cell>
          <cell r="AE45" t="str">
            <v>n.a.</v>
          </cell>
          <cell r="AF45" t="str">
            <v>n.a.</v>
          </cell>
          <cell r="AG45" t="str">
            <v>n.a.</v>
          </cell>
          <cell r="AH45" t="str">
            <v>n.a.</v>
          </cell>
          <cell r="AI45" t="str">
            <v>n.a.</v>
          </cell>
          <cell r="AJ45" t="str">
            <v>n.a.</v>
          </cell>
          <cell r="AK45" t="str">
            <v>n.a.</v>
          </cell>
          <cell r="AL45" t="str">
            <v>n.a.</v>
          </cell>
          <cell r="AM45" t="str">
            <v>n.a.</v>
          </cell>
          <cell r="AN45" t="str">
            <v>n.a.</v>
          </cell>
          <cell r="AO45" t="str">
            <v>n.a.</v>
          </cell>
          <cell r="AP45" t="str">
            <v>n.a.</v>
          </cell>
          <cell r="AQ45" t="str">
            <v>n.a.</v>
          </cell>
          <cell r="AR45" t="str">
            <v>n.a.</v>
          </cell>
          <cell r="AS45" t="str">
            <v>n.a.</v>
          </cell>
          <cell r="AT45" t="str">
            <v>n.a.</v>
          </cell>
          <cell r="AU45" t="str">
            <v>n.a.</v>
          </cell>
          <cell r="AV45" t="str">
            <v>n.a.</v>
          </cell>
          <cell r="AW45" t="str">
            <v>n.a.</v>
          </cell>
          <cell r="AX45" t="str">
            <v>n.a.</v>
          </cell>
          <cell r="AY45" t="str">
            <v>n.a.</v>
          </cell>
          <cell r="AZ45" t="str">
            <v>n.a.</v>
          </cell>
          <cell r="BA45" t="str">
            <v>n.a.</v>
          </cell>
          <cell r="BB45" t="str">
            <v>n.a.</v>
          </cell>
          <cell r="BC45" t="str">
            <v>n.a.</v>
          </cell>
          <cell r="BD45" t="str">
            <v>n.a.</v>
          </cell>
          <cell r="BE45" t="str">
            <v>n.a.</v>
          </cell>
          <cell r="BF45" t="str">
            <v>n.a.</v>
          </cell>
          <cell r="BG45" t="str">
            <v>n.a.</v>
          </cell>
          <cell r="BH45" t="str">
            <v>n.a.</v>
          </cell>
          <cell r="BI45" t="str">
            <v>n.a.</v>
          </cell>
          <cell r="BJ45" t="str">
            <v>n.a.</v>
          </cell>
          <cell r="BK45" t="str">
            <v>n.a.</v>
          </cell>
          <cell r="BL45" t="str">
            <v>n.a.</v>
          </cell>
          <cell r="BM45" t="str">
            <v>n.a.</v>
          </cell>
          <cell r="BN45" t="str">
            <v>n.a.</v>
          </cell>
          <cell r="BO45" t="str">
            <v>n.a.</v>
          </cell>
          <cell r="BP45" t="str">
            <v>n.a.</v>
          </cell>
          <cell r="BQ45" t="str">
            <v>n.a.</v>
          </cell>
          <cell r="BR45" t="str">
            <v>n.a.</v>
          </cell>
          <cell r="BS45" t="str">
            <v>n.a.</v>
          </cell>
          <cell r="BT45" t="str">
            <v>n.a.</v>
          </cell>
          <cell r="BU45" t="str">
            <v>n.a.</v>
          </cell>
          <cell r="BV45" t="str">
            <v>n.a.</v>
          </cell>
          <cell r="BW45" t="str">
            <v>n.a.</v>
          </cell>
          <cell r="BX45" t="str">
            <v>n.a.</v>
          </cell>
          <cell r="BY45" t="str">
            <v>n.a.</v>
          </cell>
          <cell r="BZ45" t="str">
            <v>n.a.</v>
          </cell>
          <cell r="CA45" t="str">
            <v>n.a.</v>
          </cell>
          <cell r="CB45" t="str">
            <v>n.a.</v>
          </cell>
          <cell r="CC45" t="str">
            <v>n.a.</v>
          </cell>
          <cell r="CD45" t="str">
            <v>n.a.</v>
          </cell>
          <cell r="CE45" t="str">
            <v>n.a.</v>
          </cell>
          <cell r="CF45" t="str">
            <v>n.a.</v>
          </cell>
          <cell r="CG45" t="str">
            <v>n.a.</v>
          </cell>
          <cell r="CH45" t="str">
            <v>n.a.</v>
          </cell>
          <cell r="CI45" t="str">
            <v>n.a.</v>
          </cell>
          <cell r="CJ45" t="str">
            <v>n.a.</v>
          </cell>
          <cell r="CK45" t="str">
            <v>n.a.</v>
          </cell>
          <cell r="CL45" t="str">
            <v>无数据</v>
          </cell>
          <cell r="CM45" t="e">
            <v>#VALUE!</v>
          </cell>
          <cell r="CN45" t="str">
            <v>n.a.</v>
          </cell>
          <cell r="CO45" t="str">
            <v>n.a.</v>
          </cell>
          <cell r="CP45" t="str">
            <v>无数据</v>
          </cell>
          <cell r="CQ45" t="e">
            <v>#VALUE!</v>
          </cell>
          <cell r="CR45" t="e">
            <v>#VALUE!</v>
          </cell>
          <cell r="CS45" t="str">
            <v>n.a.</v>
          </cell>
          <cell r="CT45" t="str">
            <v/>
          </cell>
          <cell r="CU45" t="e">
            <v>#VALUE!</v>
          </cell>
          <cell r="CV45" t="e">
            <v>#VALUE!</v>
          </cell>
        </row>
        <row r="45">
          <cell r="CX45" t="str">
            <v>无数据</v>
          </cell>
          <cell r="CY45" t="e">
            <v>#VALUE!</v>
          </cell>
          <cell r="CZ45" t="str">
            <v>n.a.</v>
          </cell>
          <cell r="DA45" t="str">
            <v/>
          </cell>
          <cell r="DB45" t="str">
            <v>无数据</v>
          </cell>
          <cell r="DC45" t="e">
            <v>#VALUE!</v>
          </cell>
          <cell r="DD45" t="e">
            <v>#VALUE!</v>
          </cell>
          <cell r="DE45" t="str">
            <v>n.a.</v>
          </cell>
          <cell r="DF45" t="str">
            <v/>
          </cell>
          <cell r="DG45" t="e">
            <v>#VALUE!</v>
          </cell>
          <cell r="DH45" t="e">
            <v>#VALUE!</v>
          </cell>
        </row>
        <row r="45">
          <cell r="DJ45" t="str">
            <v>无数据</v>
          </cell>
          <cell r="DK45" t="e">
            <v>#VALUE!</v>
          </cell>
          <cell r="DL45" t="str">
            <v>n.a.</v>
          </cell>
          <cell r="DM45" t="str">
            <v>n.a.</v>
          </cell>
          <cell r="DN45" t="str">
            <v>无数据</v>
          </cell>
          <cell r="DO45" t="e">
            <v>#VALUE!</v>
          </cell>
          <cell r="DP45" t="e">
            <v>#VALUE!</v>
          </cell>
        </row>
        <row r="46">
          <cell r="C46" t="str">
            <v>Trancom Co.,Ltd.</v>
          </cell>
          <cell r="D46" t="str">
            <v>exclude</v>
          </cell>
          <cell r="E46" t="str">
            <v>Independence(A+, A, A-, U)</v>
          </cell>
        </row>
        <row r="46">
          <cell r="I46">
            <v>0.0458523194259557</v>
          </cell>
          <cell r="J46" t="str">
            <v> </v>
          </cell>
        </row>
        <row r="46">
          <cell r="O46" t="str">
            <v>Trancom Co.,Ltd.</v>
          </cell>
          <cell r="P46" t="str">
            <v>This company is engaged in logistics design, information system development and design, transportation, storage and cargo handling as well as inventory management. Established and incorporated in 1959, it was registered on the Japan Securities Dealer Association in April 1995. The company's head office is located in Nagoya, Japan. The company is involved in the logistics business. Its core businesses include the logistic information service business, the logistics management business, the goods and cargo transportation business, the automobile equipment business and the outsourcing business. The company aims to be one of Japan's best logistics corporations. It will develop its strategies for branding, marketing and investment to achieve consolidated net sales of 100 billion yen.</v>
          </cell>
          <cell r="Q46" t="str">
            <v>Services</v>
          </cell>
          <cell r="R46" t="str">
            <v>Logistics design, information system development and design, transportation, storage and cargo handling as well as inventory management</v>
          </cell>
          <cell r="S46" t="str">
            <v>www.trancom.co.jp</v>
          </cell>
          <cell r="T46" t="str">
            <v>Japan</v>
          </cell>
        </row>
        <row r="46">
          <cell r="V46" t="str">
            <v>9058</v>
          </cell>
          <cell r="W46" t="str">
            <v>B+</v>
          </cell>
          <cell r="X46" t="str">
            <v>4731</v>
          </cell>
          <cell r="Y46" t="str">
            <v>JP5180001038918</v>
          </cell>
          <cell r="Z46" t="str">
            <v>Engaged in logistics design, information system development and design, transportation, storage and cargo handling as well as inventory management</v>
          </cell>
          <cell r="AA46" t="str">
            <v>Trucking firm.</v>
          </cell>
          <cell r="AB46">
            <v>34800</v>
          </cell>
        </row>
        <row r="46">
          <cell r="AD46">
            <v>167760000</v>
          </cell>
          <cell r="AE46">
            <v>162984000</v>
          </cell>
          <cell r="AF46">
            <v>152285000</v>
          </cell>
          <cell r="AG46">
            <v>163463000</v>
          </cell>
          <cell r="AH46" t="str">
            <v>n.a.</v>
          </cell>
          <cell r="AI46" t="str">
            <v>n.a.</v>
          </cell>
          <cell r="AJ46" t="str">
            <v>n.a.</v>
          </cell>
          <cell r="AK46" t="str">
            <v>n.a.</v>
          </cell>
          <cell r="AL46">
            <v>154303000</v>
          </cell>
          <cell r="AM46">
            <v>149659000</v>
          </cell>
          <cell r="AN46">
            <v>139090000</v>
          </cell>
          <cell r="AO46">
            <v>151105000</v>
          </cell>
          <cell r="AP46">
            <v>0</v>
          </cell>
          <cell r="AQ46">
            <v>0</v>
          </cell>
          <cell r="AR46">
            <v>0</v>
          </cell>
          <cell r="AS46">
            <v>0</v>
          </cell>
          <cell r="AT46">
            <v>-2827000</v>
          </cell>
          <cell r="AU46">
            <v>-2477000</v>
          </cell>
          <cell r="AV46">
            <v>-2386000</v>
          </cell>
          <cell r="AW46">
            <v>-2500000</v>
          </cell>
          <cell r="AX46">
            <v>-4669000</v>
          </cell>
          <cell r="AY46">
            <v>-2905000</v>
          </cell>
          <cell r="AZ46">
            <v>-2565000</v>
          </cell>
          <cell r="BA46">
            <v>-2291000</v>
          </cell>
          <cell r="BB46">
            <v>53000</v>
          </cell>
          <cell r="BC46">
            <v>31000</v>
          </cell>
          <cell r="BD46">
            <v>30000</v>
          </cell>
          <cell r="BE46">
            <v>58000</v>
          </cell>
          <cell r="BF46">
            <v>25190000</v>
          </cell>
          <cell r="BG46">
            <v>25727000</v>
          </cell>
          <cell r="BH46">
            <v>24895000</v>
          </cell>
          <cell r="BI46">
            <v>25188000</v>
          </cell>
          <cell r="BJ46">
            <v>22450000</v>
          </cell>
          <cell r="BK46">
            <v>20024000</v>
          </cell>
          <cell r="BL46">
            <v>19973000</v>
          </cell>
          <cell r="BM46">
            <v>14575000</v>
          </cell>
          <cell r="BN46">
            <v>13520000</v>
          </cell>
          <cell r="BO46">
            <v>12356000</v>
          </cell>
          <cell r="BP46">
            <v>11747000</v>
          </cell>
          <cell r="BQ46">
            <v>11477000</v>
          </cell>
          <cell r="BR46">
            <v>72045000</v>
          </cell>
          <cell r="BS46">
            <v>69636000</v>
          </cell>
          <cell r="BT46">
            <v>65613000</v>
          </cell>
          <cell r="BU46">
            <v>59545000</v>
          </cell>
          <cell r="BV46">
            <v>2827000</v>
          </cell>
          <cell r="BW46">
            <v>2477000</v>
          </cell>
          <cell r="BX46">
            <v>2386000</v>
          </cell>
          <cell r="BY46">
            <v>2500000</v>
          </cell>
          <cell r="BZ46">
            <v>5961000</v>
          </cell>
          <cell r="CA46">
            <v>7943000</v>
          </cell>
          <cell r="CB46">
            <v>8244000</v>
          </cell>
          <cell r="CC46">
            <v>7567000</v>
          </cell>
          <cell r="CD46" t="str">
            <v>n.a.</v>
          </cell>
          <cell r="CE46" t="str">
            <v>n.a.</v>
          </cell>
          <cell r="CF46" t="str">
            <v>n.a.</v>
          </cell>
          <cell r="CG46" t="str">
            <v>n.a.</v>
          </cell>
          <cell r="CH46" t="str">
            <v>n.a.</v>
          </cell>
          <cell r="CI46" t="str">
            <v>n.a.</v>
          </cell>
          <cell r="CJ46" t="str">
            <v>n.a.</v>
          </cell>
          <cell r="CK46" t="str">
            <v>n.a.</v>
          </cell>
          <cell r="CL46">
            <v>167760000</v>
          </cell>
          <cell r="CM46">
            <v>-154303000</v>
          </cell>
          <cell r="CN46">
            <v>-2827000</v>
          </cell>
          <cell r="CO46">
            <v>-4669000</v>
          </cell>
          <cell r="CP46">
            <v>5961000</v>
          </cell>
          <cell r="CQ46">
            <v>0.035532904148784</v>
          </cell>
          <cell r="CR46">
            <v>0.0368420076761908</v>
          </cell>
          <cell r="CS46">
            <v>2827000</v>
          </cell>
          <cell r="CT46">
            <v>0</v>
          </cell>
          <cell r="CU46">
            <v>42000</v>
          </cell>
          <cell r="CV46">
            <v>12938000</v>
          </cell>
        </row>
        <row r="46">
          <cell r="CX46">
            <v>162984000</v>
          </cell>
          <cell r="CY46">
            <v>-149659000</v>
          </cell>
          <cell r="CZ46">
            <v>-2477000</v>
          </cell>
          <cell r="DA46">
            <v>-2905000</v>
          </cell>
          <cell r="DB46">
            <v>7943000</v>
          </cell>
          <cell r="DC46">
            <v>0.0487348451381731</v>
          </cell>
          <cell r="DD46">
            <v>0.0512316097032398</v>
          </cell>
          <cell r="DE46">
            <v>2477000</v>
          </cell>
          <cell r="DF46">
            <v>0</v>
          </cell>
          <cell r="DG46">
            <v>30500</v>
          </cell>
          <cell r="DH46">
            <v>12051500</v>
          </cell>
        </row>
        <row r="46">
          <cell r="DJ46">
            <v>152285000</v>
          </cell>
          <cell r="DK46">
            <v>-139090000</v>
          </cell>
          <cell r="DL46">
            <v>-2386000</v>
          </cell>
          <cell r="DM46">
            <v>-2565000</v>
          </cell>
          <cell r="DN46">
            <v>8244000</v>
          </cell>
          <cell r="DO46">
            <v>0.0541353383458647</v>
          </cell>
          <cell r="DP46">
            <v>0.0572337042925278</v>
          </cell>
        </row>
        <row r="47">
          <cell r="C47" t="str">
            <v>Changan Minsheng Apll Logistics Company Limited</v>
          </cell>
          <cell r="D47" t="str">
            <v>exclude</v>
          </cell>
          <cell r="E47" t="str">
            <v>Independence(A+, A, A-, U)</v>
          </cell>
        </row>
        <row r="47">
          <cell r="I47">
            <v>0.00246550949189912</v>
          </cell>
          <cell r="J47" t="str">
            <v> </v>
          </cell>
        </row>
        <row r="47">
          <cell r="O47" t="str">
            <v>Changan Minsheng Apll Logistics Company Limited</v>
          </cell>
          <cell r="P47" t="str">
            <v>This company, based in China, is engaged in the arrangement of transportation of freight and cargo as well as in the provision of logistic services. It was founded in 2001. The company has a registered business head office located in Chongqing, China.The company is involved in the transportation of freight, cargoes, and related commodities. It offers services such as consolidation or forwarding of freight. It also provides distribution management, vendor consolidation, cargo insurance, purchase order management, and customized logistics information services. The company offers freight transportation services along most of the major trading routes to customers throughout the country.The company has strategic alliances with premier national staffing providers throughout the country to better serve its clients.</v>
          </cell>
          <cell r="Q47" t="str">
            <v>Services</v>
          </cell>
          <cell r="R47" t="str">
            <v>Arrangement of transportation of freight and cargo as well as in the provision of logistic services</v>
          </cell>
          <cell r="S47" t="str">
            <v>www.camsl.com</v>
          </cell>
          <cell r="T47" t="str">
            <v>China</v>
          </cell>
        </row>
        <row r="47">
          <cell r="V47" t="str">
            <v>01292</v>
          </cell>
          <cell r="W47" t="str">
            <v>B+</v>
          </cell>
          <cell r="X47" t="str">
            <v>4214</v>
          </cell>
          <cell r="Y47" t="str">
            <v>CN31336PC</v>
          </cell>
          <cell r="Z47" t="str">
            <v>Engaged in the arrangement of transportation of freight and cargo as well as in the provision of logistic services</v>
          </cell>
          <cell r="AA47" t="str">
            <v>The Company is principally engaged in supply chain management services for vehicles and car raw material, components and parts, it include finished vehicle transportation and related logistics services, car components and parts supply chain management services, as well as provides non-vehicle commodities transportation services.</v>
          </cell>
          <cell r="AB47">
            <v>38771</v>
          </cell>
          <cell r="AC47" t="str">
            <v>CMA Logistics Company Limited</v>
          </cell>
          <cell r="AD47">
            <v>7697350</v>
          </cell>
          <cell r="AE47">
            <v>6020899</v>
          </cell>
          <cell r="AF47">
            <v>4685655</v>
          </cell>
          <cell r="AG47">
            <v>4341585</v>
          </cell>
          <cell r="AH47">
            <v>42383</v>
          </cell>
          <cell r="AI47">
            <v>41498</v>
          </cell>
          <cell r="AJ47">
            <v>34923</v>
          </cell>
          <cell r="AK47">
            <v>50737</v>
          </cell>
          <cell r="AL47">
            <v>7149782</v>
          </cell>
          <cell r="AM47">
            <v>5585820.629</v>
          </cell>
          <cell r="AN47">
            <v>4297032</v>
          </cell>
          <cell r="AO47">
            <v>4021621</v>
          </cell>
          <cell r="AP47">
            <v>13291</v>
          </cell>
          <cell r="AQ47">
            <v>12220</v>
          </cell>
          <cell r="AR47">
            <v>0</v>
          </cell>
          <cell r="AS47">
            <v>0</v>
          </cell>
          <cell r="AT47">
            <v>-365707</v>
          </cell>
          <cell r="AU47">
            <v>-317234</v>
          </cell>
          <cell r="AV47">
            <v>-262262</v>
          </cell>
          <cell r="AW47">
            <v>-283122</v>
          </cell>
          <cell r="AX47">
            <v>-156864</v>
          </cell>
          <cell r="AY47">
            <v>-97936.371</v>
          </cell>
          <cell r="AZ47">
            <v>-151402</v>
          </cell>
          <cell r="BA47">
            <v>-137299</v>
          </cell>
          <cell r="BB47">
            <v>18522</v>
          </cell>
          <cell r="BC47">
            <v>2817</v>
          </cell>
          <cell r="BD47">
            <v>2896</v>
          </cell>
          <cell r="BE47">
            <v>10876</v>
          </cell>
          <cell r="BF47">
            <v>1040156</v>
          </cell>
          <cell r="BG47">
            <v>607319</v>
          </cell>
          <cell r="BH47">
            <v>401512</v>
          </cell>
          <cell r="BI47">
            <v>406023</v>
          </cell>
          <cell r="BJ47">
            <v>975747</v>
          </cell>
          <cell r="BK47">
            <v>1006076</v>
          </cell>
          <cell r="BL47">
            <v>1094496</v>
          </cell>
          <cell r="BM47">
            <v>841790</v>
          </cell>
          <cell r="BN47">
            <v>1029708</v>
          </cell>
          <cell r="BO47">
            <v>913606</v>
          </cell>
          <cell r="BP47">
            <v>878543</v>
          </cell>
          <cell r="BQ47">
            <v>941736</v>
          </cell>
          <cell r="BR47">
            <v>4916259</v>
          </cell>
          <cell r="BS47">
            <v>4176276</v>
          </cell>
          <cell r="BT47">
            <v>4394626</v>
          </cell>
          <cell r="BU47">
            <v>4559586</v>
          </cell>
          <cell r="BV47">
            <v>50991</v>
          </cell>
          <cell r="BW47">
            <v>54192</v>
          </cell>
          <cell r="BX47">
            <v>48529</v>
          </cell>
          <cell r="BY47">
            <v>52849</v>
          </cell>
          <cell r="BZ47">
            <v>54089</v>
          </cell>
          <cell r="CA47">
            <v>49186.0000000003</v>
          </cell>
          <cell r="CB47">
            <v>9882</v>
          </cell>
          <cell r="CC47">
            <v>-49720</v>
          </cell>
          <cell r="CD47">
            <v>24084</v>
          </cell>
          <cell r="CE47">
            <v>3167</v>
          </cell>
          <cell r="CF47">
            <v>8911</v>
          </cell>
          <cell r="CG47">
            <v>24746</v>
          </cell>
          <cell r="CH47">
            <v>290632</v>
          </cell>
          <cell r="CI47">
            <v>259875</v>
          </cell>
          <cell r="CJ47">
            <v>204822</v>
          </cell>
          <cell r="CK47">
            <v>205527</v>
          </cell>
          <cell r="CL47">
            <v>7697350</v>
          </cell>
          <cell r="CM47">
            <v>-7149782</v>
          </cell>
          <cell r="CN47">
            <v>-352416</v>
          </cell>
          <cell r="CO47">
            <v>-156864</v>
          </cell>
          <cell r="CP47">
            <v>38288</v>
          </cell>
          <cell r="CQ47">
            <v>0.00497417942538666</v>
          </cell>
          <cell r="CR47">
            <v>0.00499904557503256</v>
          </cell>
          <cell r="CS47">
            <v>50991</v>
          </cell>
          <cell r="CT47">
            <v>13291</v>
          </cell>
          <cell r="CU47">
            <v>10669.5</v>
          </cell>
          <cell r="CV47">
            <v>971657</v>
          </cell>
        </row>
        <row r="47">
          <cell r="CX47">
            <v>6020899</v>
          </cell>
          <cell r="CY47">
            <v>-5585820.629</v>
          </cell>
          <cell r="CZ47">
            <v>-305014</v>
          </cell>
          <cell r="DA47">
            <v>-97936.371</v>
          </cell>
          <cell r="DB47">
            <v>32128.0000000003</v>
          </cell>
          <cell r="DC47">
            <v>0.00533608020994876</v>
          </cell>
          <cell r="DD47">
            <v>0.00536470671528437</v>
          </cell>
          <cell r="DE47">
            <v>54192</v>
          </cell>
          <cell r="DF47">
            <v>12220</v>
          </cell>
          <cell r="DG47">
            <v>2856.5</v>
          </cell>
          <cell r="DH47">
            <v>896074.5</v>
          </cell>
        </row>
        <row r="47">
          <cell r="DJ47">
            <v>4685655</v>
          </cell>
          <cell r="DK47">
            <v>-4297032</v>
          </cell>
          <cell r="DL47">
            <v>-262262</v>
          </cell>
          <cell r="DM47">
            <v>-151402</v>
          </cell>
          <cell r="DN47">
            <v>-25041</v>
          </cell>
          <cell r="DO47">
            <v>-0.00534418347061403</v>
          </cell>
          <cell r="DP47">
            <v>-0.00531577499375888</v>
          </cell>
        </row>
        <row r="48">
          <cell r="C48" t="str">
            <v>Guangdong Yueyun Transportation Company Limited</v>
          </cell>
          <cell r="D48" t="str">
            <v>exclude</v>
          </cell>
          <cell r="E48" t="str">
            <v>Independence(A+, A, A-, U)</v>
          </cell>
        </row>
        <row r="48">
          <cell r="I48">
            <v>-0.0846199659271357</v>
          </cell>
          <cell r="J48" t="str">
            <v> </v>
          </cell>
        </row>
        <row r="48">
          <cell r="O48" t="str">
            <v>Guangdong Yueyun Transportation Company Limited</v>
          </cell>
          <cell r="P48" t="str">
            <v>The company is engaged in the provision of logistics services and expressway-related services. The company is also involved in the operation of transport agencies. The company was incorporated in December 1999 and it conducts business from its registered head office which is located in Guangzhou, China.The company operates in four business segments. The material logistics services segment is active in planning, storage, and transportation of construction materials. The expressway services segment is involved in the operation of convenience stores, gas stations, catering restaurants, and automotive repair shops. The transportation intelligence services segment is active in the development, installation and construction of electro-mechanical systems. Further, the company's cross-border coaching services segment is involved in the provision of cross-border transportation services.</v>
          </cell>
          <cell r="Q48" t="str">
            <v>Services</v>
          </cell>
          <cell r="R48" t="str">
            <v>Planning, storage, and transportation of construction materials; Operation of convenience stores, gas stations, catering restaurants, and automotive repair shops; Development, installation and construction of electro-mechanical systems; Provision of cross-border transportation services</v>
          </cell>
        </row>
        <row r="48">
          <cell r="T48" t="str">
            <v>China</v>
          </cell>
        </row>
        <row r="48">
          <cell r="V48" t="str">
            <v>03399</v>
          </cell>
          <cell r="W48" t="str">
            <v>D</v>
          </cell>
          <cell r="X48" t="str">
            <v>4789</v>
          </cell>
          <cell r="Y48" t="str">
            <v>CN31242PC</v>
          </cell>
          <cell r="Z48" t="str">
            <v>Engaged in the provision of logistics services and expressway-related services</v>
          </cell>
          <cell r="AA48" t="str">
            <v>The Company and its subsidiaries are principally engaged in the provision of integrated logistics services and expressway-related services.</v>
          </cell>
          <cell r="AB48">
            <v>38651</v>
          </cell>
          <cell r="AC48" t="str">
            <v>Guangdong NAN YUE Logistics Company Limited</v>
          </cell>
          <cell r="AD48">
            <v>5772274</v>
          </cell>
          <cell r="AE48">
            <v>6220956</v>
          </cell>
          <cell r="AF48">
            <v>5534501</v>
          </cell>
          <cell r="AG48">
            <v>6607747</v>
          </cell>
          <cell r="AH48">
            <v>485438</v>
          </cell>
          <cell r="AI48">
            <v>329786</v>
          </cell>
          <cell r="AJ48">
            <v>542204</v>
          </cell>
          <cell r="AK48">
            <v>347548</v>
          </cell>
          <cell r="AL48">
            <v>5004965</v>
          </cell>
          <cell r="AM48">
            <v>5201473</v>
          </cell>
          <cell r="AN48">
            <v>4656830</v>
          </cell>
          <cell r="AO48">
            <v>4892010</v>
          </cell>
          <cell r="AP48">
            <v>7344</v>
          </cell>
          <cell r="AQ48">
            <v>3934</v>
          </cell>
          <cell r="AR48">
            <v>54</v>
          </cell>
          <cell r="AS48">
            <v>0</v>
          </cell>
          <cell r="AT48">
            <v>-648610</v>
          </cell>
          <cell r="AU48">
            <v>-683779</v>
          </cell>
          <cell r="AV48">
            <v>-767507</v>
          </cell>
          <cell r="AW48">
            <v>-763898</v>
          </cell>
          <cell r="AX48">
            <v>-676028</v>
          </cell>
          <cell r="AY48">
            <v>-674989</v>
          </cell>
          <cell r="AZ48">
            <v>-708078</v>
          </cell>
          <cell r="BA48">
            <v>-728602</v>
          </cell>
          <cell r="BB48">
            <v>104753</v>
          </cell>
          <cell r="BC48">
            <v>105223</v>
          </cell>
          <cell r="BD48">
            <v>116442</v>
          </cell>
          <cell r="BE48">
            <v>95699</v>
          </cell>
          <cell r="BF48">
            <v>367090</v>
          </cell>
          <cell r="BG48">
            <v>378591</v>
          </cell>
          <cell r="BH48">
            <v>397136</v>
          </cell>
          <cell r="BI48">
            <v>382747</v>
          </cell>
          <cell r="BJ48">
            <v>965281</v>
          </cell>
          <cell r="BK48">
            <v>1286001</v>
          </cell>
          <cell r="BL48">
            <v>1257190</v>
          </cell>
          <cell r="BM48">
            <v>1180552</v>
          </cell>
          <cell r="BN48">
            <v>4949938</v>
          </cell>
          <cell r="BO48">
            <v>5682978</v>
          </cell>
          <cell r="BP48">
            <v>6173437</v>
          </cell>
          <cell r="BQ48">
            <v>6213426</v>
          </cell>
          <cell r="BR48">
            <v>9215602</v>
          </cell>
          <cell r="BS48">
            <v>10554449</v>
          </cell>
          <cell r="BT48">
            <v>11052730</v>
          </cell>
          <cell r="BU48">
            <v>11095005</v>
          </cell>
          <cell r="BV48">
            <v>57483</v>
          </cell>
          <cell r="BW48">
            <v>65013</v>
          </cell>
          <cell r="BX48">
            <v>65896</v>
          </cell>
          <cell r="BY48">
            <v>71771</v>
          </cell>
          <cell r="BZ48">
            <v>-71891</v>
          </cell>
          <cell r="CA48">
            <v>-9499</v>
          </cell>
          <cell r="CB48">
            <v>-55710</v>
          </cell>
          <cell r="CC48">
            <v>570785</v>
          </cell>
          <cell r="CD48">
            <v>6734</v>
          </cell>
          <cell r="CE48">
            <v>6605</v>
          </cell>
          <cell r="CF48">
            <v>7016</v>
          </cell>
          <cell r="CG48">
            <v>6208</v>
          </cell>
          <cell r="CH48">
            <v>577049</v>
          </cell>
          <cell r="CI48">
            <v>608227</v>
          </cell>
          <cell r="CJ48">
            <v>694541</v>
          </cell>
          <cell r="CK48">
            <v>685919</v>
          </cell>
          <cell r="CL48">
            <v>5772274</v>
          </cell>
          <cell r="CM48">
            <v>-5004965</v>
          </cell>
          <cell r="CN48">
            <v>-641266</v>
          </cell>
          <cell r="CO48">
            <v>-676028</v>
          </cell>
          <cell r="CP48">
            <v>-549985</v>
          </cell>
          <cell r="CQ48">
            <v>-0.0952804735187553</v>
          </cell>
          <cell r="CR48">
            <v>-0.0869918489577855</v>
          </cell>
          <cell r="CS48">
            <v>57483</v>
          </cell>
          <cell r="CT48">
            <v>7344</v>
          </cell>
          <cell r="CU48">
            <v>104988</v>
          </cell>
          <cell r="CV48">
            <v>5316458</v>
          </cell>
        </row>
        <row r="48">
          <cell r="CX48">
            <v>6220956</v>
          </cell>
          <cell r="CY48">
            <v>-5201473</v>
          </cell>
          <cell r="CZ48">
            <v>-679845</v>
          </cell>
          <cell r="DA48">
            <v>-674989</v>
          </cell>
          <cell r="DB48">
            <v>-335351</v>
          </cell>
          <cell r="DC48">
            <v>-0.053906666435191</v>
          </cell>
          <cell r="DD48">
            <v>-0.0511493741827526</v>
          </cell>
          <cell r="DE48">
            <v>65013</v>
          </cell>
          <cell r="DF48">
            <v>3934</v>
          </cell>
          <cell r="DG48">
            <v>110832.5</v>
          </cell>
          <cell r="DH48">
            <v>5928207.5</v>
          </cell>
        </row>
        <row r="48">
          <cell r="DJ48">
            <v>5534501</v>
          </cell>
          <cell r="DK48">
            <v>-4656830</v>
          </cell>
          <cell r="DL48">
            <v>-767453</v>
          </cell>
          <cell r="DM48">
            <v>-708078</v>
          </cell>
          <cell r="DN48">
            <v>-597860</v>
          </cell>
          <cell r="DO48">
            <v>-0.108024192244251</v>
          </cell>
          <cell r="DP48">
            <v>-0.0974926296739543</v>
          </cell>
        </row>
        <row r="49">
          <cell r="C49" t="str">
            <v>Container Corporation of India Limited</v>
          </cell>
          <cell r="D49" t="str">
            <v>exclude</v>
          </cell>
          <cell r="E49" t="str">
            <v>Independence(A+, A, A-, U)</v>
          </cell>
        </row>
        <row r="49">
          <cell r="I49">
            <v>0.0597585496389174</v>
          </cell>
          <cell r="J49" t="str">
            <v> </v>
          </cell>
        </row>
        <row r="49">
          <cell r="O49" t="str">
            <v>Container Corporation of India Limited</v>
          </cell>
          <cell r="P49" t="str">
            <v>This company is engaged in the provision containerized freight transportation for shippers in India. Its core business is characterized by three distinct activities, that of a carrier, a terminal operator, and a warehouse operator. The company was incorporated in 1988. Its registered business office is based in New Delhi, India. It is listed on the Bombay Stock Exchange under the ticker symbol CONCOR.The company is the market leader of freight transportation in India with the largest network of 57 ICDs/CFSs. It is organized into two operating divisions: EXIM (Export &amp; Import) and domestic, which both divisions are engaged in handling, transportation and warehousing activities. In addition to providing inland transport by rail for containers, it has also expanded to cover management of ports, air cargo complexes and establishing cold-chain. It has and will continue to play the role of promoting containerization of India by virtue of its modern rail wagon fleet, customer friendly commercial practices and extensively used Information Technology. The company developed multimodal logistics support for India's international and domestic containerization and trade. Though rail is the main stay of transportation plan, road services and also provided to cater to the need of door-to-door services, whether in the International or Domestic business.The company's mission is to provide efficient and reliable multi-modal logistics support for the country's EXIM and domestic trade and commerce. It also aims to ensure enhanced customer satisfaction, growing shareholder value, high growth and consolidation of status as market leader. The company is committed to providing responsive, cost effective, efficient and reliable logistics solution to its customers.</v>
          </cell>
          <cell r="Q49" t="str">
            <v>Services</v>
          </cell>
          <cell r="R49" t="str">
            <v>EXIM (Export &amp; Import) and domestic; Providing inland transport by rail for containers</v>
          </cell>
          <cell r="S49" t="str">
            <v>www.concorindia.com</v>
          </cell>
          <cell r="T49" t="str">
            <v>India</v>
          </cell>
        </row>
        <row r="49">
          <cell r="V49" t="str">
            <v>CONCOR</v>
          </cell>
          <cell r="W49" t="str">
            <v>D</v>
          </cell>
          <cell r="X49" t="str">
            <v>4213</v>
          </cell>
          <cell r="Y49" t="str">
            <v>IN30520FI</v>
          </cell>
          <cell r="Z49" t="str">
            <v>Engaged in the provision containerized freight transportation for shippers in India</v>
          </cell>
          <cell r="AA49" t="str">
            <v>The Company is engaged in handling, transportation &amp; warehousing activities.</v>
          </cell>
          <cell r="AB49">
            <v>35557</v>
          </cell>
        </row>
        <row r="49">
          <cell r="AD49">
            <v>74673400</v>
          </cell>
          <cell r="AE49">
            <v>69834000</v>
          </cell>
          <cell r="AF49">
            <v>60445700</v>
          </cell>
          <cell r="AG49">
            <v>61613300</v>
          </cell>
          <cell r="AH49">
            <v>7812200</v>
          </cell>
          <cell r="AI49">
            <v>7260500</v>
          </cell>
          <cell r="AJ49">
            <v>4448300</v>
          </cell>
          <cell r="AK49">
            <v>4239500</v>
          </cell>
          <cell r="AL49">
            <v>0</v>
          </cell>
          <cell r="AM49">
            <v>300</v>
          </cell>
          <cell r="AN49">
            <v>1500</v>
          </cell>
          <cell r="AO49">
            <v>2100</v>
          </cell>
          <cell r="AP49">
            <v>0</v>
          </cell>
          <cell r="AQ49">
            <v>0</v>
          </cell>
          <cell r="AR49">
            <v>0</v>
          </cell>
          <cell r="AS49">
            <v>0</v>
          </cell>
          <cell r="AT49">
            <v>-63005900</v>
          </cell>
          <cell r="AU49">
            <v>-59024200</v>
          </cell>
          <cell r="AV49">
            <v>-53795400</v>
          </cell>
          <cell r="AW49">
            <v>-48388300</v>
          </cell>
          <cell r="AX49">
            <v>-5730100</v>
          </cell>
          <cell r="AY49">
            <v>-5614200</v>
          </cell>
          <cell r="AZ49">
            <v>-5533800</v>
          </cell>
          <cell r="BA49">
            <v>-5503100</v>
          </cell>
          <cell r="BB49">
            <v>371800</v>
          </cell>
          <cell r="BC49">
            <v>306800</v>
          </cell>
          <cell r="BD49">
            <v>239700</v>
          </cell>
          <cell r="BE49">
            <v>262600</v>
          </cell>
          <cell r="BF49">
            <v>2160000</v>
          </cell>
          <cell r="BG49">
            <v>1817200</v>
          </cell>
          <cell r="BH49">
            <v>1610300</v>
          </cell>
          <cell r="BI49">
            <v>1646300</v>
          </cell>
          <cell r="BJ49">
            <v>32239000</v>
          </cell>
          <cell r="BK49">
            <v>29183800</v>
          </cell>
          <cell r="BL49">
            <v>25428000</v>
          </cell>
          <cell r="BM49">
            <v>21916200</v>
          </cell>
          <cell r="BN49">
            <v>64396500</v>
          </cell>
          <cell r="BO49">
            <v>64609300</v>
          </cell>
          <cell r="BP49">
            <v>65737500</v>
          </cell>
          <cell r="BQ49">
            <v>62861200</v>
          </cell>
          <cell r="BR49">
            <v>134652000</v>
          </cell>
          <cell r="BS49">
            <v>130009500</v>
          </cell>
          <cell r="BT49">
            <v>124103300</v>
          </cell>
          <cell r="BU49">
            <v>117886400</v>
          </cell>
          <cell r="BV49">
            <v>47071400</v>
          </cell>
          <cell r="BW49">
            <v>43026500</v>
          </cell>
          <cell r="BX49">
            <v>36249800</v>
          </cell>
          <cell r="BY49">
            <v>38334100</v>
          </cell>
          <cell r="BZ49">
            <v>13749600</v>
          </cell>
          <cell r="CA49">
            <v>12455800</v>
          </cell>
          <cell r="CB49">
            <v>5563300</v>
          </cell>
          <cell r="CC49">
            <v>11959300</v>
          </cell>
          <cell r="CD49">
            <v>11141800</v>
          </cell>
          <cell r="CE49">
            <v>11499600</v>
          </cell>
          <cell r="CF49">
            <v>12821100</v>
          </cell>
          <cell r="CG49">
            <v>6594700</v>
          </cell>
          <cell r="CH49">
            <v>122700</v>
          </cell>
          <cell r="CI49">
            <v>65200</v>
          </cell>
          <cell r="CJ49">
            <v>68300</v>
          </cell>
          <cell r="CK49">
            <v>93900</v>
          </cell>
          <cell r="CL49">
            <v>74673400</v>
          </cell>
          <cell r="CM49">
            <v>0</v>
          </cell>
          <cell r="CN49">
            <v>-63005900</v>
          </cell>
          <cell r="CO49">
            <v>-5730100</v>
          </cell>
          <cell r="CP49">
            <v>5937400</v>
          </cell>
          <cell r="CQ49">
            <v>0.0795115797593253</v>
          </cell>
          <cell r="CR49">
            <v>0.0863797718808194</v>
          </cell>
          <cell r="CS49">
            <v>47071400</v>
          </cell>
          <cell r="CT49">
            <v>0</v>
          </cell>
          <cell r="CU49">
            <v>339300</v>
          </cell>
          <cell r="CV49">
            <v>64502900</v>
          </cell>
        </row>
        <row r="49">
          <cell r="CX49">
            <v>69834000</v>
          </cell>
          <cell r="CY49">
            <v>-300</v>
          </cell>
          <cell r="CZ49">
            <v>-59024200</v>
          </cell>
          <cell r="DA49">
            <v>-5614200</v>
          </cell>
          <cell r="DB49">
            <v>5195300</v>
          </cell>
          <cell r="DC49">
            <v>0.0743949938425409</v>
          </cell>
          <cell r="DD49">
            <v>0.0803744506000275</v>
          </cell>
          <cell r="DE49">
            <v>43026500</v>
          </cell>
          <cell r="DF49">
            <v>0</v>
          </cell>
          <cell r="DG49">
            <v>273250</v>
          </cell>
          <cell r="DH49">
            <v>65173400</v>
          </cell>
        </row>
        <row r="49">
          <cell r="DJ49">
            <v>60445700</v>
          </cell>
          <cell r="DK49">
            <v>-1500</v>
          </cell>
          <cell r="DL49">
            <v>-53795400</v>
          </cell>
          <cell r="DM49">
            <v>-5533800</v>
          </cell>
          <cell r="DN49">
            <v>1115000</v>
          </cell>
          <cell r="DO49">
            <v>0.0184463080086756</v>
          </cell>
          <cell r="DP49">
            <v>0.0187929689014288</v>
          </cell>
        </row>
        <row r="50">
          <cell r="C50" t="str">
            <v>Antong Holdings Co., Ltd.</v>
          </cell>
          <cell r="D50" t="str">
            <v>exclude</v>
          </cell>
          <cell r="E50" t="str">
            <v>Significantly different products/services</v>
          </cell>
          <cell r="F50" t="str">
            <v>物流公司(海运）</v>
          </cell>
        </row>
        <row r="50">
          <cell r="I50">
            <v>0.156846783082647</v>
          </cell>
          <cell r="J50" t="str">
            <v> </v>
          </cell>
        </row>
        <row r="50">
          <cell r="O50" t="str">
            <v>Antong Holdings Co., Ltd.</v>
          </cell>
          <cell r="P50" t="str">
            <v>This company is engaged in the logistics and freight forwarding industry. It was incorporated in 1998 and conducts business from its registered head office, which is strategically located in Quanzhou, China. The company specialises in providing a range of services, including ocean freight, logistics solutions for land transportation, air freight forwarding, and specialised services such as dangerous goods (DG) transportation. It emphasises professionalism and integrity in their operations, aiming to meet the diverse logistics needs of their clients while maintaining high standards of service quality and safety. The company provides comprehensive logistics solutions for land transportation, ensuring efficient movement of goods domestically and internationally. It offers services related to international trade, facilitating import and export activities for their clients.</v>
          </cell>
          <cell r="Q50" t="str">
            <v>Services</v>
          </cell>
          <cell r="R50" t="str">
            <v>Providing a range of services, including ocean freight, logistics solutions for land transportation, air freight forwarding, and specialised services such as dangerous goods (DG) transportation</v>
          </cell>
          <cell r="S50" t="str">
            <v>www.antong56.com</v>
          </cell>
          <cell r="T50" t="str">
            <v>China</v>
          </cell>
        </row>
        <row r="50">
          <cell r="V50" t="str">
            <v>600179</v>
          </cell>
          <cell r="W50" t="str">
            <v>A+</v>
          </cell>
          <cell r="X50" t="str">
            <v>4789</v>
          </cell>
          <cell r="Y50" t="str">
            <v>CN30355PC</v>
          </cell>
          <cell r="Z50" t="str">
            <v>Engaged in the logistics and freight forwarding industry</v>
          </cell>
          <cell r="AA50" t="str">
            <v>The Company is a container logistics services as the main industry, set industrial investment, shipping services, such as the development of integrated logistics services provider.</v>
          </cell>
          <cell r="AB50">
            <v>36103</v>
          </cell>
          <cell r="AC50" t="str">
            <v>Heilongjiang Heihua Company Limited</v>
          </cell>
          <cell r="AD50">
            <v>9143835</v>
          </cell>
          <cell r="AE50">
            <v>7763783</v>
          </cell>
          <cell r="AF50">
            <v>4817979</v>
          </cell>
          <cell r="AG50">
            <v>4970362</v>
          </cell>
          <cell r="AH50">
            <v>82456</v>
          </cell>
          <cell r="AI50">
            <v>158740</v>
          </cell>
          <cell r="AJ50">
            <v>-575455</v>
          </cell>
          <cell r="AK50">
            <v>141072</v>
          </cell>
          <cell r="AL50">
            <v>6369800</v>
          </cell>
          <cell r="AM50">
            <v>5247778</v>
          </cell>
          <cell r="AN50">
            <v>4883946</v>
          </cell>
          <cell r="AO50">
            <v>5950284</v>
          </cell>
          <cell r="AP50">
            <v>2108</v>
          </cell>
          <cell r="AQ50">
            <v>0</v>
          </cell>
          <cell r="AR50">
            <v>9099</v>
          </cell>
          <cell r="AS50">
            <v>8015</v>
          </cell>
          <cell r="AT50">
            <v>-318601</v>
          </cell>
          <cell r="AU50">
            <v>-534661</v>
          </cell>
          <cell r="AV50">
            <v>-316410</v>
          </cell>
          <cell r="AW50">
            <v>-298055</v>
          </cell>
          <cell r="AX50">
            <v>-115275</v>
          </cell>
          <cell r="AY50">
            <v>-277056</v>
          </cell>
          <cell r="AZ50">
            <v>-265687</v>
          </cell>
          <cell r="BA50">
            <v>-1582310</v>
          </cell>
          <cell r="BB50">
            <v>129377</v>
          </cell>
          <cell r="BC50">
            <v>62404</v>
          </cell>
          <cell r="BD50">
            <v>62141</v>
          </cell>
          <cell r="BE50">
            <v>70753</v>
          </cell>
          <cell r="BF50">
            <v>501302</v>
          </cell>
          <cell r="BG50">
            <v>840409</v>
          </cell>
          <cell r="BH50">
            <v>328746</v>
          </cell>
          <cell r="BI50">
            <v>683228</v>
          </cell>
          <cell r="BJ50">
            <v>4367536</v>
          </cell>
          <cell r="BK50">
            <v>3630323</v>
          </cell>
          <cell r="BL50">
            <v>2959185</v>
          </cell>
          <cell r="BM50">
            <v>181856</v>
          </cell>
          <cell r="BN50">
            <v>5542301</v>
          </cell>
          <cell r="BO50">
            <v>5650604</v>
          </cell>
          <cell r="BP50">
            <v>4470810</v>
          </cell>
          <cell r="BQ50">
            <v>4945460</v>
          </cell>
          <cell r="BR50">
            <v>12904816</v>
          </cell>
          <cell r="BS50">
            <v>11232301</v>
          </cell>
          <cell r="BT50">
            <v>8770606</v>
          </cell>
          <cell r="BU50">
            <v>7811725</v>
          </cell>
          <cell r="BV50">
            <v>25599</v>
          </cell>
          <cell r="BW50">
            <v>32539</v>
          </cell>
          <cell r="BX50">
            <v>9280</v>
          </cell>
          <cell r="BY50">
            <v>24468</v>
          </cell>
          <cell r="BZ50">
            <v>2422615</v>
          </cell>
          <cell r="CA50">
            <v>1863028</v>
          </cell>
          <cell r="CB50">
            <v>-1223519</v>
          </cell>
          <cell r="CC50">
            <v>-2719215</v>
          </cell>
          <cell r="CD50">
            <v>924</v>
          </cell>
          <cell r="CE50">
            <v>759</v>
          </cell>
          <cell r="CF50">
            <v>2263</v>
          </cell>
          <cell r="CG50">
            <v>6463</v>
          </cell>
          <cell r="CH50">
            <v>289970</v>
          </cell>
          <cell r="CI50">
            <v>501363</v>
          </cell>
          <cell r="CJ50">
            <v>295768</v>
          </cell>
          <cell r="CK50">
            <v>259109</v>
          </cell>
          <cell r="CL50">
            <v>9143835</v>
          </cell>
          <cell r="CM50">
            <v>-6369800</v>
          </cell>
          <cell r="CN50">
            <v>-316493</v>
          </cell>
          <cell r="CO50">
            <v>-115275</v>
          </cell>
          <cell r="CP50">
            <v>2342267</v>
          </cell>
          <cell r="CQ50">
            <v>0.256158056220393</v>
          </cell>
          <cell r="CR50">
            <v>0.344371621367308</v>
          </cell>
          <cell r="CS50">
            <v>25599</v>
          </cell>
          <cell r="CT50">
            <v>2108</v>
          </cell>
          <cell r="CU50">
            <v>95890.5</v>
          </cell>
          <cell r="CV50">
            <v>5596452.5</v>
          </cell>
        </row>
        <row r="50">
          <cell r="CX50">
            <v>7763783</v>
          </cell>
          <cell r="CY50">
            <v>-5247778</v>
          </cell>
          <cell r="CZ50">
            <v>-534661</v>
          </cell>
          <cell r="DA50">
            <v>-277056</v>
          </cell>
          <cell r="DB50">
            <v>1704288</v>
          </cell>
          <cell r="DC50">
            <v>0.219517727375945</v>
          </cell>
          <cell r="DD50">
            <v>0.281259081821175</v>
          </cell>
          <cell r="DE50">
            <v>32539</v>
          </cell>
          <cell r="DF50">
            <v>0</v>
          </cell>
          <cell r="DG50">
            <v>62272.5</v>
          </cell>
          <cell r="DH50">
            <v>5060707</v>
          </cell>
        </row>
        <row r="50">
          <cell r="DJ50">
            <v>4817979</v>
          </cell>
          <cell r="DK50">
            <v>-4883946</v>
          </cell>
          <cell r="DL50">
            <v>-307311</v>
          </cell>
          <cell r="DM50">
            <v>-265687</v>
          </cell>
          <cell r="DN50">
            <v>-638965</v>
          </cell>
          <cell r="DO50">
            <v>-0.13262095995022</v>
          </cell>
          <cell r="DP50">
            <v>-0.117092094036516</v>
          </cell>
        </row>
        <row r="51">
          <cell r="C51" t="str">
            <v>China Master Logistics Co., Ltd.</v>
          </cell>
          <cell r="D51" t="str">
            <v>exclude</v>
          </cell>
          <cell r="E51" t="str">
            <v>Independence(A+, A, A-, U)</v>
          </cell>
        </row>
        <row r="51">
          <cell r="I51">
            <v>0.0236489180905275</v>
          </cell>
          <cell r="J51" t="str">
            <v> </v>
          </cell>
        </row>
        <row r="51">
          <cell r="O51" t="str">
            <v>China Master Logistics Co., Ltd.</v>
          </cell>
          <cell r="P51" t="str">
            <v>This company is engaged in providing integrated logistics services. It was incorporated in 2001 and has its registered office in Qingdao, China.The company's service offering mainly covers freight forwarding, CFS services, shipping agency, coastal transportation, project logistics, commodity logistics and other areas. It has service network covering the major ports such as Ningbo, Lianyungang, Rizhao, Rongcheng, Qingdao, Yantai, Weihai, Tianjin, Hong Kong, Shanghai, Fuzhou, Zhengzhou and Dalian,and the major cities such as Beijing, Xi'an. It builds a network covering the main ports and cities in China.</v>
          </cell>
          <cell r="Q51" t="str">
            <v>Services</v>
          </cell>
          <cell r="R51" t="str">
            <v>Integrated logistics services</v>
          </cell>
          <cell r="S51" t="str">
            <v>www.cmlog.com</v>
          </cell>
          <cell r="T51" t="str">
            <v>China</v>
          </cell>
        </row>
        <row r="51">
          <cell r="V51" t="str">
            <v>603967</v>
          </cell>
          <cell r="W51" t="str">
            <v>D</v>
          </cell>
          <cell r="X51" t="str">
            <v>4731</v>
          </cell>
          <cell r="Y51" t="str">
            <v>CN51333PC</v>
          </cell>
          <cell r="Z51" t="str">
            <v>Engaged in providing integrated logistics services</v>
          </cell>
          <cell r="AA51" t="str">
            <v>The Company is mainly engaged in transportation agency and consulting services; international container yard business: container and cargo storage, handling, container maintenance; information technology development, sales, services.</v>
          </cell>
          <cell r="AB51">
            <v>43584</v>
          </cell>
        </row>
        <row r="51">
          <cell r="AD51">
            <v>11819954</v>
          </cell>
          <cell r="AE51">
            <v>12368724</v>
          </cell>
          <cell r="AF51">
            <v>5113635</v>
          </cell>
          <cell r="AG51">
            <v>4471652</v>
          </cell>
          <cell r="AH51">
            <v>40818</v>
          </cell>
          <cell r="AI51">
            <v>45855</v>
          </cell>
          <cell r="AJ51">
            <v>49120</v>
          </cell>
          <cell r="AK51">
            <v>40355</v>
          </cell>
          <cell r="AL51">
            <v>11253425</v>
          </cell>
          <cell r="AM51">
            <v>11875996</v>
          </cell>
          <cell r="AN51">
            <v>4772387</v>
          </cell>
          <cell r="AO51">
            <v>4123352</v>
          </cell>
          <cell r="AP51">
            <v>2957</v>
          </cell>
          <cell r="AQ51">
            <v>3233</v>
          </cell>
          <cell r="AR51">
            <v>2872</v>
          </cell>
          <cell r="AS51">
            <v>3369</v>
          </cell>
          <cell r="AT51">
            <v>-207088</v>
          </cell>
          <cell r="AU51">
            <v>-190511</v>
          </cell>
          <cell r="AV51">
            <v>-136524</v>
          </cell>
          <cell r="AW51">
            <v>-143800</v>
          </cell>
          <cell r="AX51">
            <v>-72610</v>
          </cell>
          <cell r="AY51">
            <v>-65079</v>
          </cell>
          <cell r="AZ51">
            <v>-44787</v>
          </cell>
          <cell r="BA51">
            <v>-38033</v>
          </cell>
          <cell r="BB51">
            <v>14376</v>
          </cell>
          <cell r="BC51">
            <v>10973</v>
          </cell>
          <cell r="BD51">
            <v>7985</v>
          </cell>
          <cell r="BE51">
            <v>8322</v>
          </cell>
          <cell r="BF51">
            <v>997163</v>
          </cell>
          <cell r="BG51">
            <v>1404694</v>
          </cell>
          <cell r="BH51">
            <v>709306</v>
          </cell>
          <cell r="BI51">
            <v>568036</v>
          </cell>
          <cell r="BJ51">
            <v>643298</v>
          </cell>
          <cell r="BK51">
            <v>562623</v>
          </cell>
          <cell r="BL51">
            <v>768886</v>
          </cell>
          <cell r="BM51">
            <v>1090494</v>
          </cell>
          <cell r="BN51">
            <v>969874</v>
          </cell>
          <cell r="BO51">
            <v>871737</v>
          </cell>
          <cell r="BP51">
            <v>497597</v>
          </cell>
          <cell r="BQ51">
            <v>327098</v>
          </cell>
          <cell r="BR51">
            <v>3807562</v>
          </cell>
          <cell r="BS51">
            <v>3899758</v>
          </cell>
          <cell r="BT51">
            <v>2733543</v>
          </cell>
          <cell r="BU51">
            <v>2543755</v>
          </cell>
          <cell r="BV51">
            <v>131119</v>
          </cell>
          <cell r="BW51">
            <v>111369</v>
          </cell>
          <cell r="BX51">
            <v>71720</v>
          </cell>
          <cell r="BY51">
            <v>77526</v>
          </cell>
          <cell r="BZ51">
            <v>327649</v>
          </cell>
          <cell r="CA51">
            <v>282993</v>
          </cell>
          <cell r="CB51">
            <v>209057</v>
          </cell>
          <cell r="CC51">
            <v>206822</v>
          </cell>
          <cell r="CD51">
            <v>12022</v>
          </cell>
          <cell r="CE51">
            <v>16846</v>
          </cell>
          <cell r="CF51">
            <v>15268</v>
          </cell>
          <cell r="CG51">
            <v>15372</v>
          </cell>
          <cell r="CH51">
            <v>60990</v>
          </cell>
          <cell r="CI51">
            <v>59063</v>
          </cell>
          <cell r="CJ51">
            <v>46664</v>
          </cell>
          <cell r="CK51">
            <v>47533</v>
          </cell>
          <cell r="CL51">
            <v>11819954</v>
          </cell>
          <cell r="CM51">
            <v>-11253425</v>
          </cell>
          <cell r="CN51">
            <v>-204131</v>
          </cell>
          <cell r="CO51">
            <v>-72610</v>
          </cell>
          <cell r="CP51">
            <v>289788</v>
          </cell>
          <cell r="CQ51">
            <v>0.0245168466814676</v>
          </cell>
          <cell r="CR51">
            <v>0.025133029307644</v>
          </cell>
          <cell r="CS51">
            <v>131119</v>
          </cell>
          <cell r="CT51">
            <v>2957</v>
          </cell>
          <cell r="CU51">
            <v>12674.5</v>
          </cell>
          <cell r="CV51">
            <v>920805.5</v>
          </cell>
        </row>
        <row r="51">
          <cell r="CX51">
            <v>12368724</v>
          </cell>
          <cell r="CY51">
            <v>-11875996</v>
          </cell>
          <cell r="CZ51">
            <v>-187278</v>
          </cell>
          <cell r="DA51">
            <v>-65079</v>
          </cell>
          <cell r="DB51">
            <v>240371</v>
          </cell>
          <cell r="DC51">
            <v>0.0194337750603862</v>
          </cell>
          <cell r="DD51">
            <v>0.019818931721397</v>
          </cell>
          <cell r="DE51">
            <v>111369</v>
          </cell>
          <cell r="DF51">
            <v>3233</v>
          </cell>
          <cell r="DG51">
            <v>9479</v>
          </cell>
          <cell r="DH51">
            <v>684667</v>
          </cell>
        </row>
        <row r="51">
          <cell r="DJ51">
            <v>5113635</v>
          </cell>
          <cell r="DK51">
            <v>-4772387</v>
          </cell>
          <cell r="DL51">
            <v>-133652</v>
          </cell>
          <cell r="DM51">
            <v>-44787</v>
          </cell>
          <cell r="DN51">
            <v>162809</v>
          </cell>
          <cell r="DO51">
            <v>0.0318382129346346</v>
          </cell>
          <cell r="DP51">
            <v>0.0328852195573022</v>
          </cell>
        </row>
        <row r="52">
          <cell r="C52" t="str">
            <v>Delhivery Limited</v>
          </cell>
          <cell r="D52" t="str">
            <v>exclude</v>
          </cell>
          <cell r="E52" t="str">
            <v>Consecutive loss</v>
          </cell>
        </row>
        <row r="52">
          <cell r="I52">
            <v>-0.148830575268358</v>
          </cell>
          <cell r="J52" t="str">
            <v> </v>
          </cell>
        </row>
        <row r="52">
          <cell r="O52" t="str">
            <v>Delhivery Limited</v>
          </cell>
          <cell r="P52" t="str">
            <v>This company is engaged in providing omni-channel, commerce, and fulfillment and logistics services for retailers in India. It was founded in 2011 and is based in New Delhi, India.The company offers omni-channel services in the areas of channel creation, order management, and customer engagement aspects; commerce services, such as channel and demand analytics; and shipping and special services. It conducts its business operations within the country.</v>
          </cell>
          <cell r="Q52" t="str">
            <v>Services</v>
          </cell>
          <cell r="R52" t="str">
            <v>Omni-channel services in the areas of channel creation, order management, and customer engagement aspects; commerce services, such as channel and demand analytics; and shipping and special services</v>
          </cell>
          <cell r="S52" t="str">
            <v>www.delhivery.com</v>
          </cell>
          <cell r="T52" t="str">
            <v>India</v>
          </cell>
        </row>
        <row r="52">
          <cell r="V52" t="str">
            <v>543529</v>
          </cell>
          <cell r="W52" t="str">
            <v>A+</v>
          </cell>
          <cell r="X52" t="str">
            <v>4789</v>
          </cell>
          <cell r="Y52" t="str">
            <v>IN116804FI</v>
          </cell>
          <cell r="Z52" t="str">
            <v>Engaged in providing omni-channel, commerce, and fulfillment and logistics services for retailers in India</v>
          </cell>
          <cell r="AA52" t="str">
            <v>The Company is engaged in the business of warehousing and last mile logistics and also involved in designing and deploying logistics management systems, provide logistics and supply chain consulting /advice, provide inbound/procurement support and other activities of a similar nature.</v>
          </cell>
          <cell r="AB52">
            <v>44705</v>
          </cell>
          <cell r="AC52" t="str">
            <v>SSN Logistics Private Limited</v>
          </cell>
          <cell r="AD52">
            <v>72253010</v>
          </cell>
          <cell r="AE52">
            <v>68822860</v>
          </cell>
          <cell r="AF52">
            <v>36465270</v>
          </cell>
          <cell r="AG52">
            <v>27805900</v>
          </cell>
          <cell r="AH52">
            <v>317890</v>
          </cell>
          <cell r="AI52">
            <v>354090</v>
          </cell>
          <cell r="AJ52">
            <v>232880</v>
          </cell>
          <cell r="AK52" t="str">
            <v>n.a.</v>
          </cell>
          <cell r="AL52">
            <v>15760</v>
          </cell>
          <cell r="AM52">
            <v>1721470</v>
          </cell>
          <cell r="AN52">
            <v>102080</v>
          </cell>
          <cell r="AO52">
            <v>138000</v>
          </cell>
          <cell r="AP52">
            <v>0</v>
          </cell>
          <cell r="AQ52">
            <v>0</v>
          </cell>
          <cell r="AR52">
            <v>0</v>
          </cell>
          <cell r="AS52">
            <v>18900</v>
          </cell>
          <cell r="AT52">
            <v>-76021920</v>
          </cell>
          <cell r="AU52">
            <v>-70608210</v>
          </cell>
          <cell r="AV52">
            <v>-37530140</v>
          </cell>
          <cell r="AW52">
            <v>-29189800</v>
          </cell>
          <cell r="AX52">
            <v>-8311440</v>
          </cell>
          <cell r="AY52">
            <v>-6107470</v>
          </cell>
          <cell r="AZ52">
            <v>-3546200</v>
          </cell>
          <cell r="BA52">
            <v>-2555900</v>
          </cell>
          <cell r="BB52">
            <v>193560</v>
          </cell>
          <cell r="BC52">
            <v>253060</v>
          </cell>
          <cell r="BD52">
            <v>259480</v>
          </cell>
          <cell r="BE52">
            <v>178300</v>
          </cell>
          <cell r="BF52">
            <v>15238070</v>
          </cell>
          <cell r="BG52">
            <v>9902500</v>
          </cell>
          <cell r="BH52">
            <v>5945820</v>
          </cell>
          <cell r="BI52">
            <v>6013300</v>
          </cell>
          <cell r="BJ52">
            <v>21277130</v>
          </cell>
          <cell r="BK52">
            <v>16902330</v>
          </cell>
          <cell r="BL52">
            <v>9850050</v>
          </cell>
          <cell r="BM52">
            <v>12190600</v>
          </cell>
          <cell r="BN52">
            <v>14833430</v>
          </cell>
          <cell r="BO52">
            <v>13750020</v>
          </cell>
          <cell r="BP52">
            <v>10972900</v>
          </cell>
          <cell r="BQ52">
            <v>2626200</v>
          </cell>
          <cell r="BR52">
            <v>112134300</v>
          </cell>
          <cell r="BS52">
            <v>82508000</v>
          </cell>
          <cell r="BT52">
            <v>45977980</v>
          </cell>
          <cell r="BU52">
            <v>43566600</v>
          </cell>
          <cell r="BV52">
            <v>210100</v>
          </cell>
          <cell r="BW52" t="str">
            <v>n.a.</v>
          </cell>
          <cell r="BX52" t="str">
            <v>n.a.</v>
          </cell>
          <cell r="BY52">
            <v>11043400</v>
          </cell>
          <cell r="BZ52">
            <v>-11778220</v>
          </cell>
          <cell r="CA52">
            <v>-9260200</v>
          </cell>
          <cell r="CB52">
            <v>-4480270</v>
          </cell>
          <cell r="CC52">
            <v>-4096700</v>
          </cell>
          <cell r="CD52">
            <v>41502970</v>
          </cell>
          <cell r="CE52">
            <v>40295760</v>
          </cell>
          <cell r="CF52">
            <v>22205740</v>
          </cell>
          <cell r="CG52">
            <v>10813100</v>
          </cell>
          <cell r="CH52">
            <v>1952880</v>
          </cell>
          <cell r="CI52">
            <v>1803170</v>
          </cell>
          <cell r="CJ52">
            <v>1122400</v>
          </cell>
          <cell r="CK52">
            <v>966200</v>
          </cell>
          <cell r="CL52">
            <v>72253010</v>
          </cell>
          <cell r="CM52">
            <v>-15760</v>
          </cell>
          <cell r="CN52">
            <v>-76021920</v>
          </cell>
          <cell r="CO52">
            <v>-8311440</v>
          </cell>
          <cell r="CP52">
            <v>-12096110</v>
          </cell>
          <cell r="CQ52">
            <v>-0.167413233026555</v>
          </cell>
          <cell r="CR52">
            <v>-0.143405289824008</v>
          </cell>
          <cell r="CS52">
            <v>210100</v>
          </cell>
          <cell r="CT52">
            <v>0</v>
          </cell>
          <cell r="CU52">
            <v>223310</v>
          </cell>
          <cell r="CV52">
            <v>14291725</v>
          </cell>
        </row>
        <row r="52">
          <cell r="CX52">
            <v>68822860</v>
          </cell>
          <cell r="CY52">
            <v>-1721470</v>
          </cell>
          <cell r="CZ52">
            <v>-70608210</v>
          </cell>
          <cell r="DA52">
            <v>-6107470</v>
          </cell>
          <cell r="DB52">
            <v>-9614290</v>
          </cell>
          <cell r="DC52">
            <v>-0.139696170720019</v>
          </cell>
          <cell r="DD52">
            <v>-0.122573168453979</v>
          </cell>
          <cell r="DE52" t="str">
            <v>n.a.</v>
          </cell>
          <cell r="DF52">
            <v>0</v>
          </cell>
          <cell r="DG52">
            <v>256270</v>
          </cell>
          <cell r="DH52">
            <v>12361460</v>
          </cell>
        </row>
        <row r="52">
          <cell r="DJ52">
            <v>36465270</v>
          </cell>
          <cell r="DK52">
            <v>-102080</v>
          </cell>
          <cell r="DL52">
            <v>-37530140</v>
          </cell>
          <cell r="DM52">
            <v>-3546200</v>
          </cell>
          <cell r="DN52">
            <v>-4713150</v>
          </cell>
          <cell r="DO52">
            <v>-0.129250379882008</v>
          </cell>
          <cell r="DP52">
            <v>-0.114456795573992</v>
          </cell>
        </row>
        <row r="53">
          <cell r="C53" t="str">
            <v>Jiayou International Logistics Co.,Ltd</v>
          </cell>
          <cell r="D53" t="str">
            <v>exclude</v>
          </cell>
          <cell r="E53" t="str">
            <v>Independence(A+, A, A-, U)</v>
          </cell>
        </row>
        <row r="53">
          <cell r="I53">
            <v>0.140463175703167</v>
          </cell>
          <cell r="J53" t="str">
            <v> </v>
          </cell>
        </row>
        <row r="53">
          <cell r="O53" t="str">
            <v>Jiayou International Logistics Co.,Ltd</v>
          </cell>
          <cell r="P53" t="str">
            <v>This company, based in China, is engaged in the arrangement of transportation of freight and cargo as well as in the provision of logistic services. The company has a registered business head office located in China. The company is involved in the transportation of freight, cargoes, and related commodities. It offers services such as consolidation or forwarding of freight. It also provides distribution management, vendor consolidation, cargo insurance, purchase order management, and customized logistics information services. The company offers freight transportation services along most of the major trading routes to customers throughout the country. The company has strategic alliances with premier national staffing providers throughout the country to better serve its clients.</v>
          </cell>
          <cell r="Q53" t="str">
            <v>Services</v>
          </cell>
          <cell r="R53" t="str">
            <v>Offers services such as consolidation or forwarding of freight. It also provides distribution management, vendor consolidation, cargo insurance, purchase order management, and customized logistics information services</v>
          </cell>
          <cell r="S53" t="str">
            <v>www.jyinternational.com.cn</v>
          </cell>
          <cell r="T53" t="str">
            <v>China</v>
          </cell>
        </row>
        <row r="53">
          <cell r="V53" t="str">
            <v>603871</v>
          </cell>
          <cell r="W53" t="str">
            <v>B+</v>
          </cell>
          <cell r="X53" t="str">
            <v>4789</v>
          </cell>
          <cell r="Y53" t="str">
            <v>CN49058PC</v>
          </cell>
          <cell r="Z53" t="str">
            <v>Engaged in the arrangement of transportation of freight and cargo as well as in the provision of logistic services</v>
          </cell>
          <cell r="AA53" t="str">
            <v>The Company is mainly engaged in cross-border multimodal transport, bulk mineral products logistics, intelligent warehousing and other trans border multimodal integrated logistics services and supply chain trade services.</v>
          </cell>
        </row>
        <row r="53">
          <cell r="AD53">
            <v>4812088</v>
          </cell>
          <cell r="AE53">
            <v>3873311</v>
          </cell>
          <cell r="AF53">
            <v>3259269</v>
          </cell>
          <cell r="AG53">
            <v>4151103</v>
          </cell>
          <cell r="AH53">
            <v>12193</v>
          </cell>
          <cell r="AI53">
            <v>12647</v>
          </cell>
          <cell r="AJ53">
            <v>10277</v>
          </cell>
          <cell r="AK53">
            <v>2145</v>
          </cell>
          <cell r="AL53">
            <v>3843324</v>
          </cell>
          <cell r="AM53">
            <v>3358849</v>
          </cell>
          <cell r="AN53">
            <v>2725079</v>
          </cell>
          <cell r="AO53">
            <v>3697376</v>
          </cell>
          <cell r="AP53">
            <v>26319</v>
          </cell>
          <cell r="AQ53">
            <v>13626</v>
          </cell>
          <cell r="AR53">
            <v>16389</v>
          </cell>
          <cell r="AS53">
            <v>15938</v>
          </cell>
          <cell r="AT53">
            <v>-109500</v>
          </cell>
          <cell r="AU53">
            <v>-72132</v>
          </cell>
          <cell r="AV53">
            <v>-70654</v>
          </cell>
          <cell r="AW53">
            <v>-64533</v>
          </cell>
          <cell r="AX53">
            <v>-53676</v>
          </cell>
          <cell r="AY53">
            <v>-38948</v>
          </cell>
          <cell r="AZ53">
            <v>-51054</v>
          </cell>
          <cell r="BA53">
            <v>-17572</v>
          </cell>
          <cell r="BB53">
            <v>792660</v>
          </cell>
          <cell r="BC53">
            <v>191108</v>
          </cell>
          <cell r="BD53">
            <v>58940</v>
          </cell>
          <cell r="BE53">
            <v>96827</v>
          </cell>
          <cell r="BF53">
            <v>193000</v>
          </cell>
          <cell r="BG53">
            <v>163960</v>
          </cell>
          <cell r="BH53">
            <v>136020</v>
          </cell>
          <cell r="BI53">
            <v>203282</v>
          </cell>
          <cell r="BJ53">
            <v>949427</v>
          </cell>
          <cell r="BK53">
            <v>1168655</v>
          </cell>
          <cell r="BL53">
            <v>1752413</v>
          </cell>
          <cell r="BM53">
            <v>1285428</v>
          </cell>
          <cell r="BN53">
            <v>729981</v>
          </cell>
          <cell r="BO53">
            <v>727087</v>
          </cell>
          <cell r="BP53">
            <v>621599</v>
          </cell>
          <cell r="BQ53">
            <v>380255</v>
          </cell>
          <cell r="BR53">
            <v>5356324</v>
          </cell>
          <cell r="BS53">
            <v>4556148</v>
          </cell>
          <cell r="BT53">
            <v>3401637</v>
          </cell>
          <cell r="BU53">
            <v>2396979</v>
          </cell>
          <cell r="BV53">
            <v>7428</v>
          </cell>
          <cell r="BW53">
            <v>5966</v>
          </cell>
          <cell r="BX53">
            <v>3980</v>
          </cell>
          <cell r="BY53">
            <v>5080</v>
          </cell>
          <cell r="BZ53">
            <v>817781</v>
          </cell>
          <cell r="CA53">
            <v>416029</v>
          </cell>
          <cell r="CB53">
            <v>422759</v>
          </cell>
          <cell r="CC53">
            <v>373767</v>
          </cell>
          <cell r="CD53">
            <v>877</v>
          </cell>
          <cell r="CE53">
            <v>83</v>
          </cell>
          <cell r="CF53" t="str">
            <v>n.a.</v>
          </cell>
          <cell r="CG53" t="str">
            <v>n.a.</v>
          </cell>
          <cell r="CH53">
            <v>74876</v>
          </cell>
          <cell r="CI53">
            <v>52457</v>
          </cell>
          <cell r="CJ53">
            <v>50285</v>
          </cell>
          <cell r="CK53">
            <v>43515</v>
          </cell>
          <cell r="CL53">
            <v>4812088</v>
          </cell>
          <cell r="CM53">
            <v>-3843324</v>
          </cell>
          <cell r="CN53">
            <v>-83181</v>
          </cell>
          <cell r="CO53">
            <v>-53676</v>
          </cell>
          <cell r="CP53">
            <v>831907</v>
          </cell>
          <cell r="CQ53">
            <v>0.172878592411444</v>
          </cell>
          <cell r="CR53">
            <v>0.209012353960787</v>
          </cell>
          <cell r="CS53">
            <v>7428</v>
          </cell>
          <cell r="CT53">
            <v>26319</v>
          </cell>
          <cell r="CU53">
            <v>491884</v>
          </cell>
          <cell r="CV53">
            <v>728534</v>
          </cell>
        </row>
        <row r="53">
          <cell r="CX53">
            <v>3873311</v>
          </cell>
          <cell r="CY53">
            <v>-3358849</v>
          </cell>
          <cell r="CZ53">
            <v>-58506</v>
          </cell>
          <cell r="DA53">
            <v>-38948</v>
          </cell>
          <cell r="DB53">
            <v>417008</v>
          </cell>
          <cell r="DC53">
            <v>0.107661894436052</v>
          </cell>
          <cell r="DD53">
            <v>0.120651459087933</v>
          </cell>
          <cell r="DE53">
            <v>5966</v>
          </cell>
          <cell r="DF53">
            <v>13626</v>
          </cell>
          <cell r="DG53">
            <v>125024</v>
          </cell>
          <cell r="DH53">
            <v>674343</v>
          </cell>
        </row>
        <row r="53">
          <cell r="DJ53">
            <v>3259269</v>
          </cell>
          <cell r="DK53">
            <v>-2725079</v>
          </cell>
          <cell r="DL53">
            <v>-54265</v>
          </cell>
          <cell r="DM53">
            <v>-51054</v>
          </cell>
          <cell r="DN53">
            <v>428871</v>
          </cell>
          <cell r="DO53">
            <v>0.131585027194748</v>
          </cell>
          <cell r="DP53">
            <v>0.151523213343141</v>
          </cell>
        </row>
        <row r="54">
          <cell r="C54" t="str">
            <v>Tonami Holdings CO LTD</v>
          </cell>
          <cell r="D54" t="str">
            <v>exclude</v>
          </cell>
          <cell r="E54" t="str">
            <v>Significantly different activities</v>
          </cell>
          <cell r="F54" t="str">
            <v>销售费用大于5%</v>
          </cell>
        </row>
        <row r="54">
          <cell r="I54">
            <v>0.0503548750412646</v>
          </cell>
          <cell r="J54" t="str">
            <v> </v>
          </cell>
        </row>
        <row r="54">
          <cell r="O54" t="str">
            <v>Tonami Holdings CO LTD</v>
          </cell>
          <cell r="P54" t="str">
            <v>This company operates as a holding company active in the provision of general logistics services. Established in June of 1943, the company has its registered head office located in Takaoka, Japan. The company is active in the provision of such services as truck transportation, cargo transportation, warehousing, and coastal transportation. The company has more than 5, 500 vehicles that operate in Japan. Apart from its core business, it is also engaged in provision of repair services for automobile, insurance services, operation and management of travel agency and hotel, as well as direct mail business.</v>
          </cell>
          <cell r="Q54" t="str">
            <v>Services</v>
          </cell>
          <cell r="R54" t="str">
            <v>Truck transportation, cargo transportation, warehousing, and coastal transportation</v>
          </cell>
          <cell r="S54" t="str">
            <v>www.tonami.co.jp</v>
          </cell>
          <cell r="T54" t="str">
            <v>Japan</v>
          </cell>
        </row>
        <row r="54">
          <cell r="V54" t="str">
            <v>9070</v>
          </cell>
          <cell r="W54" t="str">
            <v>A+</v>
          </cell>
          <cell r="X54" t="str">
            <v>4214</v>
          </cell>
          <cell r="Y54" t="str">
            <v>JP4230001010541</v>
          </cell>
          <cell r="Z54" t="str">
            <v>Operates as a holding company active in the provision of general logistics services</v>
          </cell>
          <cell r="AA54" t="str">
            <v>The Company is Japan-based company mainly engaged in the integrated logistics business.</v>
          </cell>
          <cell r="AB54">
            <v>22586</v>
          </cell>
        </row>
        <row r="54">
          <cell r="AD54">
            <v>141920000</v>
          </cell>
          <cell r="AE54">
            <v>135361000</v>
          </cell>
          <cell r="AF54">
            <v>134695000</v>
          </cell>
          <cell r="AG54">
            <v>138167000</v>
          </cell>
          <cell r="AH54" t="str">
            <v>n.a.</v>
          </cell>
          <cell r="AI54" t="str">
            <v>n.a.</v>
          </cell>
          <cell r="AJ54" t="str">
            <v>n.a.</v>
          </cell>
          <cell r="AK54" t="str">
            <v>n.a.</v>
          </cell>
          <cell r="AL54">
            <v>122089000</v>
          </cell>
          <cell r="AM54">
            <v>115704000</v>
          </cell>
          <cell r="AN54">
            <v>116161000</v>
          </cell>
          <cell r="AO54">
            <v>118967000</v>
          </cell>
          <cell r="AP54">
            <v>0</v>
          </cell>
          <cell r="AQ54">
            <v>0</v>
          </cell>
          <cell r="AR54">
            <v>0</v>
          </cell>
          <cell r="AS54">
            <v>0</v>
          </cell>
          <cell r="AT54">
            <v>-7421000</v>
          </cell>
          <cell r="AU54">
            <v>-7311000</v>
          </cell>
          <cell r="AV54">
            <v>-7027000</v>
          </cell>
          <cell r="AW54">
            <v>-7110000</v>
          </cell>
          <cell r="AX54">
            <v>-5079000</v>
          </cell>
          <cell r="AY54">
            <v>-5031000</v>
          </cell>
          <cell r="AZ54">
            <v>-5408000</v>
          </cell>
          <cell r="BA54">
            <v>-6394000</v>
          </cell>
          <cell r="BB54">
            <v>804000</v>
          </cell>
          <cell r="BC54">
            <v>761000</v>
          </cell>
          <cell r="BD54">
            <v>699000</v>
          </cell>
          <cell r="BE54">
            <v>788000</v>
          </cell>
          <cell r="BF54">
            <v>21397000</v>
          </cell>
          <cell r="BG54">
            <v>21396000</v>
          </cell>
          <cell r="BH54">
            <v>20006000</v>
          </cell>
          <cell r="BI54">
            <v>19119000</v>
          </cell>
          <cell r="BJ54">
            <v>34775000</v>
          </cell>
          <cell r="BK54">
            <v>30395000</v>
          </cell>
          <cell r="BL54">
            <v>27785000</v>
          </cell>
          <cell r="BM54">
            <v>32655000</v>
          </cell>
          <cell r="BN54">
            <v>76180000</v>
          </cell>
          <cell r="BO54">
            <v>76730000</v>
          </cell>
          <cell r="BP54">
            <v>76075000</v>
          </cell>
          <cell r="BQ54">
            <v>69781000</v>
          </cell>
          <cell r="BR54">
            <v>162511000</v>
          </cell>
          <cell r="BS54">
            <v>154263000</v>
          </cell>
          <cell r="BT54">
            <v>150777000</v>
          </cell>
          <cell r="BU54">
            <v>145531000</v>
          </cell>
          <cell r="BV54">
            <v>7421000</v>
          </cell>
          <cell r="BW54">
            <v>7311000</v>
          </cell>
          <cell r="BX54">
            <v>7027000</v>
          </cell>
          <cell r="BY54">
            <v>7110000</v>
          </cell>
          <cell r="BZ54">
            <v>7331000</v>
          </cell>
          <cell r="CA54">
            <v>7315000</v>
          </cell>
          <cell r="CB54">
            <v>6099000</v>
          </cell>
          <cell r="CC54">
            <v>5696000</v>
          </cell>
          <cell r="CD54" t="str">
            <v>n.a.</v>
          </cell>
          <cell r="CE54" t="str">
            <v>n.a.</v>
          </cell>
          <cell r="CF54" t="str">
            <v>n.a.</v>
          </cell>
          <cell r="CG54" t="str">
            <v>n.a.</v>
          </cell>
          <cell r="CH54" t="str">
            <v>n.a.</v>
          </cell>
          <cell r="CI54" t="str">
            <v>n.a.</v>
          </cell>
          <cell r="CJ54" t="str">
            <v>n.a.</v>
          </cell>
          <cell r="CK54" t="str">
            <v>n.a.</v>
          </cell>
          <cell r="CL54">
            <v>141920000</v>
          </cell>
          <cell r="CM54">
            <v>-122089000</v>
          </cell>
          <cell r="CN54">
            <v>-7421000</v>
          </cell>
          <cell r="CO54">
            <v>-5079000</v>
          </cell>
          <cell r="CP54">
            <v>7331000</v>
          </cell>
          <cell r="CQ54">
            <v>0.0516558624577227</v>
          </cell>
          <cell r="CR54">
            <v>0.0544695331713587</v>
          </cell>
          <cell r="CS54">
            <v>7421000</v>
          </cell>
          <cell r="CT54">
            <v>0</v>
          </cell>
          <cell r="CU54">
            <v>782500</v>
          </cell>
          <cell r="CV54">
            <v>76455000</v>
          </cell>
        </row>
        <row r="54">
          <cell r="CX54">
            <v>135361000</v>
          </cell>
          <cell r="CY54">
            <v>-115704000</v>
          </cell>
          <cell r="CZ54">
            <v>-7311000</v>
          </cell>
          <cell r="DA54">
            <v>-5031000</v>
          </cell>
          <cell r="DB54">
            <v>7315000</v>
          </cell>
          <cell r="DC54">
            <v>0.0540406764134426</v>
          </cell>
          <cell r="DD54">
            <v>0.057127907158365</v>
          </cell>
          <cell r="DE54">
            <v>7311000</v>
          </cell>
          <cell r="DF54">
            <v>0</v>
          </cell>
          <cell r="DG54">
            <v>730000</v>
          </cell>
          <cell r="DH54">
            <v>76402500</v>
          </cell>
        </row>
        <row r="54">
          <cell r="DJ54">
            <v>134695000</v>
          </cell>
          <cell r="DK54">
            <v>-116161000</v>
          </cell>
          <cell r="DL54">
            <v>-7027000</v>
          </cell>
          <cell r="DM54">
            <v>-5408000</v>
          </cell>
          <cell r="DN54">
            <v>6099000</v>
          </cell>
          <cell r="DO54">
            <v>0.0452800772114778</v>
          </cell>
          <cell r="DP54">
            <v>0.0474276027248126</v>
          </cell>
        </row>
        <row r="55">
          <cell r="C55" t="str">
            <v>Hamakyorex Co., Ltd.</v>
          </cell>
          <cell r="D55" t="str">
            <v>exclude</v>
          </cell>
          <cell r="E55" t="str">
            <v>Significantly different products/services</v>
          </cell>
          <cell r="F55" t="str">
            <v>物流公司(主营物流中心业务）</v>
          </cell>
        </row>
        <row r="55">
          <cell r="I55">
            <v>0.0883947621860052</v>
          </cell>
          <cell r="J55" t="str">
            <v> </v>
          </cell>
        </row>
        <row r="55">
          <cell r="O55" t="str">
            <v>Hamakyorex Co., Ltd.</v>
          </cell>
          <cell r="P55" t="str">
            <v>This company, based in Japan, is mainly engaged in the third party logistics (3PL) business with a focus on logistics center, as well as the automobile freight transportation business. It was incorporated in 1992 and has its registered business address located in Hamamatsu, Shizuoka. The company operates in two business segments. The logistics center segment primarily provides third party logistics (3PL) services through the operation of logistics centers, and the logistics-related consulting services. The automobile freight transportation segment provides general automobile freight transportation and special combined loading freight transportation services. Some of the company's value-added services are packaging, repackaging, stickering, reconfiguration, order fulfillment, installation and display module assembly. As of March 2014, the company had 19 subsidiaries.</v>
          </cell>
          <cell r="Q55" t="str">
            <v>Services</v>
          </cell>
          <cell r="R55" t="str">
            <v>Third party logistics (3PL) services through the operation of logistics centers, and the logistics-related consulting services; general automobile freight transportation and special combined loading freight transportation services; packaging, repackaging, stickering, reconfiguration, order fulfillment, installation and display module assembly</v>
          </cell>
          <cell r="S55" t="str">
            <v>www.hamakyorex.co.jp</v>
          </cell>
          <cell r="T55" t="str">
            <v>Japan</v>
          </cell>
        </row>
        <row r="55">
          <cell r="V55" t="str">
            <v>9037</v>
          </cell>
          <cell r="W55" t="str">
            <v>A+</v>
          </cell>
          <cell r="X55" t="str">
            <v>4214</v>
          </cell>
          <cell r="Y55" t="str">
            <v>JP1080401004368</v>
          </cell>
          <cell r="Z55" t="str">
            <v>Engaged in the third party logistics (3PL) business with a focus on logistics center, as well as the automobile freight transportation business</v>
          </cell>
          <cell r="AA55" t="str">
            <v>The Group's principal activities are to manage and operate comprehensive distribution services. It is also engaged in general cargo trucking, distribution centers operations and other related operations.</v>
          </cell>
          <cell r="AB55">
            <v>35692</v>
          </cell>
        </row>
        <row r="55">
          <cell r="AD55">
            <v>131912000</v>
          </cell>
          <cell r="AE55">
            <v>125094000</v>
          </cell>
          <cell r="AF55">
            <v>118876000</v>
          </cell>
          <cell r="AG55">
            <v>122471000</v>
          </cell>
          <cell r="AH55" t="str">
            <v>n.a.</v>
          </cell>
          <cell r="AI55" t="str">
            <v>n.a.</v>
          </cell>
          <cell r="AJ55" t="str">
            <v>n.a.</v>
          </cell>
          <cell r="AK55" t="str">
            <v>n.a.</v>
          </cell>
          <cell r="AL55">
            <v>110834000</v>
          </cell>
          <cell r="AM55">
            <v>104837000</v>
          </cell>
          <cell r="AN55">
            <v>99695000</v>
          </cell>
          <cell r="AO55">
            <v>103622000</v>
          </cell>
          <cell r="AP55">
            <v>0</v>
          </cell>
          <cell r="AQ55">
            <v>0</v>
          </cell>
          <cell r="AR55">
            <v>0</v>
          </cell>
          <cell r="AS55">
            <v>0</v>
          </cell>
          <cell r="AT55">
            <v>-3915000</v>
          </cell>
          <cell r="AU55">
            <v>-3694000</v>
          </cell>
          <cell r="AV55">
            <v>-3353000</v>
          </cell>
          <cell r="AW55">
            <v>-3468000</v>
          </cell>
          <cell r="AX55">
            <v>-5614000</v>
          </cell>
          <cell r="AY55">
            <v>-5449000</v>
          </cell>
          <cell r="AZ55">
            <v>-5265000</v>
          </cell>
          <cell r="BA55">
            <v>-5341000</v>
          </cell>
          <cell r="BB55">
            <v>140000</v>
          </cell>
          <cell r="BC55">
            <v>184000</v>
          </cell>
          <cell r="BD55">
            <v>193000</v>
          </cell>
          <cell r="BE55">
            <v>177000</v>
          </cell>
          <cell r="BF55">
            <v>15617000</v>
          </cell>
          <cell r="BG55">
            <v>15085000</v>
          </cell>
          <cell r="BH55">
            <v>15039000</v>
          </cell>
          <cell r="BI55">
            <v>14511000</v>
          </cell>
          <cell r="BJ55">
            <v>25238000</v>
          </cell>
          <cell r="BK55">
            <v>19604000</v>
          </cell>
          <cell r="BL55">
            <v>15732000</v>
          </cell>
          <cell r="BM55">
            <v>16143000</v>
          </cell>
          <cell r="BN55">
            <v>87744000</v>
          </cell>
          <cell r="BO55">
            <v>87832000</v>
          </cell>
          <cell r="BP55">
            <v>86105000</v>
          </cell>
          <cell r="BQ55">
            <v>82431000</v>
          </cell>
          <cell r="BR55">
            <v>143038000</v>
          </cell>
          <cell r="BS55">
            <v>135672000</v>
          </cell>
          <cell r="BT55">
            <v>129295000</v>
          </cell>
          <cell r="BU55">
            <v>122773000</v>
          </cell>
          <cell r="BV55">
            <v>3915000</v>
          </cell>
          <cell r="BW55">
            <v>3694000</v>
          </cell>
          <cell r="BX55">
            <v>3353000</v>
          </cell>
          <cell r="BY55">
            <v>3468000</v>
          </cell>
          <cell r="BZ55">
            <v>11549000</v>
          </cell>
          <cell r="CA55">
            <v>11114000</v>
          </cell>
          <cell r="CB55">
            <v>10563000</v>
          </cell>
          <cell r="CC55">
            <v>10040000</v>
          </cell>
          <cell r="CD55" t="str">
            <v>n.a.</v>
          </cell>
          <cell r="CE55" t="str">
            <v>n.a.</v>
          </cell>
          <cell r="CF55" t="str">
            <v>n.a.</v>
          </cell>
          <cell r="CG55" t="str">
            <v>n.a.</v>
          </cell>
          <cell r="CH55" t="str">
            <v>n.a.</v>
          </cell>
          <cell r="CI55" t="str">
            <v>n.a.</v>
          </cell>
          <cell r="CJ55" t="str">
            <v>n.a.</v>
          </cell>
          <cell r="CK55" t="str">
            <v>n.a.</v>
          </cell>
          <cell r="CL55">
            <v>131912000</v>
          </cell>
          <cell r="CM55">
            <v>-110834000</v>
          </cell>
          <cell r="CN55">
            <v>-3915000</v>
          </cell>
          <cell r="CO55">
            <v>-5614000</v>
          </cell>
          <cell r="CP55">
            <v>11549000</v>
          </cell>
          <cell r="CQ55">
            <v>0.0875507914367154</v>
          </cell>
          <cell r="CR55">
            <v>0.0959514136404044</v>
          </cell>
          <cell r="CS55">
            <v>3915000</v>
          </cell>
          <cell r="CT55">
            <v>0</v>
          </cell>
          <cell r="CU55">
            <v>162000</v>
          </cell>
          <cell r="CV55">
            <v>87788000</v>
          </cell>
        </row>
        <row r="55">
          <cell r="CX55">
            <v>125094000</v>
          </cell>
          <cell r="CY55">
            <v>-104837000</v>
          </cell>
          <cell r="CZ55">
            <v>-3694000</v>
          </cell>
          <cell r="DA55">
            <v>-5449000</v>
          </cell>
          <cell r="DB55">
            <v>11114000</v>
          </cell>
          <cell r="DC55">
            <v>0.0888451884183094</v>
          </cell>
          <cell r="DD55">
            <v>0.0975083347955782</v>
          </cell>
          <cell r="DE55">
            <v>3694000</v>
          </cell>
          <cell r="DF55">
            <v>0</v>
          </cell>
          <cell r="DG55">
            <v>188500</v>
          </cell>
          <cell r="DH55">
            <v>86968500</v>
          </cell>
        </row>
        <row r="55">
          <cell r="DJ55">
            <v>118876000</v>
          </cell>
          <cell r="DK55">
            <v>-99695000</v>
          </cell>
          <cell r="DL55">
            <v>-3353000</v>
          </cell>
          <cell r="DM55">
            <v>-5265000</v>
          </cell>
          <cell r="DN55">
            <v>10563000</v>
          </cell>
          <cell r="DO55">
            <v>0.0888572966788923</v>
          </cell>
          <cell r="DP55">
            <v>0.0975229196864642</v>
          </cell>
        </row>
        <row r="56">
          <cell r="C56" t="str">
            <v>Maruzen Showa Unyu CO LTD</v>
          </cell>
          <cell r="D56" t="str">
            <v>exclude</v>
          </cell>
          <cell r="E56" t="str">
            <v>Significantly different products/services</v>
          </cell>
          <cell r="F56" t="str">
            <v>物流公司</v>
          </cell>
        </row>
        <row r="56">
          <cell r="I56">
            <v>0.0861608586751311</v>
          </cell>
          <cell r="J56" t="str">
            <v> </v>
          </cell>
        </row>
        <row r="56">
          <cell r="O56" t="str">
            <v>Maruzen Showa Unyu CO LTD</v>
          </cell>
          <cell r="P56" t="str">
            <v>This company is engaged in the provision of logistics and transportation services. It is also involved in other businesses related to construction, real estate, insurance agency, automobile maintenance and security. It was founded in August of 1931 and has its head office in Yokohama, Japan. The company provides international multimodal transportation and harbor and coastal marine transportation services in Japan. It also offers trucking, warehousing, and air cargo agents; and air freight forwarding, stevedoring, barging, coastal marine transport, and customs brokerage services. The company provides transportation services through a network of connecting cities in Japan, including Tokyo, Nagoya, Osaka, Okayama, and Fukuoka. The company's operations are organized in two main business divisions: Logistics, and Factory Compound and Machinery Cargo Handling. The Logistics division is responsible for providing land transportation, marine transportation, warehousing and custom clearance services. The Factory Compound and Machinery Cargo Handling segment focuses on the transportation, assembly, replenishing, storage and cargo handling of raw materials, products, heavy cargoes and precision machinery in factories, as well as the leasing of machinery. In addition, this division provides engineering services for factory move/dismantlement, removal, and installation of various kinds of machineries; and trial run and adjustment services. The company has a fleet of approximately 2,347 trucks. It has branch offices in Kawasaki, Kanto, Keihin, Kashima, Chubu, Kansai, and a marine branch in Tokyo. It also has subsidiaries in California (United States), Central (Hong Kong), Shanghai, Xuzhou, Guangzhou and Beijing (China), Taipei (Taiwan), Singapore, and Bangkok (Thailand).</v>
          </cell>
          <cell r="Q56" t="str">
            <v>Services</v>
          </cell>
          <cell r="R56" t="str">
            <v>Logistics and transportation services</v>
          </cell>
          <cell r="S56" t="str">
            <v>www.maruzenshowa.co.jp</v>
          </cell>
          <cell r="T56" t="str">
            <v>Japan</v>
          </cell>
        </row>
        <row r="56">
          <cell r="V56" t="str">
            <v>9068</v>
          </cell>
          <cell r="W56" t="str">
            <v>A+</v>
          </cell>
          <cell r="X56" t="str">
            <v>4731</v>
          </cell>
          <cell r="Y56" t="str">
            <v>JP8020001028881</v>
          </cell>
          <cell r="Z56" t="str">
            <v>Engaged in the provision of logistics and transportation services</v>
          </cell>
          <cell r="AA56" t="str">
            <v>The Companyis a Japan-based company principally engaged in the provision of logistics and transportation services.  The Company operates in three main business segments. The Logistics segment is mainly engaged in truck transportation, port transportation, warehousing, and custom clearance business.</v>
          </cell>
          <cell r="AB56">
            <v>22555</v>
          </cell>
        </row>
        <row r="56">
          <cell r="AD56">
            <v>140861000</v>
          </cell>
          <cell r="AE56">
            <v>136850000</v>
          </cell>
          <cell r="AF56">
            <v>121136000</v>
          </cell>
          <cell r="AG56">
            <v>122801000</v>
          </cell>
          <cell r="AH56" t="str">
            <v>n.a.</v>
          </cell>
          <cell r="AI56" t="str">
            <v>n.a.</v>
          </cell>
          <cell r="AJ56" t="str">
            <v>n.a.</v>
          </cell>
          <cell r="AK56" t="str">
            <v>n.a.</v>
          </cell>
          <cell r="AL56">
            <v>118307000</v>
          </cell>
          <cell r="AM56">
            <v>115885000</v>
          </cell>
          <cell r="AN56">
            <v>101938000</v>
          </cell>
          <cell r="AO56">
            <v>104426000</v>
          </cell>
          <cell r="AP56">
            <v>0</v>
          </cell>
          <cell r="AQ56">
            <v>0</v>
          </cell>
          <cell r="AR56">
            <v>0</v>
          </cell>
          <cell r="AS56">
            <v>0</v>
          </cell>
          <cell r="AT56">
            <v>-4416000</v>
          </cell>
          <cell r="AU56">
            <v>-4076000</v>
          </cell>
          <cell r="AV56">
            <v>-4609000</v>
          </cell>
          <cell r="AW56">
            <v>-4696000</v>
          </cell>
          <cell r="AX56">
            <v>-5446000</v>
          </cell>
          <cell r="AY56">
            <v>-5067000</v>
          </cell>
          <cell r="AZ56">
            <v>-4738000</v>
          </cell>
          <cell r="BA56">
            <v>-4801000</v>
          </cell>
          <cell r="BB56">
            <v>315000</v>
          </cell>
          <cell r="BC56">
            <v>262000</v>
          </cell>
          <cell r="BD56">
            <v>262000</v>
          </cell>
          <cell r="BE56">
            <v>189000</v>
          </cell>
          <cell r="BF56">
            <v>28135000</v>
          </cell>
          <cell r="BG56">
            <v>29932000</v>
          </cell>
          <cell r="BH56">
            <v>28124000</v>
          </cell>
          <cell r="BI56">
            <v>26412000</v>
          </cell>
          <cell r="BJ56">
            <v>33536000</v>
          </cell>
          <cell r="BK56">
            <v>26549000</v>
          </cell>
          <cell r="BL56">
            <v>21886000</v>
          </cell>
          <cell r="BM56">
            <v>22674000</v>
          </cell>
          <cell r="BN56">
            <v>78973000</v>
          </cell>
          <cell r="BO56">
            <v>77197000</v>
          </cell>
          <cell r="BP56">
            <v>71168000</v>
          </cell>
          <cell r="BQ56">
            <v>63802000</v>
          </cell>
          <cell r="BR56">
            <v>177443000</v>
          </cell>
          <cell r="BS56">
            <v>170919000</v>
          </cell>
          <cell r="BT56">
            <v>157922000</v>
          </cell>
          <cell r="BU56">
            <v>144176000</v>
          </cell>
          <cell r="BV56">
            <v>4416000</v>
          </cell>
          <cell r="BW56">
            <v>4076000</v>
          </cell>
          <cell r="BX56">
            <v>4609000</v>
          </cell>
          <cell r="BY56">
            <v>4696000</v>
          </cell>
          <cell r="BZ56">
            <v>12692000</v>
          </cell>
          <cell r="CA56">
            <v>11822000</v>
          </cell>
          <cell r="CB56">
            <v>9851000</v>
          </cell>
          <cell r="CC56">
            <v>8878000</v>
          </cell>
          <cell r="CD56" t="str">
            <v>n.a.</v>
          </cell>
          <cell r="CE56" t="str">
            <v>n.a.</v>
          </cell>
          <cell r="CF56" t="str">
            <v>n.a.</v>
          </cell>
          <cell r="CG56" t="str">
            <v>n.a.</v>
          </cell>
          <cell r="CH56" t="str">
            <v>n.a.</v>
          </cell>
          <cell r="CI56" t="str">
            <v>n.a.</v>
          </cell>
          <cell r="CJ56" t="str">
            <v>n.a.</v>
          </cell>
          <cell r="CK56" t="str">
            <v>n.a.</v>
          </cell>
          <cell r="CL56">
            <v>140861000</v>
          </cell>
          <cell r="CM56">
            <v>-118307000</v>
          </cell>
          <cell r="CN56">
            <v>-4416000</v>
          </cell>
          <cell r="CO56">
            <v>-5446000</v>
          </cell>
          <cell r="CP56">
            <v>12692000</v>
          </cell>
          <cell r="CQ56">
            <v>0.0901030093496425</v>
          </cell>
          <cell r="CR56">
            <v>0.0990255053874182</v>
          </cell>
          <cell r="CS56">
            <v>4416000</v>
          </cell>
          <cell r="CT56">
            <v>0</v>
          </cell>
          <cell r="CU56">
            <v>288500</v>
          </cell>
          <cell r="CV56">
            <v>78085000</v>
          </cell>
        </row>
        <row r="56">
          <cell r="CX56">
            <v>136850000</v>
          </cell>
          <cell r="CY56">
            <v>-115885000</v>
          </cell>
          <cell r="CZ56">
            <v>-4076000</v>
          </cell>
          <cell r="DA56">
            <v>-5067000</v>
          </cell>
          <cell r="DB56">
            <v>11822000</v>
          </cell>
          <cell r="DC56">
            <v>0.0863865546218487</v>
          </cell>
          <cell r="DD56">
            <v>0.0945548197203826</v>
          </cell>
          <cell r="DE56">
            <v>4076000</v>
          </cell>
          <cell r="DF56">
            <v>0</v>
          </cell>
          <cell r="DG56">
            <v>262000</v>
          </cell>
          <cell r="DH56">
            <v>74182500</v>
          </cell>
        </row>
        <row r="56">
          <cell r="DJ56">
            <v>121136000</v>
          </cell>
          <cell r="DK56">
            <v>-101938000</v>
          </cell>
          <cell r="DL56">
            <v>-4609000</v>
          </cell>
          <cell r="DM56">
            <v>-4738000</v>
          </cell>
          <cell r="DN56">
            <v>9851000</v>
          </cell>
          <cell r="DO56">
            <v>0.0813218201030247</v>
          </cell>
          <cell r="DP56">
            <v>0.088520465471537</v>
          </cell>
        </row>
        <row r="57">
          <cell r="C57" t="str">
            <v>Bondex Supply Chain Management Co., Ltd.</v>
          </cell>
          <cell r="D57" t="str">
            <v>exclude</v>
          </cell>
          <cell r="E57" t="str">
            <v>Significantly different products/services</v>
          </cell>
          <cell r="F57" t="str">
            <v>该公司从事基础设施建设和投资服务</v>
          </cell>
        </row>
        <row r="57">
          <cell r="I57">
            <v>0.0503192442458336</v>
          </cell>
          <cell r="J57" t="str">
            <v> </v>
          </cell>
        </row>
        <row r="57">
          <cell r="O57" t="str">
            <v>Bondex Supply Chain Management Co., Ltd.</v>
          </cell>
          <cell r="P57" t="str">
            <v>This company is engaged in the provision of infrastructure construction and investment services. It was founded in 2009 and conducts business from its registered head office located in in China.The company specialises in design, construction, material trade and investment operation of urban infrastructure construction, municipal roads construction, bridges construction, and other services.The company predominantly operates in the domestic market.</v>
          </cell>
          <cell r="Q57" t="str">
            <v>Services</v>
          </cell>
          <cell r="R57" t="str">
            <v>Urban infrastructure construction, municipal roads construction, bridges construction, and other services</v>
          </cell>
          <cell r="S57" t="str">
            <v>www.bondex.com.cn</v>
          </cell>
          <cell r="T57" t="str">
            <v>China</v>
          </cell>
        </row>
        <row r="57">
          <cell r="V57" t="str">
            <v>603836</v>
          </cell>
          <cell r="W57" t="str">
            <v>U</v>
          </cell>
          <cell r="X57" t="str">
            <v>4731</v>
          </cell>
          <cell r="Y57" t="str">
            <v>CN55588PC</v>
          </cell>
          <cell r="Z57" t="str">
            <v>Engaged in the provision of infrastructure construction and investment services</v>
          </cell>
          <cell r="AA57" t="str">
            <v>The Company is engaged in comprehensive modern logistics service industry, mainly for all kinds of import and export trade participants as the service object, planning, designing and providing specialized standardized logistics service products and customized supply chain solutions for cross-border links.</v>
          </cell>
        </row>
        <row r="57">
          <cell r="AD57">
            <v>12272997</v>
          </cell>
          <cell r="AE57">
            <v>11905969</v>
          </cell>
          <cell r="AF57">
            <v>5422194</v>
          </cell>
          <cell r="AG57">
            <v>3409285</v>
          </cell>
          <cell r="AH57">
            <v>82960</v>
          </cell>
          <cell r="AI57">
            <v>47361</v>
          </cell>
          <cell r="AJ57">
            <v>71682</v>
          </cell>
          <cell r="AK57">
            <v>24614</v>
          </cell>
          <cell r="AL57">
            <v>11441832</v>
          </cell>
          <cell r="AM57">
            <v>10520542</v>
          </cell>
          <cell r="AN57">
            <v>4969236</v>
          </cell>
          <cell r="AO57">
            <v>3054392</v>
          </cell>
          <cell r="AP57">
            <v>2356</v>
          </cell>
          <cell r="AQ57">
            <v>1957</v>
          </cell>
          <cell r="AR57">
            <v>5801</v>
          </cell>
          <cell r="AS57">
            <v>1719</v>
          </cell>
          <cell r="AT57">
            <v>-476015</v>
          </cell>
          <cell r="AU57">
            <v>-454297</v>
          </cell>
          <cell r="AV57">
            <v>-217824</v>
          </cell>
          <cell r="AW57">
            <v>-212563</v>
          </cell>
          <cell r="AX57">
            <v>-20387</v>
          </cell>
          <cell r="AY57">
            <v>-11139</v>
          </cell>
          <cell r="AZ57">
            <v>-10494</v>
          </cell>
          <cell r="BA57">
            <v>-9980</v>
          </cell>
          <cell r="BB57" t="str">
            <v>n.a.</v>
          </cell>
          <cell r="BC57" t="str">
            <v>n.a.</v>
          </cell>
          <cell r="BD57" t="str">
            <v>n.a.</v>
          </cell>
          <cell r="BE57" t="str">
            <v>n.a.</v>
          </cell>
          <cell r="BF57">
            <v>1301622</v>
          </cell>
          <cell r="BG57">
            <v>2121136</v>
          </cell>
          <cell r="BH57">
            <v>1046526</v>
          </cell>
          <cell r="BI57">
            <v>676596</v>
          </cell>
          <cell r="BJ57">
            <v>1715242</v>
          </cell>
          <cell r="BK57">
            <v>1583976</v>
          </cell>
          <cell r="BL57">
            <v>536754</v>
          </cell>
          <cell r="BM57">
            <v>431940</v>
          </cell>
          <cell r="BN57">
            <v>460280</v>
          </cell>
          <cell r="BO57">
            <v>233107</v>
          </cell>
          <cell r="BP57">
            <v>55747</v>
          </cell>
          <cell r="BQ57">
            <v>58684</v>
          </cell>
          <cell r="BR57">
            <v>3979347</v>
          </cell>
          <cell r="BS57">
            <v>4299931</v>
          </cell>
          <cell r="BT57">
            <v>1884749</v>
          </cell>
          <cell r="BU57">
            <v>1371603</v>
          </cell>
          <cell r="BV57">
            <v>230927</v>
          </cell>
          <cell r="BW57">
            <v>264959</v>
          </cell>
          <cell r="BX57">
            <v>82189</v>
          </cell>
          <cell r="BY57">
            <v>66715</v>
          </cell>
          <cell r="BZ57">
            <v>417723</v>
          </cell>
          <cell r="CA57">
            <v>967352</v>
          </cell>
          <cell r="CB57">
            <v>296322</v>
          </cell>
          <cell r="CC57">
            <v>156964</v>
          </cell>
          <cell r="CD57">
            <v>231</v>
          </cell>
          <cell r="CE57">
            <v>312</v>
          </cell>
          <cell r="CF57">
            <v>282</v>
          </cell>
          <cell r="CG57">
            <v>600</v>
          </cell>
          <cell r="CH57">
            <v>242501</v>
          </cell>
          <cell r="CI57">
            <v>187069</v>
          </cell>
          <cell r="CJ57">
            <v>129552</v>
          </cell>
          <cell r="CK57">
            <v>143529</v>
          </cell>
          <cell r="CL57">
            <v>12272997</v>
          </cell>
          <cell r="CM57">
            <v>-11441832</v>
          </cell>
          <cell r="CN57">
            <v>-473659</v>
          </cell>
          <cell r="CO57">
            <v>-20387</v>
          </cell>
          <cell r="CP57">
            <v>337119</v>
          </cell>
          <cell r="CQ57">
            <v>0.0274683518622224</v>
          </cell>
          <cell r="CR57">
            <v>0.0282441727370203</v>
          </cell>
          <cell r="CS57">
            <v>230927</v>
          </cell>
          <cell r="CT57">
            <v>2356</v>
          </cell>
          <cell r="CU57" t="e">
            <v>#VALUE!</v>
          </cell>
          <cell r="CV57">
            <v>346693.5</v>
          </cell>
        </row>
        <row r="57">
          <cell r="CX57">
            <v>11905969</v>
          </cell>
          <cell r="CY57">
            <v>-10520542</v>
          </cell>
          <cell r="CZ57">
            <v>-452340</v>
          </cell>
          <cell r="DA57">
            <v>-11139</v>
          </cell>
          <cell r="DB57">
            <v>921948</v>
          </cell>
          <cell r="DC57">
            <v>0.0774357803216185</v>
          </cell>
          <cell r="DD57">
            <v>0.0839353821337377</v>
          </cell>
          <cell r="DE57">
            <v>264959</v>
          </cell>
          <cell r="DF57">
            <v>1957</v>
          </cell>
          <cell r="DG57" t="e">
            <v>#VALUE!</v>
          </cell>
          <cell r="DH57">
            <v>144427</v>
          </cell>
        </row>
        <row r="57">
          <cell r="DJ57">
            <v>5422194</v>
          </cell>
          <cell r="DK57">
            <v>-4969236</v>
          </cell>
          <cell r="DL57">
            <v>-212023</v>
          </cell>
          <cell r="DM57">
            <v>-10494</v>
          </cell>
          <cell r="DN57">
            <v>230441</v>
          </cell>
          <cell r="DO57">
            <v>0.0424995859609597</v>
          </cell>
          <cell r="DP57">
            <v>0.0443859713665115</v>
          </cell>
        </row>
        <row r="58">
          <cell r="C58" t="str">
            <v>Sebang Co.,Ltd.</v>
          </cell>
          <cell r="D58" t="str">
            <v>exclude</v>
          </cell>
          <cell r="E58" t="str">
            <v>Independence(A+, A, A-, U)</v>
          </cell>
        </row>
        <row r="58">
          <cell r="I58">
            <v>0.0284278626929087</v>
          </cell>
          <cell r="J58" t="str">
            <v> </v>
          </cell>
        </row>
        <row r="58">
          <cell r="O58" t="str">
            <v>Sebang Co.,Ltd.</v>
          </cell>
          <cell r="P58" t="str">
            <v>This company, formerly known as Global Enterprises Ltd., is engaged in the provision of logistics services. The company is headquartered in Busan, Republic of Korea. Since its establishment in 1965, it has pursued its management philosophy of impressing the customer. It has provided logistics services including the handling of export and import containers which have been fundamental to the growth of the nation’s economy. It has also provided stevedoring, transportation and the storage of bulk cargoes, installation and erection of over-dimensional and weight cargoes and the construction business. The company with its annual container handling capacity exceeding one million TEU is able to provide fast and efficient logistics service through its network of six container yards and four railway container depots. Furthermore, it provides the best storage service through the operation of 4 all-weather container freight station with modern facilities. The company operates Busan Gamman Container Terminal for international trade and global customers. This modern container terminal is equipped with three post-Panamax container cranes with an outreach capable of working vessels that are up to 18 containers wide, state-of-the-art computerized system and fully automated gate system handling 600,000 TEU annually. The Kwangyang container Terminal is also a state-of-the-art terminal which can accommodate 50,000 DWT vessels and is serving as a hub port in Northeast Asia. The company aims to improving the standard of living, the nation’s economic prosperity and development by providing outstanding customer service to mankind throughout the globe.</v>
          </cell>
          <cell r="Q58" t="str">
            <v>Services</v>
          </cell>
          <cell r="R58" t="str">
            <v>Of logistics services; Handling of export and import containers which have been fundamental to the growth of the nation’s economy</v>
          </cell>
          <cell r="S58" t="str">
            <v>www.sebang.com</v>
          </cell>
          <cell r="T58" t="str">
            <v>Republic of Korea</v>
          </cell>
        </row>
        <row r="58">
          <cell r="V58" t="str">
            <v>004360</v>
          </cell>
          <cell r="W58" t="str">
            <v>B+</v>
          </cell>
          <cell r="X58" t="str">
            <v>4212</v>
          </cell>
          <cell r="Y58" t="str">
            <v>KR1801110015932</v>
          </cell>
          <cell r="Z58" t="str">
            <v>Engaged in the provision of logistics services</v>
          </cell>
          <cell r="AA58" t="str">
            <v>- The company was established in September 1965 and is engaged in harbor unloading and special vehicle transportation business. It was listed on the securities market in May 1977.- It is a leader in the unloading of harbors and provides comprehensive logistics services such as harbor loading / unloading, warehousing, cargo / sea transportation, heavy cargo transportation and installation, and third party logistics for export and import cargo.- Subsidiaries to be consolidated include SeBang Express Co., Ltd., Korea Shipping Corporation, Sebang Gwangyang International Logistics Co., Ltd., Mokpo Daebul Pier Operation Co., Ltd. and SeBang Busan New Port Logistics Co.,</v>
          </cell>
          <cell r="AB58">
            <v>28264</v>
          </cell>
          <cell r="AC58" t="str">
            <v>Global Enterprises Ltd.</v>
          </cell>
          <cell r="AD58">
            <v>1290350586</v>
          </cell>
          <cell r="AE58">
            <v>1057709412</v>
          </cell>
          <cell r="AF58">
            <v>842238653</v>
          </cell>
          <cell r="AG58">
            <v>723284022</v>
          </cell>
          <cell r="AH58" t="str">
            <v>n.a.</v>
          </cell>
          <cell r="AI58" t="str">
            <v>n.a.</v>
          </cell>
          <cell r="AJ58" t="str">
            <v>n.a.</v>
          </cell>
          <cell r="AK58" t="str">
            <v>n.a.</v>
          </cell>
          <cell r="AL58">
            <v>1168176899</v>
          </cell>
          <cell r="AM58">
            <v>963938196</v>
          </cell>
          <cell r="AN58">
            <v>766433448</v>
          </cell>
          <cell r="AO58">
            <v>652561251</v>
          </cell>
          <cell r="AP58" t="str">
            <v>n.a.</v>
          </cell>
          <cell r="AQ58" t="str">
            <v>n.a.</v>
          </cell>
          <cell r="AR58" t="str">
            <v>n.a.</v>
          </cell>
          <cell r="AS58" t="str">
            <v>n.a.</v>
          </cell>
          <cell r="AT58">
            <v>-71260871</v>
          </cell>
          <cell r="AU58">
            <v>-57913861</v>
          </cell>
          <cell r="AV58">
            <v>-53115374</v>
          </cell>
          <cell r="AW58">
            <v>-51045475</v>
          </cell>
          <cell r="AX58">
            <v>-5766198</v>
          </cell>
          <cell r="AY58">
            <v>-6699146</v>
          </cell>
          <cell r="AZ58">
            <v>-6301286</v>
          </cell>
          <cell r="BA58">
            <v>-3534724</v>
          </cell>
          <cell r="BB58">
            <v>3961093</v>
          </cell>
          <cell r="BC58">
            <v>7835950</v>
          </cell>
          <cell r="BD58">
            <v>1237965</v>
          </cell>
          <cell r="BE58">
            <v>7967253</v>
          </cell>
          <cell r="BF58">
            <v>160175665</v>
          </cell>
          <cell r="BG58">
            <v>165403524</v>
          </cell>
          <cell r="BH58">
            <v>122247605</v>
          </cell>
          <cell r="BI58">
            <v>117534814</v>
          </cell>
          <cell r="BJ58">
            <v>116455737</v>
          </cell>
          <cell r="BK58">
            <v>110798397</v>
          </cell>
          <cell r="BL58">
            <v>107239831</v>
          </cell>
          <cell r="BM58">
            <v>85420955</v>
          </cell>
          <cell r="BN58">
            <v>275640893</v>
          </cell>
          <cell r="BO58">
            <v>257798936</v>
          </cell>
          <cell r="BP58">
            <v>283602999</v>
          </cell>
          <cell r="BQ58">
            <v>293196232</v>
          </cell>
          <cell r="BR58">
            <v>1280973787</v>
          </cell>
          <cell r="BS58">
            <v>1244948679</v>
          </cell>
          <cell r="BT58">
            <v>1164648378</v>
          </cell>
          <cell r="BU58">
            <v>1115951890</v>
          </cell>
          <cell r="BV58">
            <v>5360969</v>
          </cell>
          <cell r="BW58">
            <v>2844239</v>
          </cell>
          <cell r="BX58">
            <v>2555262</v>
          </cell>
          <cell r="BY58">
            <v>2571585</v>
          </cell>
          <cell r="BZ58">
            <v>45146617.9999999</v>
          </cell>
          <cell r="CA58">
            <v>29158209</v>
          </cell>
          <cell r="CB58">
            <v>16388545.0000001</v>
          </cell>
          <cell r="CC58">
            <v>16142572</v>
          </cell>
          <cell r="CD58">
            <v>2491965</v>
          </cell>
          <cell r="CE58">
            <v>2225183</v>
          </cell>
          <cell r="CF58">
            <v>1533717</v>
          </cell>
          <cell r="CG58">
            <v>2479030</v>
          </cell>
          <cell r="CH58">
            <v>15517343</v>
          </cell>
          <cell r="CI58">
            <v>11603724</v>
          </cell>
          <cell r="CJ58">
            <v>10959180</v>
          </cell>
          <cell r="CK58">
            <v>12544764</v>
          </cell>
          <cell r="CL58">
            <v>1290350586</v>
          </cell>
          <cell r="CM58">
            <v>-1168176899</v>
          </cell>
          <cell r="CN58">
            <v>-71260871</v>
          </cell>
          <cell r="CO58">
            <v>-5766198</v>
          </cell>
          <cell r="CP58">
            <v>45146618</v>
          </cell>
          <cell r="CQ58">
            <v>0.0349878695680307</v>
          </cell>
          <cell r="CR58">
            <v>0.0362564038986423</v>
          </cell>
          <cell r="CS58">
            <v>5360969</v>
          </cell>
          <cell r="CT58" t="str">
            <v/>
          </cell>
          <cell r="CU58">
            <v>5898521.5</v>
          </cell>
          <cell r="CV58">
            <v>266719914.5</v>
          </cell>
        </row>
        <row r="58">
          <cell r="CX58">
            <v>1057709412</v>
          </cell>
          <cell r="CY58">
            <v>-963938196</v>
          </cell>
          <cell r="CZ58">
            <v>-57913861</v>
          </cell>
          <cell r="DA58">
            <v>-6699146</v>
          </cell>
          <cell r="DB58">
            <v>29158209</v>
          </cell>
          <cell r="DC58">
            <v>0.0275673154357825</v>
          </cell>
          <cell r="DD58">
            <v>0.0283488161940344</v>
          </cell>
          <cell r="DE58">
            <v>2844239</v>
          </cell>
          <cell r="DF58" t="str">
            <v/>
          </cell>
          <cell r="DG58">
            <v>4536957.5</v>
          </cell>
          <cell r="DH58">
            <v>270700967.5</v>
          </cell>
        </row>
        <row r="58">
          <cell r="DJ58">
            <v>842238653</v>
          </cell>
          <cell r="DK58">
            <v>-766433448</v>
          </cell>
          <cell r="DL58">
            <v>-53115374</v>
          </cell>
          <cell r="DM58">
            <v>-6301286</v>
          </cell>
          <cell r="DN58">
            <v>16388545</v>
          </cell>
          <cell r="DO58">
            <v>0.0194583149818939</v>
          </cell>
          <cell r="DP58">
            <v>0.0198444546307428</v>
          </cell>
        </row>
        <row r="59">
          <cell r="C59" t="str">
            <v>SIA Engineering Company LTD</v>
          </cell>
          <cell r="D59" t="str">
            <v>exclude</v>
          </cell>
          <cell r="E59" t="str">
            <v>Independence(A+, A, A-, U)</v>
          </cell>
        </row>
        <row r="59">
          <cell r="I59">
            <v>-0.0382471399684219</v>
          </cell>
          <cell r="J59" t="str">
            <v> </v>
          </cell>
        </row>
        <row r="59">
          <cell r="O59" t="str">
            <v>SIA Engineering Company LTD</v>
          </cell>
          <cell r="P59" t="str">
            <v>This company is engaged in the provision of aircraft maintenance, repair, and overhaul (MRO) services. It was founded in 1992. The registered business office of the company is located in Singapore, Singapore.The company provides scheduled routine maintenance and overhaul, specialised and non-routine maintenance, and modification and refurbishment programs, as well as fleet and inventory technical management services, including engineering and MRO solutions. It also offers aircraft certification and technical ground handling services, such as push-back and towing, and aircraft ground support equipment and rectification work services. In addition, the company is involved in repairing and overhauling hydro-mechanical aircraft equipment for Boeing and Airbus aircraft. It strives to provide aviation engineering services of the highest quality, at competitive prices for customers and a profit to the company.The company's mission is to provide aviation engineering services of the highest quality, at competitive prices for customers and a profit to the Company.</v>
          </cell>
          <cell r="Q59" t="str">
            <v>Services</v>
          </cell>
          <cell r="R59" t="str">
            <v>Aircraft maintenance, repair, and overhaul (MRO) services</v>
          </cell>
          <cell r="S59" t="str">
            <v>www.siaec.com.sg</v>
          </cell>
          <cell r="T59" t="str">
            <v>Singapore</v>
          </cell>
        </row>
        <row r="59">
          <cell r="V59" t="str">
            <v>S59</v>
          </cell>
          <cell r="W59" t="str">
            <v>D</v>
          </cell>
          <cell r="X59" t="str">
            <v>4789</v>
          </cell>
          <cell r="Y59" t="str">
            <v>SG198201025C</v>
          </cell>
          <cell r="Z59" t="str">
            <v>Engaged in the provision of aircraft maintenance, repair, and overhaul (MRO) services</v>
          </cell>
          <cell r="AA59" t="str">
            <v>SIA Engineering Company is a leading aircraft maintenance, repair and overhaul (MRO) company providing total maintenance solutions to an expanding client base of international airlines.</v>
          </cell>
          <cell r="AB59">
            <v>36656</v>
          </cell>
        </row>
        <row r="59">
          <cell r="AD59">
            <v>795970</v>
          </cell>
          <cell r="AE59">
            <v>566086</v>
          </cell>
          <cell r="AF59">
            <v>442994</v>
          </cell>
          <cell r="AG59">
            <v>994146</v>
          </cell>
          <cell r="AH59" t="str">
            <v>n.a.</v>
          </cell>
          <cell r="AI59" t="str">
            <v>n.a.</v>
          </cell>
          <cell r="AJ59" t="str">
            <v>n.a.</v>
          </cell>
          <cell r="AK59" t="str">
            <v>n.a.</v>
          </cell>
          <cell r="AL59">
            <v>118828</v>
          </cell>
          <cell r="AM59">
            <v>80792</v>
          </cell>
          <cell r="AN59">
            <v>60470</v>
          </cell>
          <cell r="AO59">
            <v>128550</v>
          </cell>
          <cell r="AP59">
            <v>0</v>
          </cell>
          <cell r="AQ59">
            <v>0</v>
          </cell>
          <cell r="AR59">
            <v>0</v>
          </cell>
          <cell r="AS59">
            <v>0</v>
          </cell>
          <cell r="AT59">
            <v>-637950</v>
          </cell>
          <cell r="AU59">
            <v>-443830</v>
          </cell>
          <cell r="AV59">
            <v>-333730</v>
          </cell>
          <cell r="AW59">
            <v>-717511</v>
          </cell>
          <cell r="AX59">
            <v>-63952</v>
          </cell>
          <cell r="AY59">
            <v>-63334</v>
          </cell>
          <cell r="AZ59">
            <v>-71202</v>
          </cell>
          <cell r="BA59">
            <v>-80421</v>
          </cell>
          <cell r="BB59">
            <v>43359</v>
          </cell>
          <cell r="BC59">
            <v>32994</v>
          </cell>
          <cell r="BD59">
            <v>35112</v>
          </cell>
          <cell r="BE59">
            <v>39443</v>
          </cell>
          <cell r="BF59">
            <v>34151</v>
          </cell>
          <cell r="BG59">
            <v>35351</v>
          </cell>
          <cell r="BH59">
            <v>34817</v>
          </cell>
          <cell r="BI59">
            <v>60326</v>
          </cell>
          <cell r="BJ59">
            <v>632989</v>
          </cell>
          <cell r="BK59">
            <v>625477</v>
          </cell>
          <cell r="BL59">
            <v>615964</v>
          </cell>
          <cell r="BM59">
            <v>519622</v>
          </cell>
          <cell r="BN59">
            <v>287525</v>
          </cell>
          <cell r="BO59">
            <v>219906</v>
          </cell>
          <cell r="BP59">
            <v>241449</v>
          </cell>
          <cell r="BQ59">
            <v>328329</v>
          </cell>
          <cell r="BR59">
            <v>1983378</v>
          </cell>
          <cell r="BS59">
            <v>1838193</v>
          </cell>
          <cell r="BT59">
            <v>1809768</v>
          </cell>
          <cell r="BU59">
            <v>2005516</v>
          </cell>
          <cell r="BV59" t="str">
            <v>n.a.</v>
          </cell>
          <cell r="BW59" t="str">
            <v>n.a.</v>
          </cell>
          <cell r="BX59" t="str">
            <v>n.a.</v>
          </cell>
          <cell r="BY59" t="str">
            <v>n.a.</v>
          </cell>
          <cell r="BZ59">
            <v>-24760</v>
          </cell>
          <cell r="CA59">
            <v>-21870</v>
          </cell>
          <cell r="CB59">
            <v>-22408</v>
          </cell>
          <cell r="CC59">
            <v>67664</v>
          </cell>
          <cell r="CD59">
            <v>211542</v>
          </cell>
          <cell r="CE59">
            <v>161685</v>
          </cell>
          <cell r="CF59">
            <v>124757</v>
          </cell>
          <cell r="CG59">
            <v>236092</v>
          </cell>
          <cell r="CH59" t="str">
            <v>n.a.</v>
          </cell>
          <cell r="CI59" t="str">
            <v>n.a.</v>
          </cell>
          <cell r="CJ59" t="str">
            <v>n.a.</v>
          </cell>
          <cell r="CK59" t="str">
            <v>n.a.</v>
          </cell>
          <cell r="CL59">
            <v>795970</v>
          </cell>
          <cell r="CM59">
            <v>-118828</v>
          </cell>
          <cell r="CN59">
            <v>-637950</v>
          </cell>
          <cell r="CO59">
            <v>-63952</v>
          </cell>
          <cell r="CP59">
            <v>-24760</v>
          </cell>
          <cell r="CQ59">
            <v>-0.0311067000012563</v>
          </cell>
          <cell r="CR59">
            <v>-0.0301682648374009</v>
          </cell>
          <cell r="CS59" t="str">
            <v>n.a.</v>
          </cell>
          <cell r="CT59">
            <v>0</v>
          </cell>
          <cell r="CU59">
            <v>38176.5</v>
          </cell>
          <cell r="CV59">
            <v>253715.5</v>
          </cell>
        </row>
        <row r="59">
          <cell r="CX59">
            <v>566086</v>
          </cell>
          <cell r="CY59">
            <v>-80792</v>
          </cell>
          <cell r="CZ59">
            <v>-443830</v>
          </cell>
          <cell r="DA59">
            <v>-63334</v>
          </cell>
          <cell r="DB59">
            <v>-21870</v>
          </cell>
          <cell r="DC59">
            <v>-0.0386337058326827</v>
          </cell>
          <cell r="DD59">
            <v>-0.0371966609746308</v>
          </cell>
          <cell r="DE59" t="str">
            <v>n.a.</v>
          </cell>
          <cell r="DF59">
            <v>0</v>
          </cell>
          <cell r="DG59">
            <v>34053</v>
          </cell>
          <cell r="DH59">
            <v>230677.5</v>
          </cell>
        </row>
        <row r="59">
          <cell r="DJ59">
            <v>442994</v>
          </cell>
          <cell r="DK59">
            <v>-60470</v>
          </cell>
          <cell r="DL59">
            <v>-333730</v>
          </cell>
          <cell r="DM59">
            <v>-71202</v>
          </cell>
          <cell r="DN59">
            <v>-22408</v>
          </cell>
          <cell r="DO59">
            <v>-0.0505830778746439</v>
          </cell>
          <cell r="DP59">
            <v>-0.0481476229152432</v>
          </cell>
        </row>
        <row r="60">
          <cell r="C60" t="str">
            <v>Japan Transcity Corporation</v>
          </cell>
          <cell r="D60" t="str">
            <v>exclude</v>
          </cell>
          <cell r="E60" t="str">
            <v>Significantly different products/services</v>
          </cell>
          <cell r="F60" t="str">
            <v>物流公司(主营仓储业）</v>
          </cell>
        </row>
        <row r="60">
          <cell r="I60">
            <v>0.0517037609450376</v>
          </cell>
          <cell r="J60" t="str">
            <v> </v>
          </cell>
        </row>
        <row r="60">
          <cell r="O60" t="str">
            <v>Japan Transcity Corporation</v>
          </cell>
          <cell r="P60" t="str">
            <v>This company is engaged in the provision of transportation, freight forwarding and warehousing services. It was established in 1895 and has its registered business office located in Yokkaichi, Japan. The company is recognized as a global leader in transportation, freight forwarding and warehousing business. It offers integrated logistics services and other services in Japan and internationally (North America, Southeast Asia and East Africa). It also provides warehousing, port and harbor transportation, truck transportation, forwarding business and agency business, and international multi-modal transportation, as well as customs brokerage services. In addition, the company sells, purchases, and leases transport equipment, such as container, pallet, and cargo handling equipment, as well as administers real estate. It also designs, undertakes, and supervises civil engineering and construction work.</v>
          </cell>
          <cell r="Q60" t="str">
            <v>Services</v>
          </cell>
          <cell r="R60" t="str">
            <v>Integrated logistics services and other services; warehousing, port and harbor transportation, truck transportation, forwarding business and agency business, and international multi-modal transportation, as well as customs brokerage services; sells, purchases, and leases transport equipment, such as container, pallet, and cargo handling equipment, as well as administers real estate; designs, undertakes, and supervises civil engineering and construction work</v>
          </cell>
          <cell r="S60" t="str">
            <v>www.trancy.co.jp</v>
          </cell>
          <cell r="T60" t="str">
            <v>Japan</v>
          </cell>
        </row>
        <row r="60">
          <cell r="V60" t="str">
            <v>9310</v>
          </cell>
          <cell r="W60" t="str">
            <v>A+</v>
          </cell>
          <cell r="X60" t="str">
            <v>4731</v>
          </cell>
          <cell r="Y60" t="str">
            <v>JP9190001015895</v>
          </cell>
          <cell r="Z60" t="str">
            <v>Engaged in the provision of transportation, freight forwarding and warehousing services</v>
          </cell>
          <cell r="AA60" t="str">
            <v>The Company is a Japan-based company mainly engaged in logistics-related business.</v>
          </cell>
          <cell r="AB60">
            <v>18203</v>
          </cell>
          <cell r="AC60" t="str">
            <v>Yokkaichi Warehouse Co., LTD</v>
          </cell>
          <cell r="AD60">
            <v>134063000</v>
          </cell>
          <cell r="AE60">
            <v>116750000</v>
          </cell>
          <cell r="AF60">
            <v>101173000</v>
          </cell>
          <cell r="AG60">
            <v>101620000</v>
          </cell>
          <cell r="AH60" t="str">
            <v>n.a.</v>
          </cell>
          <cell r="AI60" t="str">
            <v>n.a.</v>
          </cell>
          <cell r="AJ60" t="str">
            <v>n.a.</v>
          </cell>
          <cell r="AK60" t="str">
            <v>n.a.</v>
          </cell>
          <cell r="AL60">
            <v>115291000</v>
          </cell>
          <cell r="AM60">
            <v>99856000</v>
          </cell>
          <cell r="AN60">
            <v>86812000</v>
          </cell>
          <cell r="AO60">
            <v>88500000</v>
          </cell>
          <cell r="AP60">
            <v>0</v>
          </cell>
          <cell r="AQ60">
            <v>0</v>
          </cell>
          <cell r="AR60">
            <v>0</v>
          </cell>
          <cell r="AS60">
            <v>0</v>
          </cell>
          <cell r="AT60">
            <v>-6214000</v>
          </cell>
          <cell r="AU60">
            <v>-5708000</v>
          </cell>
          <cell r="AV60">
            <v>-5452000</v>
          </cell>
          <cell r="AW60">
            <v>-5655000</v>
          </cell>
          <cell r="AX60">
            <v>-5308000</v>
          </cell>
          <cell r="AY60">
            <v>-4568000</v>
          </cell>
          <cell r="AZ60">
            <v>-4578000</v>
          </cell>
          <cell r="BA60">
            <v>-4128000</v>
          </cell>
          <cell r="BB60">
            <v>206000</v>
          </cell>
          <cell r="BC60">
            <v>183000</v>
          </cell>
          <cell r="BD60">
            <v>159000</v>
          </cell>
          <cell r="BE60">
            <v>159000</v>
          </cell>
          <cell r="BF60">
            <v>18650000</v>
          </cell>
          <cell r="BG60">
            <v>18044000</v>
          </cell>
          <cell r="BH60">
            <v>15660000</v>
          </cell>
          <cell r="BI60">
            <v>14269000</v>
          </cell>
          <cell r="BJ60">
            <v>19814000</v>
          </cell>
          <cell r="BK60">
            <v>14567000</v>
          </cell>
          <cell r="BL60">
            <v>13352000</v>
          </cell>
          <cell r="BM60">
            <v>11626000</v>
          </cell>
          <cell r="BN60">
            <v>70636000</v>
          </cell>
          <cell r="BO60">
            <v>70499000</v>
          </cell>
          <cell r="BP60">
            <v>71726000</v>
          </cell>
          <cell r="BQ60">
            <v>73221000</v>
          </cell>
          <cell r="BR60">
            <v>137165000</v>
          </cell>
          <cell r="BS60">
            <v>129886000</v>
          </cell>
          <cell r="BT60">
            <v>125526000</v>
          </cell>
          <cell r="BU60">
            <v>121175000</v>
          </cell>
          <cell r="BV60">
            <v>6214000</v>
          </cell>
          <cell r="BW60">
            <v>5708000</v>
          </cell>
          <cell r="BX60">
            <v>5452000</v>
          </cell>
          <cell r="BY60">
            <v>5655000</v>
          </cell>
          <cell r="BZ60">
            <v>7250000</v>
          </cell>
          <cell r="CA60">
            <v>6618000</v>
          </cell>
          <cell r="CB60">
            <v>4331000</v>
          </cell>
          <cell r="CC60">
            <v>3337000</v>
          </cell>
          <cell r="CD60" t="str">
            <v>n.a.</v>
          </cell>
          <cell r="CE60" t="str">
            <v>n.a.</v>
          </cell>
          <cell r="CF60" t="str">
            <v>n.a.</v>
          </cell>
          <cell r="CG60" t="str">
            <v>n.a.</v>
          </cell>
          <cell r="CH60" t="str">
            <v>n.a.</v>
          </cell>
          <cell r="CI60" t="str">
            <v>n.a.</v>
          </cell>
          <cell r="CJ60" t="str">
            <v>n.a.</v>
          </cell>
          <cell r="CK60" t="str">
            <v>n.a.</v>
          </cell>
          <cell r="CL60">
            <v>134063000</v>
          </cell>
          <cell r="CM60">
            <v>-115291000</v>
          </cell>
          <cell r="CN60">
            <v>-6214000</v>
          </cell>
          <cell r="CO60">
            <v>-5308000</v>
          </cell>
          <cell r="CP60">
            <v>7250000</v>
          </cell>
          <cell r="CQ60">
            <v>0.0540790523858186</v>
          </cell>
          <cell r="CR60">
            <v>0.057170794792332</v>
          </cell>
          <cell r="CS60">
            <v>6214000</v>
          </cell>
          <cell r="CT60">
            <v>0</v>
          </cell>
          <cell r="CU60">
            <v>194500</v>
          </cell>
          <cell r="CV60">
            <v>70567500</v>
          </cell>
        </row>
        <row r="60">
          <cell r="CX60">
            <v>116750000</v>
          </cell>
          <cell r="CY60">
            <v>-99856000</v>
          </cell>
          <cell r="CZ60">
            <v>-5708000</v>
          </cell>
          <cell r="DA60">
            <v>-4568000</v>
          </cell>
          <cell r="DB60">
            <v>6618000</v>
          </cell>
          <cell r="DC60">
            <v>0.0566852248394004</v>
          </cell>
          <cell r="DD60">
            <v>0.0600915265317982</v>
          </cell>
          <cell r="DE60">
            <v>5708000</v>
          </cell>
          <cell r="DF60">
            <v>0</v>
          </cell>
          <cell r="DG60">
            <v>171000</v>
          </cell>
          <cell r="DH60">
            <v>71112500</v>
          </cell>
        </row>
        <row r="60">
          <cell r="DJ60">
            <v>101173000</v>
          </cell>
          <cell r="DK60">
            <v>-86812000</v>
          </cell>
          <cell r="DL60">
            <v>-5452000</v>
          </cell>
          <cell r="DM60">
            <v>-4578000</v>
          </cell>
          <cell r="DN60">
            <v>4331000</v>
          </cell>
          <cell r="DO60">
            <v>0.0428078637581173</v>
          </cell>
          <cell r="DP60">
            <v>0.0447223312199252</v>
          </cell>
        </row>
        <row r="61">
          <cell r="C61" t="str">
            <v>Alps Logistics CO LTD</v>
          </cell>
          <cell r="D61" t="str">
            <v>exclude</v>
          </cell>
          <cell r="E61" t="str">
            <v>Independence(A+, A, A-, U)</v>
          </cell>
        </row>
        <row r="61">
          <cell r="I61">
            <v>0.0560050783659821</v>
          </cell>
          <cell r="J61" t="str">
            <v> </v>
          </cell>
        </row>
        <row r="61">
          <cell r="O61" t="str">
            <v>Alps Logistics CO LTD</v>
          </cell>
          <cell r="P61" t="str">
            <v>This company was formerly known as Alps Transportation Systems Corp. It is engaged in the provision of logistic services, specializing in the delivery, storage, and forwarding of electronic components. The company was established in 1964 and it conducts business from its registered head office located in Yokohama, Kanagawa, Japan. It provides integrated transportation, storage and import/export services across the globe through its One Channel Service. One Channel Service, providing door-to-door links between its customers and theirs. Transportation, warehousing and forwarding services are all performed within its own independent framework to facilitate optimization of supply chains. The company also has active operations in the United States, Singapore, Hong Kong, China and Mexico.</v>
          </cell>
          <cell r="Q61" t="str">
            <v>Services</v>
          </cell>
          <cell r="R61" t="str">
            <v>Logistic services, specializing in the delivery, storage, and forwarding of electronic components</v>
          </cell>
          <cell r="S61" t="str">
            <v>www.alpsbutsuryu.co.jp</v>
          </cell>
          <cell r="T61" t="str">
            <v>Japan</v>
          </cell>
        </row>
        <row r="61">
          <cell r="V61" t="str">
            <v>9055</v>
          </cell>
          <cell r="W61" t="str">
            <v>B+</v>
          </cell>
          <cell r="X61" t="str">
            <v>4214</v>
          </cell>
          <cell r="Y61" t="str">
            <v>JP9020001019401</v>
          </cell>
          <cell r="Z61" t="str">
            <v>Engaged in the provision of logistic services, specializing in the delivery, storage, and forwarding of electronic components</v>
          </cell>
          <cell r="AA61" t="str">
            <v>The Company is a Japan-based company mainly engaged in the provision of general logistics services.</v>
          </cell>
          <cell r="AB61">
            <v>34947</v>
          </cell>
          <cell r="AC61" t="str">
            <v>Alps Transportation Systems Corp</v>
          </cell>
          <cell r="AD61">
            <v>121165000</v>
          </cell>
          <cell r="AE61">
            <v>113814000</v>
          </cell>
          <cell r="AF61">
            <v>100562000</v>
          </cell>
          <cell r="AG61">
            <v>100741000</v>
          </cell>
          <cell r="AH61" t="str">
            <v>n.a.</v>
          </cell>
          <cell r="AI61" t="str">
            <v>n.a.</v>
          </cell>
          <cell r="AJ61" t="str">
            <v>n.a.</v>
          </cell>
          <cell r="AK61" t="str">
            <v>n.a.</v>
          </cell>
          <cell r="AL61">
            <v>101667000</v>
          </cell>
          <cell r="AM61">
            <v>96664000</v>
          </cell>
          <cell r="AN61">
            <v>85973000</v>
          </cell>
          <cell r="AO61">
            <v>86525000</v>
          </cell>
          <cell r="AP61">
            <v>0</v>
          </cell>
          <cell r="AQ61">
            <v>0</v>
          </cell>
          <cell r="AR61">
            <v>0</v>
          </cell>
          <cell r="AS61">
            <v>0</v>
          </cell>
          <cell r="AT61">
            <v>-7036000</v>
          </cell>
          <cell r="AU61">
            <v>-7372000</v>
          </cell>
          <cell r="AV61">
            <v>-6371000</v>
          </cell>
          <cell r="AW61">
            <v>-6734000</v>
          </cell>
          <cell r="AX61">
            <v>-4418000</v>
          </cell>
          <cell r="AY61">
            <v>-3757000</v>
          </cell>
          <cell r="AZ61">
            <v>-3491000</v>
          </cell>
          <cell r="BA61">
            <v>-3523000</v>
          </cell>
          <cell r="BB61">
            <v>2012000</v>
          </cell>
          <cell r="BC61">
            <v>2211000</v>
          </cell>
          <cell r="BD61">
            <v>1655000</v>
          </cell>
          <cell r="BE61">
            <v>1755000</v>
          </cell>
          <cell r="BF61">
            <v>17561000</v>
          </cell>
          <cell r="BG61">
            <v>17673000</v>
          </cell>
          <cell r="BH61">
            <v>17956000</v>
          </cell>
          <cell r="BI61">
            <v>15332000</v>
          </cell>
          <cell r="BJ61">
            <v>27264000</v>
          </cell>
          <cell r="BK61">
            <v>22745000</v>
          </cell>
          <cell r="BL61">
            <v>20562000</v>
          </cell>
          <cell r="BM61">
            <v>17612000</v>
          </cell>
          <cell r="BN61">
            <v>40680000</v>
          </cell>
          <cell r="BO61">
            <v>40208000</v>
          </cell>
          <cell r="BP61">
            <v>35875000</v>
          </cell>
          <cell r="BQ61">
            <v>35228000</v>
          </cell>
          <cell r="BR61">
            <v>97283000</v>
          </cell>
          <cell r="BS61">
            <v>92020000</v>
          </cell>
          <cell r="BT61">
            <v>84699000</v>
          </cell>
          <cell r="BU61">
            <v>78452000</v>
          </cell>
          <cell r="BV61">
            <v>7036000</v>
          </cell>
          <cell r="BW61">
            <v>7372000</v>
          </cell>
          <cell r="BX61">
            <v>6371000</v>
          </cell>
          <cell r="BY61">
            <v>6734000</v>
          </cell>
          <cell r="BZ61">
            <v>8044000</v>
          </cell>
          <cell r="CA61">
            <v>6021000</v>
          </cell>
          <cell r="CB61">
            <v>4727000</v>
          </cell>
          <cell r="CC61">
            <v>3959000</v>
          </cell>
          <cell r="CD61" t="str">
            <v>n.a.</v>
          </cell>
          <cell r="CE61" t="str">
            <v>n.a.</v>
          </cell>
          <cell r="CF61" t="str">
            <v>n.a.</v>
          </cell>
          <cell r="CG61" t="str">
            <v>n.a.</v>
          </cell>
          <cell r="CH61" t="str">
            <v>n.a.</v>
          </cell>
          <cell r="CI61" t="str">
            <v>n.a.</v>
          </cell>
          <cell r="CJ61" t="str">
            <v>n.a.</v>
          </cell>
          <cell r="CK61" t="str">
            <v>n.a.</v>
          </cell>
          <cell r="CL61">
            <v>121165000</v>
          </cell>
          <cell r="CM61">
            <v>-101667000</v>
          </cell>
          <cell r="CN61">
            <v>-7036000</v>
          </cell>
          <cell r="CO61">
            <v>-4418000</v>
          </cell>
          <cell r="CP61">
            <v>8044000</v>
          </cell>
          <cell r="CQ61">
            <v>0.0663888086493624</v>
          </cell>
          <cell r="CR61">
            <v>0.0711096966964578</v>
          </cell>
          <cell r="CS61">
            <v>7036000</v>
          </cell>
          <cell r="CT61">
            <v>0</v>
          </cell>
          <cell r="CU61">
            <v>2111500</v>
          </cell>
          <cell r="CV61">
            <v>40444000</v>
          </cell>
        </row>
        <row r="61">
          <cell r="CX61">
            <v>113814000</v>
          </cell>
          <cell r="CY61">
            <v>-96664000</v>
          </cell>
          <cell r="CZ61">
            <v>-7372000</v>
          </cell>
          <cell r="DA61">
            <v>-3757000</v>
          </cell>
          <cell r="DB61">
            <v>6021000</v>
          </cell>
          <cell r="DC61">
            <v>0.0529021034319152</v>
          </cell>
          <cell r="DD61">
            <v>0.0558570593637806</v>
          </cell>
          <cell r="DE61">
            <v>7372000</v>
          </cell>
          <cell r="DF61">
            <v>0</v>
          </cell>
          <cell r="DG61">
            <v>1933000</v>
          </cell>
          <cell r="DH61">
            <v>38041500</v>
          </cell>
        </row>
        <row r="61">
          <cell r="DJ61">
            <v>100562000</v>
          </cell>
          <cell r="DK61">
            <v>-85973000</v>
          </cell>
          <cell r="DL61">
            <v>-6371000</v>
          </cell>
          <cell r="DM61">
            <v>-3491000</v>
          </cell>
          <cell r="DN61">
            <v>4727000</v>
          </cell>
          <cell r="DO61">
            <v>0.0470058272508502</v>
          </cell>
          <cell r="DP61">
            <v>0.0493243595763552</v>
          </cell>
        </row>
        <row r="62">
          <cell r="C62" t="str">
            <v>Sakai Moving Service Co.,Ltd.</v>
          </cell>
          <cell r="D62" t="str">
            <v>exclude</v>
          </cell>
          <cell r="E62" t="str">
            <v>Independence(A+, A, A-, U)</v>
          </cell>
        </row>
        <row r="62">
          <cell r="I62">
            <v>0.106003384612443</v>
          </cell>
          <cell r="J62" t="str">
            <v> </v>
          </cell>
        </row>
        <row r="62">
          <cell r="O62" t="str">
            <v>Sakai Moving Service Co.,Ltd.</v>
          </cell>
          <cell r="P62" t="str">
            <v>This company is engaged in the provision of transportation and related services. It was founded in 1946 and has its main business office located in Sakai, Japan.The company offers general freight transportation services via automobile. It is also involved in the temporary management of household articles and other related services, as well as customized relocation services that provide packing and unpacking services for furniture and tableware. The company is active and operational in Japan, including Hokkaido, Tohoku, Kanto, Chubu, Tokai, Kinki, Chugoku, Shikoku and Kyushu areas.</v>
          </cell>
          <cell r="Q62" t="str">
            <v>Services</v>
          </cell>
          <cell r="R62" t="str">
            <v>Transportation and related services</v>
          </cell>
          <cell r="S62" t="str">
            <v>www.hikkoshi-sakai.co.jp</v>
          </cell>
          <cell r="T62" t="str">
            <v>Japan</v>
          </cell>
        </row>
        <row r="62">
          <cell r="V62" t="str">
            <v>9039</v>
          </cell>
          <cell r="W62" t="str">
            <v>B+</v>
          </cell>
          <cell r="X62" t="str">
            <v>4212</v>
          </cell>
          <cell r="Y62" t="str">
            <v>JP6120101002720</v>
          </cell>
          <cell r="Z62" t="str">
            <v>Engaged in the provision of transportation and related services</v>
          </cell>
          <cell r="AA62" t="str">
            <v>Major house-moving specialist.</v>
          </cell>
          <cell r="AB62">
            <v>35368</v>
          </cell>
        </row>
        <row r="62">
          <cell r="AD62">
            <v>109556000</v>
          </cell>
          <cell r="AE62">
            <v>103884000</v>
          </cell>
          <cell r="AF62">
            <v>100333000</v>
          </cell>
          <cell r="AG62">
            <v>100859000</v>
          </cell>
          <cell r="AH62" t="str">
            <v>n.a.</v>
          </cell>
          <cell r="AI62" t="str">
            <v>n.a.</v>
          </cell>
          <cell r="AJ62" t="str">
            <v>n.a.</v>
          </cell>
          <cell r="AK62" t="str">
            <v>n.a.</v>
          </cell>
          <cell r="AL62">
            <v>66648000</v>
          </cell>
          <cell r="AM62">
            <v>63082000</v>
          </cell>
          <cell r="AN62">
            <v>60250000</v>
          </cell>
          <cell r="AO62">
            <v>57990000</v>
          </cell>
          <cell r="AP62">
            <v>0</v>
          </cell>
          <cell r="AQ62">
            <v>0</v>
          </cell>
          <cell r="AR62">
            <v>0</v>
          </cell>
          <cell r="AS62">
            <v>0</v>
          </cell>
          <cell r="AT62">
            <v>-29710000</v>
          </cell>
          <cell r="AU62">
            <v>-28687000</v>
          </cell>
          <cell r="AV62">
            <v>-27524000</v>
          </cell>
          <cell r="AW62">
            <v>-30101000</v>
          </cell>
          <cell r="AX62">
            <v>-1352000</v>
          </cell>
          <cell r="AY62">
            <v>-1833000</v>
          </cell>
          <cell r="AZ62">
            <v>-1426000</v>
          </cell>
          <cell r="BA62">
            <v>-1739000</v>
          </cell>
          <cell r="BB62">
            <v>1329000</v>
          </cell>
          <cell r="BC62">
            <v>1215000</v>
          </cell>
          <cell r="BD62">
            <v>895000</v>
          </cell>
          <cell r="BE62">
            <v>923000</v>
          </cell>
          <cell r="BF62">
            <v>7276000</v>
          </cell>
          <cell r="BG62">
            <v>7194000</v>
          </cell>
          <cell r="BH62">
            <v>7509000</v>
          </cell>
          <cell r="BI62">
            <v>7745000</v>
          </cell>
          <cell r="BJ62">
            <v>26424000</v>
          </cell>
          <cell r="BK62">
            <v>23677000</v>
          </cell>
          <cell r="BL62">
            <v>22588000</v>
          </cell>
          <cell r="BM62">
            <v>16758000</v>
          </cell>
          <cell r="BN62">
            <v>66752000</v>
          </cell>
          <cell r="BO62">
            <v>65619000</v>
          </cell>
          <cell r="BP62">
            <v>62651000</v>
          </cell>
          <cell r="BQ62">
            <v>61108000</v>
          </cell>
          <cell r="BR62">
            <v>109634000</v>
          </cell>
          <cell r="BS62">
            <v>103542000</v>
          </cell>
          <cell r="BT62">
            <v>99488000</v>
          </cell>
          <cell r="BU62">
            <v>93245000</v>
          </cell>
          <cell r="BV62">
            <v>29710000</v>
          </cell>
          <cell r="BW62">
            <v>28687000</v>
          </cell>
          <cell r="BX62">
            <v>27524000</v>
          </cell>
          <cell r="BY62">
            <v>30101000</v>
          </cell>
          <cell r="BZ62">
            <v>11846000</v>
          </cell>
          <cell r="CA62">
            <v>10282000</v>
          </cell>
          <cell r="CB62">
            <v>11133000</v>
          </cell>
          <cell r="CC62">
            <v>11029000</v>
          </cell>
          <cell r="CD62" t="str">
            <v>n.a.</v>
          </cell>
          <cell r="CE62" t="str">
            <v>n.a.</v>
          </cell>
          <cell r="CF62" t="str">
            <v>n.a.</v>
          </cell>
          <cell r="CG62" t="str">
            <v>n.a.</v>
          </cell>
          <cell r="CH62" t="str">
            <v>n.a.</v>
          </cell>
          <cell r="CI62" t="str">
            <v>n.a.</v>
          </cell>
          <cell r="CJ62" t="str">
            <v>n.a.</v>
          </cell>
          <cell r="CK62" t="str">
            <v>n.a.</v>
          </cell>
          <cell r="CL62">
            <v>109556000</v>
          </cell>
          <cell r="CM62">
            <v>-66648000</v>
          </cell>
          <cell r="CN62">
            <v>-29710000</v>
          </cell>
          <cell r="CO62">
            <v>-1352000</v>
          </cell>
          <cell r="CP62">
            <v>11846000</v>
          </cell>
          <cell r="CQ62">
            <v>0.108127350396144</v>
          </cell>
          <cell r="CR62">
            <v>0.121236311534132</v>
          </cell>
          <cell r="CS62">
            <v>29710000</v>
          </cell>
          <cell r="CT62">
            <v>0</v>
          </cell>
          <cell r="CU62">
            <v>1272000</v>
          </cell>
          <cell r="CV62">
            <v>66185500</v>
          </cell>
        </row>
        <row r="62">
          <cell r="CX62">
            <v>103884000</v>
          </cell>
          <cell r="CY62">
            <v>-63082000</v>
          </cell>
          <cell r="CZ62">
            <v>-28687000</v>
          </cell>
          <cell r="DA62">
            <v>-1833000</v>
          </cell>
          <cell r="DB62">
            <v>10282000</v>
          </cell>
          <cell r="DC62">
            <v>0.098975780678449</v>
          </cell>
          <cell r="DD62">
            <v>0.109848080169227</v>
          </cell>
          <cell r="DE62">
            <v>28687000</v>
          </cell>
          <cell r="DF62">
            <v>0</v>
          </cell>
          <cell r="DG62">
            <v>1055000</v>
          </cell>
          <cell r="DH62">
            <v>64135000</v>
          </cell>
        </row>
        <row r="62">
          <cell r="DJ62">
            <v>100333000</v>
          </cell>
          <cell r="DK62">
            <v>-60250000</v>
          </cell>
          <cell r="DL62">
            <v>-27524000</v>
          </cell>
          <cell r="DM62">
            <v>-1426000</v>
          </cell>
          <cell r="DN62">
            <v>11133000</v>
          </cell>
          <cell r="DO62">
            <v>0.110960501529905</v>
          </cell>
          <cell r="DP62">
            <v>0.124809417040359</v>
          </cell>
        </row>
        <row r="63">
          <cell r="C63" t="str">
            <v>Pharmaniaga Berhad</v>
          </cell>
          <cell r="D63" t="str">
            <v>exclude</v>
          </cell>
          <cell r="E63" t="str">
            <v>Independence(A+, A, A-, U)</v>
          </cell>
        </row>
        <row r="63">
          <cell r="I63">
            <v>-0.0135710656934598</v>
          </cell>
          <cell r="J63" t="str">
            <v> </v>
          </cell>
        </row>
        <row r="63">
          <cell r="O63" t="str">
            <v>Pharmaniaga Berhad</v>
          </cell>
          <cell r="P63" t="str">
            <v>This company is engaged in the manufacture of generic pharmaceuticals, logistics and distribution, sales and marketing, supply of medical products and services, hospital equipping and information technology (IT) solutions. Its integrated healthcare IT solutions, forms the backbone of the company's operations. Its consumer health products include InnoHerb Phytogranules. The company's operational structure is divided into three areas: Generic pharmaceuticals, Logistics, and Medical products and Services divisions. The Generic pharmaceuticals division specialises in research and development, manufacturing and sales and marketing. The Logistics division focuses on supply chain management, distribution, warehousing and customer service. The Medical products and services division handles hospital equipping and planning, turkey contract management and hospital equipment trading. The company was founded in 1994. Its registered office is located in Kuala Lumpur, Malaysia. The company is the largest integrated local healthcare firm in Malaysia. It has more than 10 subsidiaries. The company sells its products to government hospitals and private institutions in Malaysia, Sri Lanka, Kenya, Hong Kong and Myanmar. Its mission is to become a global total integrated healthcare solutions provider.</v>
          </cell>
          <cell r="Q63" t="str">
            <v>Services</v>
          </cell>
          <cell r="R63" t="str">
            <v>The manufacture of generic pharmaceuticals, logistics and distribution, sales and marketing, supply of medical products and services, hospital equipping and information technology (IT) solutions</v>
          </cell>
          <cell r="S63" t="str">
            <v>www.pharmaniaga.com</v>
          </cell>
          <cell r="T63" t="str">
            <v>Malaysia</v>
          </cell>
        </row>
        <row r="63">
          <cell r="V63" t="str">
            <v>7081</v>
          </cell>
          <cell r="W63" t="str">
            <v>C+</v>
          </cell>
          <cell r="X63" t="str">
            <v>4212</v>
          </cell>
          <cell r="Y63" t="str">
            <v>MY467709-M</v>
          </cell>
          <cell r="Z63" t="str">
            <v>Engaged in the manufacture of generic pharmaceuticals, logistics and distribution, sales and marketing, supply of medical products and services, hospital equipping and information technology (IT) solutions</v>
          </cell>
          <cell r="AA63" t="str">
            <v>The Company is engaged in warehousing and distribution of pharmaceutical and medical products, sales &amp; marketing as well as hospital equipping.</v>
          </cell>
          <cell r="AB63">
            <v>36505</v>
          </cell>
        </row>
        <row r="63">
          <cell r="AD63">
            <v>3480935</v>
          </cell>
          <cell r="AE63">
            <v>4815015</v>
          </cell>
          <cell r="AF63">
            <v>2725071</v>
          </cell>
          <cell r="AG63">
            <v>2820530</v>
          </cell>
          <cell r="AH63">
            <v>3025</v>
          </cell>
          <cell r="AI63">
            <v>505</v>
          </cell>
          <cell r="AJ63">
            <v>871</v>
          </cell>
          <cell r="AK63">
            <v>717</v>
          </cell>
          <cell r="AL63">
            <v>3551630</v>
          </cell>
          <cell r="AM63">
            <v>4039012</v>
          </cell>
          <cell r="AN63">
            <v>2320502</v>
          </cell>
          <cell r="AO63">
            <v>2387942</v>
          </cell>
          <cell r="AP63">
            <v>0</v>
          </cell>
          <cell r="AQ63">
            <v>0</v>
          </cell>
          <cell r="AR63">
            <v>23221</v>
          </cell>
          <cell r="AS63">
            <v>23517</v>
          </cell>
          <cell r="AT63">
            <v>-402005</v>
          </cell>
          <cell r="AU63">
            <v>-413896</v>
          </cell>
          <cell r="AV63">
            <v>-263869</v>
          </cell>
          <cell r="AW63">
            <v>-265183</v>
          </cell>
          <cell r="AX63">
            <v>-101878</v>
          </cell>
          <cell r="AY63">
            <v>-54734</v>
          </cell>
          <cell r="AZ63">
            <v>-46283</v>
          </cell>
          <cell r="BA63">
            <v>-297201</v>
          </cell>
          <cell r="BB63">
            <v>767263</v>
          </cell>
          <cell r="BC63">
            <v>1264369</v>
          </cell>
          <cell r="BD63">
            <v>586713</v>
          </cell>
          <cell r="BE63">
            <v>617909</v>
          </cell>
          <cell r="BF63">
            <v>261751</v>
          </cell>
          <cell r="BG63">
            <v>227849</v>
          </cell>
          <cell r="BH63">
            <v>237411</v>
          </cell>
          <cell r="BI63">
            <v>204100</v>
          </cell>
          <cell r="BJ63">
            <v>52849</v>
          </cell>
          <cell r="BK63">
            <v>52359</v>
          </cell>
          <cell r="BL63">
            <v>40696</v>
          </cell>
          <cell r="BM63">
            <v>29587</v>
          </cell>
          <cell r="BN63">
            <v>443034</v>
          </cell>
          <cell r="BO63">
            <v>395590</v>
          </cell>
          <cell r="BP63">
            <v>398471</v>
          </cell>
          <cell r="BQ63">
            <v>410110</v>
          </cell>
          <cell r="BR63">
            <v>1847291</v>
          </cell>
          <cell r="BS63">
            <v>2257863</v>
          </cell>
          <cell r="BT63">
            <v>1580157</v>
          </cell>
          <cell r="BU63">
            <v>1592302</v>
          </cell>
          <cell r="BV63">
            <v>67289</v>
          </cell>
          <cell r="BW63">
            <v>67354</v>
          </cell>
          <cell r="BX63">
            <v>53931</v>
          </cell>
          <cell r="BY63">
            <v>50217</v>
          </cell>
          <cell r="BZ63">
            <v>-571553</v>
          </cell>
          <cell r="CA63">
            <v>307878</v>
          </cell>
          <cell r="CB63">
            <v>72067</v>
          </cell>
          <cell r="CC63">
            <v>-152596</v>
          </cell>
          <cell r="CD63" t="str">
            <v>n.a.</v>
          </cell>
          <cell r="CE63" t="str">
            <v>n.a.</v>
          </cell>
          <cell r="CF63" t="str">
            <v>n.a.</v>
          </cell>
          <cell r="CG63" t="str">
            <v>n.a.</v>
          </cell>
          <cell r="CH63">
            <v>314716</v>
          </cell>
          <cell r="CI63">
            <v>322642</v>
          </cell>
          <cell r="CJ63">
            <v>191659</v>
          </cell>
          <cell r="CK63">
            <v>214966</v>
          </cell>
          <cell r="CL63">
            <v>3480935</v>
          </cell>
          <cell r="CM63">
            <v>-3551630</v>
          </cell>
          <cell r="CN63">
            <v>-402005</v>
          </cell>
          <cell r="CO63">
            <v>-101878</v>
          </cell>
          <cell r="CP63">
            <v>-574578</v>
          </cell>
          <cell r="CQ63">
            <v>-0.165064271524748</v>
          </cell>
          <cell r="CR63">
            <v>-0.141678253774553</v>
          </cell>
          <cell r="CS63">
            <v>67289</v>
          </cell>
          <cell r="CT63">
            <v>0</v>
          </cell>
          <cell r="CU63">
            <v>1015816</v>
          </cell>
          <cell r="CV63">
            <v>419312</v>
          </cell>
        </row>
        <row r="63">
          <cell r="CX63">
            <v>4815015</v>
          </cell>
          <cell r="CY63">
            <v>-4039012</v>
          </cell>
          <cell r="CZ63">
            <v>-413896</v>
          </cell>
          <cell r="DA63">
            <v>-54734</v>
          </cell>
          <cell r="DB63">
            <v>307373</v>
          </cell>
          <cell r="DC63">
            <v>0.0638363535731457</v>
          </cell>
          <cell r="DD63">
            <v>0.0681893105086872</v>
          </cell>
          <cell r="DE63">
            <v>67354</v>
          </cell>
          <cell r="DF63">
            <v>0</v>
          </cell>
          <cell r="DG63">
            <v>925541</v>
          </cell>
          <cell r="DH63">
            <v>397030.5</v>
          </cell>
        </row>
        <row r="63">
          <cell r="DJ63">
            <v>2725071</v>
          </cell>
          <cell r="DK63">
            <v>-2320502</v>
          </cell>
          <cell r="DL63">
            <v>-240648</v>
          </cell>
          <cell r="DM63">
            <v>-46283</v>
          </cell>
          <cell r="DN63">
            <v>117638</v>
          </cell>
          <cell r="DO63">
            <v>0.0431687834922466</v>
          </cell>
          <cell r="DP63">
            <v>0.0451164037580256</v>
          </cell>
        </row>
        <row r="64">
          <cell r="C64" t="str">
            <v>Jiangsu Azure Corporation</v>
          </cell>
          <cell r="D64" t="str">
            <v>exclude</v>
          </cell>
          <cell r="E64" t="str">
            <v>Significantly different products/services</v>
          </cell>
          <cell r="F64" t="str">
            <v>有金属物流方面，但主营业务还是锂电池/led制造</v>
          </cell>
        </row>
        <row r="64">
          <cell r="I64">
            <v>0.0637511281753719</v>
          </cell>
          <cell r="J64" t="str">
            <v> </v>
          </cell>
        </row>
        <row r="64">
          <cell r="O64" t="str">
            <v>Jiangsu Azure Corporation</v>
          </cell>
          <cell r="P64" t="str">
            <v>This company, with registered head office located in Zhangjiagang, China, is principally engaged in the provision of logistics and supply chain services, including warehousing, separation, processing, packaging, delivery and related technical support services for information technology (IT) manufacturing enterprises. It provides its logistics services for steel sheets including finger mark resisting galvanized sheets, cold rolled sheets and hot rolled sheets, as well as aluminum alloy plates. The company's steel sheets are primarily applied in liquid crystal displayers (LCDs), printers, copiers, computers, set-top boxes, servers and others. Its aluminum alloy plates are mainly applied in notebook computer central processing units (CPUs), notebook computer liquid crystal panel backboards, LCD backboards and others. The company was founded in 2002.</v>
          </cell>
          <cell r="Q64" t="str">
            <v>Services</v>
          </cell>
          <cell r="R64" t="str">
            <v>Logistics services for steel sheets including finger mark resisting galvanized sheets, cold rolled sheets and hot rolled sheets, as well as aluminum alloy plates</v>
          </cell>
          <cell r="S64" t="str">
            <v>www.aucksun.com</v>
          </cell>
          <cell r="T64" t="str">
            <v>China</v>
          </cell>
        </row>
        <row r="64">
          <cell r="V64" t="str">
            <v>002245</v>
          </cell>
          <cell r="W64" t="str">
            <v>A+</v>
          </cell>
          <cell r="X64" t="str">
            <v>4731</v>
          </cell>
          <cell r="Y64" t="str">
            <v>CN31912PC</v>
          </cell>
          <cell r="Z64" t="str">
            <v>Engaged in the provision of logistics and supply chain services, including warehousing, separation, processing, packaging, delivery and related technical support services for information technology (IT) manufacturing enterprises</v>
          </cell>
          <cell r="AA64" t="str">
            <v>The Company is mainly engaged in the coating production of cold-rolled steel plates and the processing of metal materials such as coated plates, galvanized plates, and aluminum alloy plates; Development and production of specialized materials for electronic components; Provide technical services for raw material supply solutions; Goods warehousing services; Selling, warehousing, and distributing self-produced products; Research and development, production, and sales of lithium-ion batteries and automotive power lithium-ion batteries, providing relevant technical services; Self operated and agency import and export business of various commodities and technologies.</v>
          </cell>
          <cell r="AB64">
            <v>39604</v>
          </cell>
          <cell r="AC64" t="str">
            <v>Jiangsu Aucksun Company Limited</v>
          </cell>
          <cell r="AD64">
            <v>5732542</v>
          </cell>
          <cell r="AE64">
            <v>6070581</v>
          </cell>
          <cell r="AF64">
            <v>3897007</v>
          </cell>
          <cell r="AG64">
            <v>3123777</v>
          </cell>
          <cell r="AH64">
            <v>626171</v>
          </cell>
          <cell r="AI64">
            <v>808649</v>
          </cell>
          <cell r="AJ64">
            <v>459496</v>
          </cell>
          <cell r="AK64">
            <v>548997</v>
          </cell>
          <cell r="AL64">
            <v>4590829</v>
          </cell>
          <cell r="AM64">
            <v>4491389</v>
          </cell>
          <cell r="AN64">
            <v>2984388</v>
          </cell>
          <cell r="AO64">
            <v>2471463</v>
          </cell>
          <cell r="AP64">
            <v>371847</v>
          </cell>
          <cell r="AQ64">
            <v>340107</v>
          </cell>
          <cell r="AR64">
            <v>157389</v>
          </cell>
          <cell r="AS64">
            <v>145630</v>
          </cell>
          <cell r="AT64">
            <v>-931007</v>
          </cell>
          <cell r="AU64">
            <v>-1048566</v>
          </cell>
          <cell r="AV64">
            <v>-635193</v>
          </cell>
          <cell r="AW64">
            <v>-604706</v>
          </cell>
          <cell r="AX64">
            <v>-295944</v>
          </cell>
          <cell r="AY64">
            <v>-300583</v>
          </cell>
          <cell r="AZ64">
            <v>-290673</v>
          </cell>
          <cell r="BA64">
            <v>-264462</v>
          </cell>
          <cell r="BB64">
            <v>1870480</v>
          </cell>
          <cell r="BC64">
            <v>1533307</v>
          </cell>
          <cell r="BD64">
            <v>1006428</v>
          </cell>
          <cell r="BE64">
            <v>928795</v>
          </cell>
          <cell r="BF64">
            <v>1119012</v>
          </cell>
          <cell r="BG64">
            <v>1600780</v>
          </cell>
          <cell r="BH64">
            <v>1178217</v>
          </cell>
          <cell r="BI64">
            <v>998642</v>
          </cell>
          <cell r="BJ64">
            <v>1112859</v>
          </cell>
          <cell r="BK64">
            <v>775857</v>
          </cell>
          <cell r="BL64">
            <v>373661</v>
          </cell>
          <cell r="BM64">
            <v>274887</v>
          </cell>
          <cell r="BN64">
            <v>4156895</v>
          </cell>
          <cell r="BO64">
            <v>3323036</v>
          </cell>
          <cell r="BP64">
            <v>2540305</v>
          </cell>
          <cell r="BQ64">
            <v>2669084</v>
          </cell>
          <cell r="BR64">
            <v>11323842</v>
          </cell>
          <cell r="BS64">
            <v>9722490</v>
          </cell>
          <cell r="BT64">
            <v>7164401</v>
          </cell>
          <cell r="BU64">
            <v>6910118</v>
          </cell>
          <cell r="BV64">
            <v>36811</v>
          </cell>
          <cell r="BW64">
            <v>38149</v>
          </cell>
          <cell r="BX64">
            <v>61486</v>
          </cell>
          <cell r="BY64">
            <v>50190</v>
          </cell>
          <cell r="BZ64">
            <v>540933</v>
          </cell>
          <cell r="CA64">
            <v>1038692</v>
          </cell>
          <cell r="CB64">
            <v>446249</v>
          </cell>
          <cell r="CC64">
            <v>332143</v>
          </cell>
          <cell r="CD64">
            <v>402549</v>
          </cell>
          <cell r="CE64">
            <v>524368</v>
          </cell>
          <cell r="CF64">
            <v>281521</v>
          </cell>
          <cell r="CG64">
            <v>318442</v>
          </cell>
          <cell r="CH64">
            <v>119800</v>
          </cell>
          <cell r="CI64">
            <v>145942</v>
          </cell>
          <cell r="CJ64">
            <v>120521</v>
          </cell>
          <cell r="CK64">
            <v>90444</v>
          </cell>
          <cell r="CL64">
            <v>5732542</v>
          </cell>
          <cell r="CM64">
            <v>-4590829</v>
          </cell>
          <cell r="CN64">
            <v>-559160</v>
          </cell>
          <cell r="CO64">
            <v>-295944</v>
          </cell>
          <cell r="CP64">
            <v>286609</v>
          </cell>
          <cell r="CQ64">
            <v>0.0499968425874595</v>
          </cell>
          <cell r="CR64">
            <v>0.0526280804409456</v>
          </cell>
          <cell r="CS64">
            <v>36811</v>
          </cell>
          <cell r="CT64">
            <v>371847</v>
          </cell>
          <cell r="CU64">
            <v>1701893.5</v>
          </cell>
          <cell r="CV64">
            <v>3739965.5</v>
          </cell>
        </row>
        <row r="64">
          <cell r="CX64">
            <v>6070581</v>
          </cell>
          <cell r="CY64">
            <v>-4491389</v>
          </cell>
          <cell r="CZ64">
            <v>-708459</v>
          </cell>
          <cell r="DA64">
            <v>-300583</v>
          </cell>
          <cell r="DB64">
            <v>570150</v>
          </cell>
          <cell r="DC64">
            <v>0.0939201700792725</v>
          </cell>
          <cell r="DD64">
            <v>0.103655513540666</v>
          </cell>
          <cell r="DE64">
            <v>38149</v>
          </cell>
          <cell r="DF64">
            <v>340107</v>
          </cell>
          <cell r="DG64">
            <v>1269867.5</v>
          </cell>
          <cell r="DH64">
            <v>2931670.5</v>
          </cell>
        </row>
        <row r="64">
          <cell r="DJ64">
            <v>3897007</v>
          </cell>
          <cell r="DK64">
            <v>-2984388</v>
          </cell>
          <cell r="DL64">
            <v>-477804</v>
          </cell>
          <cell r="DM64">
            <v>-290673</v>
          </cell>
          <cell r="DN64">
            <v>144142</v>
          </cell>
          <cell r="DO64">
            <v>0.0369878730009979</v>
          </cell>
          <cell r="DP64">
            <v>0.0384085225554343</v>
          </cell>
        </row>
        <row r="65">
          <cell r="C65" t="str">
            <v>Jiangsu Feiliks International Logistics Inc.</v>
          </cell>
          <cell r="D65" t="str">
            <v>exclude</v>
          </cell>
          <cell r="E65" t="str">
            <v>Significantly different products/services</v>
          </cell>
          <cell r="F65" t="str">
            <v>本公司从事在中国和国际上提供国际货运代理服务。</v>
          </cell>
        </row>
        <row r="65">
          <cell r="I65">
            <v>0.0223331480673214</v>
          </cell>
          <cell r="J65" t="str">
            <v> </v>
          </cell>
          <cell r="K65" t="str">
            <v>本公司从事在中国和国际上提供国际货运代理服务。</v>
          </cell>
        </row>
        <row r="65">
          <cell r="O65" t="str">
            <v>Jiangsu Feiliks International Logistics Inc.</v>
          </cell>
          <cell r="P65" t="str">
            <v>This company is engaged in the provision of international freight forwarding services in China and internationally. With registered office located in Suzhou, China, the company was established in April 1993. The company is involved in integrated cargo terminal storage, container transportation, inland freight, and express services; and sea, air, and land international freight forwarding agency services, such as cargo collection, booking warehouse, storage, transfer, FCL, final payment, and customs clearance. It is also involved in one day tour to Hong Kong, third-party logistics and e-logistics, public container yards, public bonded warehouse, software development, and public information platform networking. In addition, the company offers vender managed inventory, distribution center (DC), spare parts DC, full truck load and completely knocked down, and ocean export and ocean import services, as well as air freight services, including air export line, air export operation, and air import services. The company has affiliates in Shanghai, Suzhou, Wuxi, Changzhou, Ningbo and etc.</v>
          </cell>
          <cell r="Q65" t="str">
            <v>Services</v>
          </cell>
          <cell r="R65" t="str">
            <v>Provision of international freight forwarding services in China and internationally; Involved in integrated cargo terminal storage, container transportation, inland freight, and express services; and sea, air, and land international freight forwarding agency services, such as cargo collection, booking warehouse, storage, transfer, FCL, final payment, and customs clearance</v>
          </cell>
          <cell r="S65" t="str">
            <v>www.feiliks.com</v>
          </cell>
          <cell r="T65" t="str">
            <v>China</v>
          </cell>
        </row>
        <row r="65">
          <cell r="V65" t="str">
            <v>300240</v>
          </cell>
          <cell r="W65" t="str">
            <v>A+</v>
          </cell>
          <cell r="X65" t="str">
            <v>4731</v>
          </cell>
          <cell r="Y65" t="str">
            <v>CN40406PC</v>
          </cell>
          <cell r="Z65" t="str">
            <v>Engaged in the provision of international freight forwarding services in China and internationally</v>
          </cell>
          <cell r="AA65" t="str">
            <v>The Company provides supply chain management solutions, which consist of integrated logistics services and basic logistics services.</v>
          </cell>
          <cell r="AB65">
            <v>40730</v>
          </cell>
        </row>
        <row r="65">
          <cell r="AD65">
            <v>6761450</v>
          </cell>
          <cell r="AE65">
            <v>6938486</v>
          </cell>
          <cell r="AF65">
            <v>3696671</v>
          </cell>
          <cell r="AG65">
            <v>3220461</v>
          </cell>
          <cell r="AH65">
            <v>64863</v>
          </cell>
          <cell r="AI65">
            <v>74499</v>
          </cell>
          <cell r="AJ65">
            <v>66145</v>
          </cell>
          <cell r="AK65">
            <v>38192</v>
          </cell>
          <cell r="AL65">
            <v>6247246</v>
          </cell>
          <cell r="AM65">
            <v>6359020</v>
          </cell>
          <cell r="AN65">
            <v>3326349</v>
          </cell>
          <cell r="AO65">
            <v>2835124</v>
          </cell>
          <cell r="AP65">
            <v>32674</v>
          </cell>
          <cell r="AQ65">
            <v>30899</v>
          </cell>
          <cell r="AR65">
            <v>37080</v>
          </cell>
          <cell r="AS65">
            <v>35570</v>
          </cell>
          <cell r="AT65">
            <v>-361592</v>
          </cell>
          <cell r="AU65">
            <v>-340734</v>
          </cell>
          <cell r="AV65">
            <v>-273250</v>
          </cell>
          <cell r="AW65">
            <v>-258252</v>
          </cell>
          <cell r="AX65">
            <v>-60443</v>
          </cell>
          <cell r="AY65">
            <v>-93441</v>
          </cell>
          <cell r="AZ65">
            <v>-46664</v>
          </cell>
          <cell r="BA65">
            <v>-48000</v>
          </cell>
          <cell r="BB65">
            <v>105938</v>
          </cell>
          <cell r="BC65">
            <v>263394</v>
          </cell>
          <cell r="BD65">
            <v>95665</v>
          </cell>
          <cell r="BE65">
            <v>120577</v>
          </cell>
          <cell r="BF65">
            <v>953804</v>
          </cell>
          <cell r="BG65">
            <v>886735</v>
          </cell>
          <cell r="BH65">
            <v>752946</v>
          </cell>
          <cell r="BI65">
            <v>595702</v>
          </cell>
          <cell r="BJ65">
            <v>698927</v>
          </cell>
          <cell r="BK65">
            <v>649125</v>
          </cell>
          <cell r="BL65">
            <v>531052</v>
          </cell>
          <cell r="BM65">
            <v>424957</v>
          </cell>
          <cell r="BN65">
            <v>804712</v>
          </cell>
          <cell r="BO65">
            <v>750253</v>
          </cell>
          <cell r="BP65">
            <v>446806</v>
          </cell>
          <cell r="BQ65">
            <v>461720</v>
          </cell>
          <cell r="BR65">
            <v>3700240</v>
          </cell>
          <cell r="BS65">
            <v>3595163</v>
          </cell>
          <cell r="BT65">
            <v>2827185</v>
          </cell>
          <cell r="BU65">
            <v>2565224</v>
          </cell>
          <cell r="BV65">
            <v>85745</v>
          </cell>
          <cell r="BW65">
            <v>107000</v>
          </cell>
          <cell r="BX65">
            <v>61582</v>
          </cell>
          <cell r="BY65">
            <v>56420</v>
          </cell>
          <cell r="BZ65">
            <v>157032</v>
          </cell>
          <cell r="CA65">
            <v>219790</v>
          </cell>
          <cell r="CB65">
            <v>116553</v>
          </cell>
          <cell r="CC65">
            <v>117277</v>
          </cell>
          <cell r="CD65">
            <v>820</v>
          </cell>
          <cell r="CE65">
            <v>17</v>
          </cell>
          <cell r="CF65">
            <v>273</v>
          </cell>
          <cell r="CG65">
            <v>2610</v>
          </cell>
          <cell r="CH65">
            <v>242353</v>
          </cell>
          <cell r="CI65">
            <v>202818</v>
          </cell>
          <cell r="CJ65">
            <v>174315</v>
          </cell>
          <cell r="CK65">
            <v>163652</v>
          </cell>
          <cell r="CL65">
            <v>6761450</v>
          </cell>
          <cell r="CM65">
            <v>-6247246</v>
          </cell>
          <cell r="CN65">
            <v>-328918</v>
          </cell>
          <cell r="CO65">
            <v>-60443</v>
          </cell>
          <cell r="CP65">
            <v>124843</v>
          </cell>
          <cell r="CQ65">
            <v>0.0184639389480067</v>
          </cell>
          <cell r="CR65">
            <v>0.0188112690716808</v>
          </cell>
          <cell r="CS65">
            <v>85745</v>
          </cell>
          <cell r="CT65">
            <v>32674</v>
          </cell>
          <cell r="CU65">
            <v>184666</v>
          </cell>
          <cell r="CV65">
            <v>777482.5</v>
          </cell>
        </row>
        <row r="65">
          <cell r="CX65">
            <v>6938486</v>
          </cell>
          <cell r="CY65">
            <v>-6359020</v>
          </cell>
          <cell r="CZ65">
            <v>-309835</v>
          </cell>
          <cell r="DA65">
            <v>-93441</v>
          </cell>
          <cell r="DB65">
            <v>176190</v>
          </cell>
          <cell r="DC65">
            <v>0.0253931477270402</v>
          </cell>
          <cell r="DD65">
            <v>0.0260547600992326</v>
          </cell>
          <cell r="DE65">
            <v>107000</v>
          </cell>
          <cell r="DF65">
            <v>30899</v>
          </cell>
          <cell r="DG65">
            <v>179529.5</v>
          </cell>
          <cell r="DH65">
            <v>598529.5</v>
          </cell>
        </row>
        <row r="65">
          <cell r="DJ65">
            <v>3696671</v>
          </cell>
          <cell r="DK65">
            <v>-3326349</v>
          </cell>
          <cell r="DL65">
            <v>-236170</v>
          </cell>
          <cell r="DM65">
            <v>-46664</v>
          </cell>
          <cell r="DN65">
            <v>87488</v>
          </cell>
          <cell r="DO65">
            <v>0.0236666990381346</v>
          </cell>
          <cell r="DP65">
            <v>0.0242403890298719</v>
          </cell>
        </row>
        <row r="66">
          <cell r="C66" t="str">
            <v>YTO Express (International) Holdings Limited</v>
          </cell>
          <cell r="D66" t="str">
            <v>exclude</v>
          </cell>
          <cell r="E66" t="str">
            <v>Independence(A+, A, A-, U)</v>
          </cell>
        </row>
        <row r="66">
          <cell r="I66">
            <v>0.0377754325386736</v>
          </cell>
          <cell r="J66" t="str">
            <v> </v>
          </cell>
        </row>
        <row r="66">
          <cell r="O66" t="str">
            <v>YTO Express (International) Holdings Limited</v>
          </cell>
          <cell r="P66" t="str">
            <v>This company is a holding company whose subsidiaries are engaged in the international freight forwarding service. The company was founded in 2013. Its registered business office is based in George Town, Cayman Islands. The company handles the administrative affairs and grants management services to its subsidiaries. It also provides financial support and control functions for the board. Furthermore, the company is responsible for managing the group and its overall legal structure, tax planning, and financial and equity structures. In addition, the company is involved in matters of policy, strategic planning, marketing, selecting and manning senior management positions, approving investments and budgets, and the overall ongoing monitoring of the group companies' performance.</v>
          </cell>
          <cell r="Q66" t="str">
            <v>Services</v>
          </cell>
          <cell r="R66" t="str">
            <v>Provides financial support and control functions for the board; Responsible for managing the group and its overall legal structure, tax planning, and financial and equity structures; Matters of policy, strategic planning, marketing, selecting and manning senior management positions, approving investments and budgets, and the overall ongoing monitoring of the group companies' performance</v>
          </cell>
          <cell r="S66" t="str">
            <v>www.ytoglobal.com</v>
          </cell>
          <cell r="T66" t="str">
            <v>Cayman Islands</v>
          </cell>
          <cell r="U66" t="str">
            <v>Hong Kong SAR, China</v>
          </cell>
          <cell r="V66" t="str">
            <v>06123</v>
          </cell>
          <cell r="W66" t="str">
            <v>D</v>
          </cell>
          <cell r="X66" t="str">
            <v>4213</v>
          </cell>
          <cell r="Y66" t="str">
            <v>KY40413WB</v>
          </cell>
          <cell r="Z66" t="str">
            <v>Engaged in the international freight forwarding service</v>
          </cell>
          <cell r="AA66" t="str">
            <v>The Company main business are air and ocean freight forwarding, complemented by the general sales agency ("GSA") business
and other services, including warehousing, distribution, customs clearance and contract and ancillary logistics services.</v>
          </cell>
          <cell r="AB66">
            <v>41831</v>
          </cell>
          <cell r="AC66" t="str">
            <v>ON Time Logistics Holdings Limited</v>
          </cell>
          <cell r="AD66">
            <v>6706450</v>
          </cell>
          <cell r="AE66">
            <v>7556427</v>
          </cell>
          <cell r="AF66">
            <v>5048113</v>
          </cell>
          <cell r="AG66">
            <v>3897903</v>
          </cell>
          <cell r="AH66">
            <v>15803</v>
          </cell>
          <cell r="AI66">
            <v>16254</v>
          </cell>
          <cell r="AJ66">
            <v>28661</v>
          </cell>
          <cell r="AK66">
            <v>13216</v>
          </cell>
          <cell r="AL66">
            <v>6118956</v>
          </cell>
          <cell r="AM66">
            <v>6713490</v>
          </cell>
          <cell r="AN66">
            <v>4217654</v>
          </cell>
          <cell r="AO66">
            <v>3300823</v>
          </cell>
          <cell r="AP66">
            <v>0</v>
          </cell>
          <cell r="AQ66">
            <v>0</v>
          </cell>
          <cell r="AR66">
            <v>0</v>
          </cell>
          <cell r="AS66">
            <v>0</v>
          </cell>
          <cell r="AT66">
            <v>-416524</v>
          </cell>
          <cell r="AU66">
            <v>-455805</v>
          </cell>
          <cell r="AV66">
            <v>-480464</v>
          </cell>
          <cell r="AW66">
            <v>-493167</v>
          </cell>
          <cell r="AX66">
            <v>-45974</v>
          </cell>
          <cell r="AY66">
            <v>-70635</v>
          </cell>
          <cell r="AZ66">
            <v>-62007</v>
          </cell>
          <cell r="BA66">
            <v>-71677</v>
          </cell>
          <cell r="BB66" t="str">
            <v>n.a.</v>
          </cell>
          <cell r="BC66" t="str">
            <v>n.a.</v>
          </cell>
          <cell r="BD66" t="str">
            <v>n.a.</v>
          </cell>
          <cell r="BE66" t="str">
            <v>n.a.</v>
          </cell>
          <cell r="BF66">
            <v>788987</v>
          </cell>
          <cell r="BG66">
            <v>1212370</v>
          </cell>
          <cell r="BH66">
            <v>772812</v>
          </cell>
          <cell r="BI66">
            <v>561283</v>
          </cell>
          <cell r="BJ66">
            <v>1087135</v>
          </cell>
          <cell r="BK66">
            <v>589604</v>
          </cell>
          <cell r="BL66">
            <v>507924</v>
          </cell>
          <cell r="BM66">
            <v>298260</v>
          </cell>
          <cell r="BN66">
            <v>70588</v>
          </cell>
          <cell r="BO66">
            <v>201831</v>
          </cell>
          <cell r="BP66">
            <v>195667</v>
          </cell>
          <cell r="BQ66">
            <v>95288</v>
          </cell>
          <cell r="BR66">
            <v>2225272</v>
          </cell>
          <cell r="BS66">
            <v>2309349</v>
          </cell>
          <cell r="BT66">
            <v>1689444</v>
          </cell>
          <cell r="BU66">
            <v>1157154</v>
          </cell>
          <cell r="BV66" t="str">
            <v>n.a.</v>
          </cell>
          <cell r="BW66" t="str">
            <v>n.a.</v>
          </cell>
          <cell r="BX66" t="str">
            <v>n.a.</v>
          </cell>
          <cell r="BY66" t="str">
            <v>n.a.</v>
          </cell>
          <cell r="BZ66">
            <v>140799</v>
          </cell>
          <cell r="CA66">
            <v>332751</v>
          </cell>
          <cell r="CB66">
            <v>316649</v>
          </cell>
          <cell r="CC66">
            <v>45452</v>
          </cell>
          <cell r="CD66" t="str">
            <v>n.a.</v>
          </cell>
          <cell r="CE66" t="str">
            <v>n.a.</v>
          </cell>
          <cell r="CF66" t="str">
            <v>n.a.</v>
          </cell>
          <cell r="CG66" t="str">
            <v>n.a.</v>
          </cell>
          <cell r="CH66">
            <v>416524</v>
          </cell>
          <cell r="CI66">
            <v>455805</v>
          </cell>
          <cell r="CJ66">
            <v>480464</v>
          </cell>
          <cell r="CK66">
            <v>493167</v>
          </cell>
          <cell r="CL66">
            <v>6706450</v>
          </cell>
          <cell r="CM66">
            <v>-6118956</v>
          </cell>
          <cell r="CN66">
            <v>-416524</v>
          </cell>
          <cell r="CO66">
            <v>-45974</v>
          </cell>
          <cell r="CP66">
            <v>124996</v>
          </cell>
          <cell r="CQ66">
            <v>0.0186381766806582</v>
          </cell>
          <cell r="CR66">
            <v>0.018992155836689</v>
          </cell>
          <cell r="CS66" t="str">
            <v>n.a.</v>
          </cell>
          <cell r="CT66">
            <v>0</v>
          </cell>
          <cell r="CU66" t="e">
            <v>#VALUE!</v>
          </cell>
          <cell r="CV66">
            <v>136209.5</v>
          </cell>
        </row>
        <row r="66">
          <cell r="CX66">
            <v>7556427</v>
          </cell>
          <cell r="CY66">
            <v>-6713490</v>
          </cell>
          <cell r="CZ66">
            <v>-455805</v>
          </cell>
          <cell r="DA66">
            <v>-70635</v>
          </cell>
          <cell r="DB66">
            <v>316497</v>
          </cell>
          <cell r="DC66">
            <v>0.0418844779417574</v>
          </cell>
          <cell r="DD66">
            <v>0.0437154779120793</v>
          </cell>
          <cell r="DE66" t="str">
            <v>n.a.</v>
          </cell>
          <cell r="DF66">
            <v>0</v>
          </cell>
          <cell r="DG66" t="e">
            <v>#VALUE!</v>
          </cell>
          <cell r="DH66">
            <v>198749</v>
          </cell>
        </row>
        <row r="66">
          <cell r="DJ66">
            <v>5048113</v>
          </cell>
          <cell r="DK66">
            <v>-4217654</v>
          </cell>
          <cell r="DL66">
            <v>-480464</v>
          </cell>
          <cell r="DM66">
            <v>-62007</v>
          </cell>
          <cell r="DN66">
            <v>287988</v>
          </cell>
          <cell r="DO66">
            <v>0.057048643720931</v>
          </cell>
          <cell r="DP66">
            <v>0.0605000919093511</v>
          </cell>
        </row>
        <row r="67">
          <cell r="C67" t="str">
            <v>Senton Energy Co.,Ltd.</v>
          </cell>
          <cell r="D67" t="str">
            <v>exclude</v>
          </cell>
          <cell r="E67" t="str">
            <v>Independence(A+, A, A-, U)</v>
          </cell>
        </row>
        <row r="67">
          <cell r="I67">
            <v>0.0352978473344788</v>
          </cell>
          <cell r="J67" t="str">
            <v> </v>
          </cell>
        </row>
        <row r="67">
          <cell r="O67" t="str">
            <v>Senton Energy Co.,Ltd.</v>
          </cell>
          <cell r="P67" t="str">
            <v>This company is engaged in the ownership and operation of gasoline stations. It conducts business from its registered head office located in China. The company was incorporated in 2012. The company sells a wide range of automotive fuels, such as gasoline and diesel fuel, greases and lubricating oils for motor vehicles. It also offers specialty fuels, such as LPG (liquified petroleum gas), CNG (compressed natural gas), ethanol, and kerosene. The company works in partnership with leading petroleum product manufacturers to meet the local market demands.</v>
          </cell>
          <cell r="Q67" t="str">
            <v>Retail</v>
          </cell>
          <cell r="R67" t="str">
            <v>Automotive fuels, such as gasoline and diesel fuel, greases and lubricating oils for motor vehicles. It also offers specialty fuels, such as LPG (liquified petroleum gas), CNG (compressed natural gas), ethanol, and kerosene</v>
          </cell>
          <cell r="S67" t="str">
            <v>www.senton.cn</v>
          </cell>
          <cell r="T67" t="str">
            <v>China</v>
          </cell>
        </row>
        <row r="67">
          <cell r="V67" t="str">
            <v>001331</v>
          </cell>
          <cell r="W67" t="str">
            <v>B+</v>
          </cell>
          <cell r="X67" t="str">
            <v>4789</v>
          </cell>
          <cell r="Y67" t="str">
            <v>CN56638PC</v>
          </cell>
          <cell r="Z67" t="str">
            <v>Engaged in the ownership and operation of gasoline stations</v>
          </cell>
          <cell r="AA67" t="str">
            <v>The Company is mainly engaged in the procurement, transportation and sales of LNG and the transportation services of crude oil and common goods.</v>
          </cell>
          <cell r="AB67">
            <v>44812</v>
          </cell>
        </row>
        <row r="67">
          <cell r="AD67">
            <v>5146582</v>
          </cell>
          <cell r="AE67">
            <v>4870941</v>
          </cell>
          <cell r="AF67">
            <v>3590304</v>
          </cell>
          <cell r="AG67">
            <v>3030836</v>
          </cell>
          <cell r="AH67">
            <v>16092</v>
          </cell>
          <cell r="AI67">
            <v>6390</v>
          </cell>
          <cell r="AJ67">
            <v>2221</v>
          </cell>
          <cell r="AK67">
            <v>3175</v>
          </cell>
          <cell r="AL67">
            <v>4917619</v>
          </cell>
          <cell r="AM67">
            <v>4592531</v>
          </cell>
          <cell r="AN67">
            <v>3362352</v>
          </cell>
          <cell r="AO67">
            <v>2942917</v>
          </cell>
          <cell r="AP67">
            <v>543</v>
          </cell>
          <cell r="AQ67">
            <v>847</v>
          </cell>
          <cell r="AR67">
            <v>660</v>
          </cell>
          <cell r="AS67">
            <v>0</v>
          </cell>
          <cell r="AT67">
            <v>-32268</v>
          </cell>
          <cell r="AU67">
            <v>-50368</v>
          </cell>
          <cell r="AV67">
            <v>-51647</v>
          </cell>
          <cell r="AW67">
            <v>-23199</v>
          </cell>
          <cell r="AX67">
            <v>-35593</v>
          </cell>
          <cell r="AY67">
            <v>-39441</v>
          </cell>
          <cell r="AZ67">
            <v>-47731</v>
          </cell>
          <cell r="BA67">
            <v>-48050</v>
          </cell>
          <cell r="BB67">
            <v>5860</v>
          </cell>
          <cell r="BC67">
            <v>14517</v>
          </cell>
          <cell r="BD67">
            <v>12248</v>
          </cell>
          <cell r="BE67">
            <v>10468</v>
          </cell>
          <cell r="BF67">
            <v>33734</v>
          </cell>
          <cell r="BG67">
            <v>43972</v>
          </cell>
          <cell r="BH67">
            <v>51094</v>
          </cell>
          <cell r="BI67">
            <v>82844</v>
          </cell>
          <cell r="BJ67">
            <v>1320681</v>
          </cell>
          <cell r="BK67">
            <v>601101</v>
          </cell>
          <cell r="BL67">
            <v>602081</v>
          </cell>
          <cell r="BM67">
            <v>304730</v>
          </cell>
          <cell r="BN67">
            <v>73298</v>
          </cell>
          <cell r="BO67">
            <v>108614</v>
          </cell>
          <cell r="BP67">
            <v>111673</v>
          </cell>
          <cell r="BQ67">
            <v>137393</v>
          </cell>
          <cell r="BR67">
            <v>1726429</v>
          </cell>
          <cell r="BS67">
            <v>1027293</v>
          </cell>
          <cell r="BT67">
            <v>1110475</v>
          </cell>
          <cell r="BU67">
            <v>699582</v>
          </cell>
          <cell r="BV67">
            <v>8848</v>
          </cell>
          <cell r="BW67">
            <v>13235</v>
          </cell>
          <cell r="BX67">
            <v>10105</v>
          </cell>
          <cell r="BY67">
            <v>8327</v>
          </cell>
          <cell r="BZ67">
            <v>177194</v>
          </cell>
          <cell r="CA67">
            <v>194991</v>
          </cell>
          <cell r="CB67">
            <v>130795</v>
          </cell>
          <cell r="CC67">
            <v>19845</v>
          </cell>
          <cell r="CD67">
            <v>1065</v>
          </cell>
          <cell r="CE67">
            <v>1035</v>
          </cell>
          <cell r="CF67">
            <v>819</v>
          </cell>
          <cell r="CG67">
            <v>1291</v>
          </cell>
          <cell r="CH67">
            <v>21812</v>
          </cell>
          <cell r="CI67">
            <v>35251</v>
          </cell>
          <cell r="CJ67">
            <v>40064</v>
          </cell>
          <cell r="CK67">
            <v>13581</v>
          </cell>
          <cell r="CL67">
            <v>5146582</v>
          </cell>
          <cell r="CM67">
            <v>-4917619</v>
          </cell>
          <cell r="CN67">
            <v>-31725</v>
          </cell>
          <cell r="CO67">
            <v>-35593</v>
          </cell>
          <cell r="CP67">
            <v>161645</v>
          </cell>
          <cell r="CQ67">
            <v>0.0314082239435804</v>
          </cell>
          <cell r="CR67">
            <v>0.0324266886422035</v>
          </cell>
          <cell r="CS67">
            <v>8848</v>
          </cell>
          <cell r="CT67">
            <v>543</v>
          </cell>
          <cell r="CU67">
            <v>10188.5</v>
          </cell>
          <cell r="CV67">
            <v>90956</v>
          </cell>
        </row>
        <row r="67">
          <cell r="CX67">
            <v>4870941</v>
          </cell>
          <cell r="CY67">
            <v>-4592531</v>
          </cell>
          <cell r="CZ67">
            <v>-49521</v>
          </cell>
          <cell r="DA67">
            <v>-39441</v>
          </cell>
          <cell r="DB67">
            <v>189448</v>
          </cell>
          <cell r="DC67">
            <v>0.0388935115411991</v>
          </cell>
          <cell r="DD67">
            <v>0.0404674320777581</v>
          </cell>
          <cell r="DE67">
            <v>13235</v>
          </cell>
          <cell r="DF67">
            <v>847</v>
          </cell>
          <cell r="DG67">
            <v>13382.5</v>
          </cell>
          <cell r="DH67">
            <v>110143.5</v>
          </cell>
        </row>
        <row r="67">
          <cell r="DJ67">
            <v>3590304</v>
          </cell>
          <cell r="DK67">
            <v>-3362352</v>
          </cell>
          <cell r="DL67">
            <v>-50987</v>
          </cell>
          <cell r="DM67">
            <v>-47731</v>
          </cell>
          <cell r="DN67">
            <v>129234</v>
          </cell>
          <cell r="DO67">
            <v>0.0359952806224765</v>
          </cell>
          <cell r="DP67">
            <v>0.037339319921296</v>
          </cell>
        </row>
        <row r="68">
          <cell r="C68" t="str">
            <v>Dongguan Development (Holdings) Co.,Ltd</v>
          </cell>
          <cell r="D68" t="str">
            <v>exclude</v>
          </cell>
          <cell r="E68" t="str">
            <v>Independence(A+, A, A-, U)</v>
          </cell>
        </row>
        <row r="68">
          <cell r="I68">
            <v>0.219670027326101</v>
          </cell>
          <cell r="J68" t="str">
            <v> </v>
          </cell>
        </row>
        <row r="68">
          <cell r="O68" t="str">
            <v>Dongguan Development (Holdings) Co.,Ltd</v>
          </cell>
          <cell r="P68" t="str">
            <v>This company is engaged in the investment, construction, and operation of an motorway in Dongguan: Dongguan-Shenzhen Highway Phase I, Phase II, and Phase III Dongcheng Section and Longlin Highway. It was incorporated in 1988. The registered business office of the company is located in Dongguan, China. The company assumes management services for its subsidiaries and local groups and units. It also provides other business and support activities and miscellaneous financial investment services, such as matters of policy, strategic planning, marketing, approving investments and budgets, financing, and the overall ongoing monitoring of the group companies' performance. In addition, the company provides assistance and consulting services to its subsidiaries.</v>
          </cell>
          <cell r="Q68" t="str">
            <v>Services</v>
          </cell>
          <cell r="R68" t="str">
            <v>Investment, construction, and operation of a motorway; management services; business and support activities; and miscellaneous financial investment services, such as matters of policy, strategic planning, marketing, approving investments and budgets, and financing</v>
          </cell>
          <cell r="S68" t="str">
            <v>www.dgholdings.cn</v>
          </cell>
          <cell r="T68" t="str">
            <v>China</v>
          </cell>
        </row>
        <row r="68">
          <cell r="V68" t="str">
            <v>000828</v>
          </cell>
          <cell r="W68" t="str">
            <v>B+</v>
          </cell>
          <cell r="X68" t="str">
            <v>4785</v>
          </cell>
          <cell r="Y68" t="str">
            <v>CN30215PC</v>
          </cell>
          <cell r="Z68" t="str">
            <v>Engaged in the investment, construction, and operation of an motorway in Dongguan: Dongguan-Shenzhen Highway Phase I, Phase II, and Phase III Dongcheng Section and Longlin Highway</v>
          </cell>
          <cell r="AA68" t="str">
            <v>The Company mainly engaged in the investment, construction, Dongguan highway, management; and financial leasing.</v>
          </cell>
          <cell r="AB68">
            <v>35598</v>
          </cell>
          <cell r="AC68" t="str">
            <v>Guangdong Fortune Science &amp; Technology Company Limited</v>
          </cell>
          <cell r="AD68">
            <v>4069036</v>
          </cell>
          <cell r="AE68">
            <v>5286566</v>
          </cell>
          <cell r="AF68">
            <v>1220001</v>
          </cell>
          <cell r="AG68">
            <v>1599983</v>
          </cell>
          <cell r="AH68">
            <v>36346</v>
          </cell>
          <cell r="AI68">
            <v>42564</v>
          </cell>
          <cell r="AJ68">
            <v>33684</v>
          </cell>
          <cell r="AK68">
            <v>41150</v>
          </cell>
          <cell r="AL68">
            <v>2879256</v>
          </cell>
          <cell r="AM68">
            <v>4047331</v>
          </cell>
          <cell r="AN68">
            <v>267587</v>
          </cell>
          <cell r="AO68">
            <v>275697</v>
          </cell>
          <cell r="AP68">
            <v>590</v>
          </cell>
          <cell r="AQ68">
            <v>0</v>
          </cell>
          <cell r="AR68">
            <v>0</v>
          </cell>
          <cell r="AS68">
            <v>0</v>
          </cell>
          <cell r="AT68">
            <v>-97722</v>
          </cell>
          <cell r="AU68">
            <v>-80870</v>
          </cell>
          <cell r="AV68">
            <v>-77917</v>
          </cell>
          <cell r="AW68">
            <v>-72218</v>
          </cell>
          <cell r="AX68">
            <v>-256347</v>
          </cell>
          <cell r="AY68">
            <v>-312484</v>
          </cell>
          <cell r="AZ68">
            <v>-233536</v>
          </cell>
          <cell r="BA68">
            <v>-263342</v>
          </cell>
          <cell r="BB68">
            <v>5</v>
          </cell>
          <cell r="BC68">
            <v>5</v>
          </cell>
          <cell r="BD68" t="str">
            <v>n.a.</v>
          </cell>
          <cell r="BE68" t="str">
            <v>n.a.</v>
          </cell>
          <cell r="BF68">
            <v>113880</v>
          </cell>
          <cell r="BG68">
            <v>34130</v>
          </cell>
          <cell r="BH68">
            <v>43039</v>
          </cell>
          <cell r="BI68">
            <v>38151</v>
          </cell>
          <cell r="BJ68">
            <v>5447295</v>
          </cell>
          <cell r="BK68">
            <v>3093047</v>
          </cell>
          <cell r="BL68">
            <v>4566862</v>
          </cell>
          <cell r="BM68">
            <v>2437439</v>
          </cell>
          <cell r="BN68">
            <v>1417973</v>
          </cell>
          <cell r="BO68">
            <v>1125655</v>
          </cell>
          <cell r="BP68">
            <v>1212568</v>
          </cell>
          <cell r="BQ68">
            <v>1371113</v>
          </cell>
          <cell r="BR68">
            <v>26469229</v>
          </cell>
          <cell r="BS68">
            <v>16664998</v>
          </cell>
          <cell r="BT68">
            <v>13986934</v>
          </cell>
          <cell r="BU68">
            <v>11800823</v>
          </cell>
          <cell r="BV68" t="str">
            <v>n.a.</v>
          </cell>
          <cell r="BW68" t="str">
            <v>n.a.</v>
          </cell>
          <cell r="BX68" t="str">
            <v>n.a.</v>
          </cell>
          <cell r="BY68" t="str">
            <v>n.a.</v>
          </cell>
          <cell r="BZ68">
            <v>872057</v>
          </cell>
          <cell r="CA68">
            <v>888445</v>
          </cell>
          <cell r="CB68">
            <v>674645</v>
          </cell>
          <cell r="CC68">
            <v>1029876</v>
          </cell>
          <cell r="CD68">
            <v>13459</v>
          </cell>
          <cell r="CE68">
            <v>12067</v>
          </cell>
          <cell r="CF68">
            <v>8948</v>
          </cell>
          <cell r="CG68">
            <v>10128</v>
          </cell>
          <cell r="CH68">
            <v>83674</v>
          </cell>
          <cell r="CI68">
            <v>68803</v>
          </cell>
          <cell r="CJ68">
            <v>68969</v>
          </cell>
          <cell r="CK68">
            <v>62090</v>
          </cell>
          <cell r="CL68">
            <v>4069036</v>
          </cell>
          <cell r="CM68">
            <v>-2879256</v>
          </cell>
          <cell r="CN68">
            <v>-97132</v>
          </cell>
          <cell r="CO68">
            <v>-256347</v>
          </cell>
          <cell r="CP68">
            <v>836301</v>
          </cell>
          <cell r="CQ68">
            <v>0.205528041531213</v>
          </cell>
          <cell r="CR68">
            <v>0.258697666217614</v>
          </cell>
          <cell r="CS68" t="str">
            <v>n.a.</v>
          </cell>
          <cell r="CT68">
            <v>590</v>
          </cell>
          <cell r="CU68">
            <v>5</v>
          </cell>
          <cell r="CV68">
            <v>1271814</v>
          </cell>
        </row>
        <row r="68">
          <cell r="CX68">
            <v>5286566</v>
          </cell>
          <cell r="CY68">
            <v>-4047331</v>
          </cell>
          <cell r="CZ68">
            <v>-80870</v>
          </cell>
          <cell r="DA68">
            <v>-312484</v>
          </cell>
          <cell r="DB68">
            <v>845881</v>
          </cell>
          <cell r="DC68">
            <v>0.160005757991104</v>
          </cell>
          <cell r="DD68">
            <v>0.19048435095036</v>
          </cell>
          <cell r="DE68" t="str">
            <v>n.a.</v>
          </cell>
          <cell r="DF68">
            <v>0</v>
          </cell>
          <cell r="DG68" t="e">
            <v>#VALUE!</v>
          </cell>
          <cell r="DH68">
            <v>1169111.5</v>
          </cell>
        </row>
        <row r="68">
          <cell r="DJ68">
            <v>1220001</v>
          </cell>
          <cell r="DK68">
            <v>-267587</v>
          </cell>
          <cell r="DL68">
            <v>-77917</v>
          </cell>
          <cell r="DM68">
            <v>-233536</v>
          </cell>
          <cell r="DN68">
            <v>640961</v>
          </cell>
          <cell r="DO68">
            <v>0.525377438215215</v>
          </cell>
          <cell r="DP68">
            <v>1.10693734457032</v>
          </cell>
        </row>
        <row r="69">
          <cell r="C69" t="str">
            <v>Mahindra Logistics Limited</v>
          </cell>
          <cell r="D69" t="str">
            <v>exclude</v>
          </cell>
          <cell r="E69" t="str">
            <v>Independence(A+, A, A-, U)</v>
          </cell>
        </row>
        <row r="69">
          <cell r="I69" t="e">
            <v>#VALUE!</v>
          </cell>
          <cell r="J69" t="str">
            <v> </v>
          </cell>
        </row>
        <row r="69">
          <cell r="O69" t="str">
            <v>Mahindra Logistics Limited</v>
          </cell>
          <cell r="P69" t="str">
            <v>This company provides third party logistic services in India. It was incorporated in 2007 and is headquartered in Mumbai, India. The company operates through two segments, Supply Chain Management (SCM) and People Transport Solutions (PTS). The SCM segment offers customized and end-to-end logistics solutions and services, including transportation and distribution, warehousing, in-factory logistics, and value added services. The segment serves domestic and multinational companies operating in various industry verticals, including automobile, engineering, consumer goods, pharmaceuticals, e-commerce, and bulk. The PTS segment provides technology-enabled people transportation solutions and services for domestic and multinational companies operating in the information technology, information technology-enabled service, business process outsourcing, financial services, consulting, and manufacturing industries. The company also provides freight forwarding services for exports and imports, customs brokerage operations, project cargo services, and charters.</v>
          </cell>
          <cell r="Q69" t="str">
            <v>Services</v>
          </cell>
          <cell r="R69" t="str">
            <v>Third party logistic services</v>
          </cell>
          <cell r="S69" t="str">
            <v>www.mahindralogistics.com</v>
          </cell>
          <cell r="T69" t="str">
            <v>India</v>
          </cell>
        </row>
        <row r="69">
          <cell r="V69" t="str">
            <v>MAHLOG</v>
          </cell>
          <cell r="W69" t="str">
            <v>D</v>
          </cell>
          <cell r="X69" t="str">
            <v>4789</v>
          </cell>
          <cell r="Y69" t="str">
            <v>IN241277FI</v>
          </cell>
          <cell r="Z69" t="str">
            <v>Provides third party logistic services in India</v>
          </cell>
          <cell r="AA69" t="str">
            <v>The Company is engaged in providing integrated logistics services in two distinct segments i.e. Supply Chain Management (SCM) and People Transport Solutions (PTS).</v>
          </cell>
          <cell r="AB69">
            <v>43049</v>
          </cell>
        </row>
        <row r="69">
          <cell r="AD69">
            <v>51197400</v>
          </cell>
          <cell r="AE69">
            <v>40729500</v>
          </cell>
          <cell r="AF69">
            <v>32637200</v>
          </cell>
          <cell r="AG69">
            <v>34710100</v>
          </cell>
          <cell r="AH69">
            <v>95600</v>
          </cell>
          <cell r="AI69">
            <v>132900</v>
          </cell>
          <cell r="AJ69">
            <v>8200</v>
          </cell>
          <cell r="AK69">
            <v>28500</v>
          </cell>
          <cell r="AL69">
            <v>70300</v>
          </cell>
          <cell r="AM69">
            <v>93600</v>
          </cell>
          <cell r="AN69" t="str">
            <v>n.a.</v>
          </cell>
          <cell r="AO69" t="str">
            <v>n.a.</v>
          </cell>
          <cell r="AP69">
            <v>0</v>
          </cell>
          <cell r="AQ69">
            <v>0</v>
          </cell>
          <cell r="AR69">
            <v>0</v>
          </cell>
          <cell r="AS69">
            <v>0</v>
          </cell>
          <cell r="AT69">
            <v>-48565600</v>
          </cell>
          <cell r="AU69">
            <v>-38732000</v>
          </cell>
          <cell r="AV69">
            <v>-31273200</v>
          </cell>
          <cell r="AW69">
            <v>-33100500</v>
          </cell>
          <cell r="AX69">
            <v>-1895000</v>
          </cell>
          <cell r="AY69">
            <v>-1345100</v>
          </cell>
          <cell r="AZ69">
            <v>-896500</v>
          </cell>
          <cell r="BA69">
            <v>-734300</v>
          </cell>
          <cell r="BB69">
            <v>4100</v>
          </cell>
          <cell r="BC69">
            <v>14300</v>
          </cell>
          <cell r="BD69" t="str">
            <v>n.a.</v>
          </cell>
          <cell r="BE69" t="str">
            <v>n.a.</v>
          </cell>
          <cell r="BF69">
            <v>6524900</v>
          </cell>
          <cell r="BG69">
            <v>4794200</v>
          </cell>
          <cell r="BH69">
            <v>4856000</v>
          </cell>
          <cell r="BI69">
            <v>5356300</v>
          </cell>
          <cell r="BJ69">
            <v>1934700</v>
          </cell>
          <cell r="BK69">
            <v>2482300</v>
          </cell>
          <cell r="BL69">
            <v>2528400</v>
          </cell>
          <cell r="BM69">
            <v>995300</v>
          </cell>
          <cell r="BN69">
            <v>5869100</v>
          </cell>
          <cell r="BO69">
            <v>4711200</v>
          </cell>
          <cell r="BP69">
            <v>3412700</v>
          </cell>
          <cell r="BQ69">
            <v>2406400</v>
          </cell>
          <cell r="BR69">
            <v>25529400</v>
          </cell>
          <cell r="BS69">
            <v>19309900</v>
          </cell>
          <cell r="BT69">
            <v>16869300</v>
          </cell>
          <cell r="BU69">
            <v>14218400</v>
          </cell>
          <cell r="BV69">
            <v>37309000</v>
          </cell>
          <cell r="BW69">
            <v>29245300</v>
          </cell>
          <cell r="BX69">
            <v>23109300</v>
          </cell>
          <cell r="BY69">
            <v>25293600</v>
          </cell>
          <cell r="BZ69">
            <v>762100</v>
          </cell>
          <cell r="CA69">
            <v>691700</v>
          </cell>
          <cell r="CB69">
            <v>475700</v>
          </cell>
          <cell r="CC69">
            <v>903800</v>
          </cell>
          <cell r="CD69">
            <v>6357100</v>
          </cell>
          <cell r="CE69">
            <v>5648700</v>
          </cell>
          <cell r="CF69">
            <v>4624000</v>
          </cell>
          <cell r="CG69">
            <v>4192400</v>
          </cell>
          <cell r="CH69">
            <v>388800</v>
          </cell>
          <cell r="CI69" t="str">
            <v>n.a.</v>
          </cell>
          <cell r="CJ69" t="str">
            <v>n.a.</v>
          </cell>
          <cell r="CK69" t="str">
            <v>n.a.</v>
          </cell>
          <cell r="CL69">
            <v>51197400</v>
          </cell>
          <cell r="CM69">
            <v>-70300</v>
          </cell>
          <cell r="CN69">
            <v>-48565600</v>
          </cell>
          <cell r="CO69">
            <v>-1895000</v>
          </cell>
          <cell r="CP69">
            <v>666500</v>
          </cell>
          <cell r="CQ69">
            <v>0.0130182392074598</v>
          </cell>
          <cell r="CR69">
            <v>0.0131899491202413</v>
          </cell>
          <cell r="CS69">
            <v>37309000</v>
          </cell>
          <cell r="CT69">
            <v>0</v>
          </cell>
          <cell r="CU69">
            <v>9200</v>
          </cell>
          <cell r="CV69">
            <v>5290150</v>
          </cell>
        </row>
        <row r="69">
          <cell r="CX69">
            <v>40729500</v>
          </cell>
          <cell r="CY69">
            <v>-93600</v>
          </cell>
          <cell r="CZ69">
            <v>-38732000</v>
          </cell>
          <cell r="DA69">
            <v>-1345100</v>
          </cell>
          <cell r="DB69">
            <v>558800</v>
          </cell>
          <cell r="DC69">
            <v>0.0137197854135209</v>
          </cell>
          <cell r="DD69">
            <v>0.0139106363593365</v>
          </cell>
          <cell r="DE69">
            <v>29245300</v>
          </cell>
          <cell r="DF69">
            <v>0</v>
          </cell>
          <cell r="DG69" t="e">
            <v>#VALUE!</v>
          </cell>
          <cell r="DH69">
            <v>4061950</v>
          </cell>
        </row>
        <row r="69">
          <cell r="DJ69">
            <v>32637200</v>
          </cell>
          <cell r="DK69" t="e">
            <v>#VALUE!</v>
          </cell>
          <cell r="DL69">
            <v>-31273200</v>
          </cell>
          <cell r="DM69">
            <v>-896500</v>
          </cell>
          <cell r="DN69" t="e">
            <v>#VALUE!</v>
          </cell>
          <cell r="DO69" t="e">
            <v>#VALUE!</v>
          </cell>
          <cell r="DP69" t="e">
            <v>#VALUE!</v>
          </cell>
        </row>
        <row r="70">
          <cell r="C70" t="str">
            <v>Nanjing Public Utilities Development Co.,Ltd.</v>
          </cell>
          <cell r="D70" t="str">
            <v>exclude</v>
          </cell>
          <cell r="E70" t="str">
            <v>Independence(A+, A, A-, U)</v>
          </cell>
        </row>
        <row r="70">
          <cell r="I70">
            <v>0.0129156315085598</v>
          </cell>
          <cell r="J70" t="str">
            <v> </v>
          </cell>
        </row>
        <row r="70">
          <cell r="O70" t="str">
            <v>Nanjing Public Utilities Development Co.,Ltd.</v>
          </cell>
          <cell r="P70" t="str">
            <v>This company operates as a holding firm whose subsidiaries are engaged in the provision of passenger transportation business in China. It was incorporated in 1992 and conducts business from its registered corporate office which is strategically located in Nanjing, the People's Republic of China.Through its subsidiaries, the company offers taxi passenger, highway passenger, and electric taxi passenger services, as well as engages in outbound tourism, inbound tourism, domestic tourism, air tickets, business exhibition, and e-commerce businesses. It also involves in electricity power generation, real estate development, automobile distribution, tourism services, passenger bus leasing, property management, passenger transportation services, industrial investment, and heat businesses. The company mainly operates its business in domestic markets, including Jiangsu Province and Hebei Province, China.</v>
          </cell>
          <cell r="Q70" t="str">
            <v>Services</v>
          </cell>
          <cell r="R70" t="str">
            <v>Holding firm</v>
          </cell>
          <cell r="S70" t="str">
            <v>www.zhong-bei.com</v>
          </cell>
          <cell r="T70" t="str">
            <v>China</v>
          </cell>
        </row>
        <row r="70">
          <cell r="V70" t="str">
            <v>000421</v>
          </cell>
          <cell r="W70" t="str">
            <v>C+</v>
          </cell>
          <cell r="X70" t="str">
            <v>4789</v>
          </cell>
          <cell r="Y70" t="str">
            <v>CN30397PC</v>
          </cell>
          <cell r="Z70" t="str">
            <v>Operates as a holding firm whose subsidiaries are engaged in the provision of passenger transportation business in China</v>
          </cell>
          <cell r="AA70" t="str">
            <v>The Company mainly engaged in the passenger transportation industry, Nanjing, Hong Kong and China Gas, real estate, gas service industry.</v>
          </cell>
          <cell r="AB70">
            <v>35283</v>
          </cell>
          <cell r="AC70" t="str">
            <v>Nanjing Zhongbei (Group) Company Limited</v>
          </cell>
          <cell r="AD70">
            <v>6723894</v>
          </cell>
          <cell r="AE70">
            <v>3198898</v>
          </cell>
          <cell r="AF70">
            <v>6310638</v>
          </cell>
          <cell r="AG70">
            <v>3225427</v>
          </cell>
          <cell r="AH70">
            <v>470863</v>
          </cell>
          <cell r="AI70">
            <v>470607</v>
          </cell>
          <cell r="AJ70">
            <v>349190</v>
          </cell>
          <cell r="AK70">
            <v>430829</v>
          </cell>
          <cell r="AL70">
            <v>5797523</v>
          </cell>
          <cell r="AM70">
            <v>2446321</v>
          </cell>
          <cell r="AN70">
            <v>4664995</v>
          </cell>
          <cell r="AO70">
            <v>2550931</v>
          </cell>
          <cell r="AP70">
            <v>9529</v>
          </cell>
          <cell r="AQ70">
            <v>8225</v>
          </cell>
          <cell r="AR70">
            <v>5338</v>
          </cell>
          <cell r="AS70">
            <v>3499</v>
          </cell>
          <cell r="AT70">
            <v>-844324</v>
          </cell>
          <cell r="AU70">
            <v>-766258</v>
          </cell>
          <cell r="AV70">
            <v>-697323</v>
          </cell>
          <cell r="AW70">
            <v>-661185</v>
          </cell>
          <cell r="AX70">
            <v>-277071</v>
          </cell>
          <cell r="AY70">
            <v>-191677</v>
          </cell>
          <cell r="AZ70">
            <v>-361365</v>
          </cell>
          <cell r="BA70">
            <v>-194499</v>
          </cell>
          <cell r="BB70">
            <v>6378914</v>
          </cell>
          <cell r="BC70">
            <v>5193095</v>
          </cell>
          <cell r="BD70">
            <v>3444834</v>
          </cell>
          <cell r="BE70">
            <v>3688017</v>
          </cell>
          <cell r="BF70">
            <v>488889</v>
          </cell>
          <cell r="BG70">
            <v>483338</v>
          </cell>
          <cell r="BH70">
            <v>383318</v>
          </cell>
          <cell r="BI70">
            <v>307005</v>
          </cell>
          <cell r="BJ70">
            <v>1484734</v>
          </cell>
          <cell r="BK70">
            <v>2041827</v>
          </cell>
          <cell r="BL70">
            <v>1192598</v>
          </cell>
          <cell r="BM70">
            <v>818436</v>
          </cell>
          <cell r="BN70">
            <v>4247771</v>
          </cell>
          <cell r="BO70">
            <v>3790902</v>
          </cell>
          <cell r="BP70">
            <v>3624040</v>
          </cell>
          <cell r="BQ70">
            <v>3500602</v>
          </cell>
          <cell r="BR70">
            <v>15462119</v>
          </cell>
          <cell r="BS70">
            <v>14175601</v>
          </cell>
          <cell r="BT70">
            <v>10994973</v>
          </cell>
          <cell r="BU70">
            <v>12130152</v>
          </cell>
          <cell r="BV70">
            <v>437639</v>
          </cell>
          <cell r="BW70">
            <v>354004</v>
          </cell>
          <cell r="BX70">
            <v>355205</v>
          </cell>
          <cell r="BY70">
            <v>331976</v>
          </cell>
          <cell r="BZ70">
            <v>275839</v>
          </cell>
          <cell r="CA70">
            <v>265249</v>
          </cell>
          <cell r="CB70">
            <v>936145</v>
          </cell>
          <cell r="CC70">
            <v>249641</v>
          </cell>
          <cell r="CD70">
            <v>178938</v>
          </cell>
          <cell r="CE70">
            <v>210657</v>
          </cell>
          <cell r="CF70">
            <v>148279</v>
          </cell>
          <cell r="CG70">
            <v>163017</v>
          </cell>
          <cell r="CH70">
            <v>218218</v>
          </cell>
          <cell r="CI70">
            <v>193372</v>
          </cell>
          <cell r="CJ70">
            <v>188500</v>
          </cell>
          <cell r="CK70">
            <v>162693</v>
          </cell>
          <cell r="CL70">
            <v>6723894</v>
          </cell>
          <cell r="CM70">
            <v>-5797523</v>
          </cell>
          <cell r="CN70">
            <v>-834795</v>
          </cell>
          <cell r="CO70">
            <v>-277071</v>
          </cell>
          <cell r="CP70">
            <v>-185495</v>
          </cell>
          <cell r="CQ70">
            <v>-0.0275874366847544</v>
          </cell>
          <cell r="CR70">
            <v>-0.0268468022280986</v>
          </cell>
          <cell r="CS70">
            <v>437639</v>
          </cell>
          <cell r="CT70">
            <v>9529</v>
          </cell>
          <cell r="CU70">
            <v>5786004.5</v>
          </cell>
          <cell r="CV70">
            <v>4019336.5</v>
          </cell>
        </row>
        <row r="70">
          <cell r="CX70">
            <v>3198898</v>
          </cell>
          <cell r="CY70">
            <v>-2446321</v>
          </cell>
          <cell r="CZ70">
            <v>-758033</v>
          </cell>
          <cell r="DA70">
            <v>-191677</v>
          </cell>
          <cell r="DB70">
            <v>-197133</v>
          </cell>
          <cell r="DC70">
            <v>-0.0616252847074211</v>
          </cell>
          <cell r="DD70">
            <v>-0.0580480566873506</v>
          </cell>
          <cell r="DE70">
            <v>354004</v>
          </cell>
          <cell r="DF70">
            <v>8225</v>
          </cell>
          <cell r="DG70">
            <v>4318964.5</v>
          </cell>
          <cell r="DH70">
            <v>3707471</v>
          </cell>
        </row>
        <row r="70">
          <cell r="DJ70">
            <v>6310638</v>
          </cell>
          <cell r="DK70">
            <v>-4664995</v>
          </cell>
          <cell r="DL70">
            <v>-691985</v>
          </cell>
          <cell r="DM70">
            <v>-361365</v>
          </cell>
          <cell r="DN70">
            <v>592293</v>
          </cell>
          <cell r="DO70">
            <v>0.0938562788738635</v>
          </cell>
          <cell r="DP70">
            <v>0.103577695994208</v>
          </cell>
        </row>
        <row r="71">
          <cell r="C71" t="str">
            <v>Yuexiu Transport Infrastructure Limited</v>
          </cell>
          <cell r="D71" t="str">
            <v>exclude</v>
          </cell>
          <cell r="E71" t="str">
            <v>Independence(A+, A, A-, U)</v>
          </cell>
        </row>
        <row r="71">
          <cell r="I71">
            <v>0.402630521912087</v>
          </cell>
          <cell r="J71" t="str">
            <v> </v>
          </cell>
        </row>
        <row r="71">
          <cell r="O71" t="str">
            <v>Yuexiu Transport Infrastructure Limited</v>
          </cell>
          <cell r="P71" t="str">
            <v>This company holds various firms engaged in investing, developing, operating, and managing toll highways, expressways, and bridges. The registered business office of the company is located in Hamilton, Bermuda. Along with subsidiaries, the company operates its business through two segments: the Toll roads operations segment and the Port and all other segment. It is engaged in investment in and development, operation and management of expressways and bridges mainly in Guangdong Province and other provinces in the Peoples Republic of China (the PRC). In addition, the company also operates and manages ports.</v>
          </cell>
          <cell r="Q71" t="str">
            <v>Services</v>
          </cell>
          <cell r="R71" t="str">
            <v>Toll roads operations segment and the Port and all other segment; Investment in and development, operation and management of expressways and bridges</v>
          </cell>
          <cell r="S71" t="str">
            <v>www.yuexiutransportinfrastructure.com</v>
          </cell>
          <cell r="T71" t="str">
            <v>Bermuda</v>
          </cell>
          <cell r="U71" t="str">
            <v>Hong Kong SAR, China</v>
          </cell>
          <cell r="V71" t="str">
            <v>01052</v>
          </cell>
          <cell r="W71" t="str">
            <v>B</v>
          </cell>
          <cell r="X71" t="str">
            <v>4789</v>
          </cell>
          <cell r="Y71" t="str">
            <v>BM22378R</v>
          </cell>
          <cell r="Z71" t="str">
            <v>Engaged in investing, developing, operating, and managing toll highways, expressways, and bridges</v>
          </cell>
          <cell r="AA71" t="str">
            <v>The company and its subsidiaries are principally engaged in the development, operation and management of toll roads operations and the port and all other segment. It is engaged in investment in and development, operation and management of expressways and bridges mainly in Guangdong Province and other provinces in the People's Republic of China (the PRC).</v>
          </cell>
          <cell r="AB71">
            <v>35460</v>
          </cell>
          <cell r="AC71" t="str">
            <v>GZI Transport Limited</v>
          </cell>
          <cell r="AD71">
            <v>3288923</v>
          </cell>
          <cell r="AE71">
            <v>3702276</v>
          </cell>
          <cell r="AF71">
            <v>2919838</v>
          </cell>
          <cell r="AG71">
            <v>3023221</v>
          </cell>
          <cell r="AH71">
            <v>330690</v>
          </cell>
          <cell r="AI71">
            <v>243286</v>
          </cell>
          <cell r="AJ71">
            <v>334819</v>
          </cell>
          <cell r="AK71">
            <v>476697</v>
          </cell>
          <cell r="AL71">
            <v>394186</v>
          </cell>
          <cell r="AM71">
            <v>391031</v>
          </cell>
          <cell r="AN71">
            <v>384419</v>
          </cell>
          <cell r="AO71">
            <v>342130</v>
          </cell>
          <cell r="AP71">
            <v>0</v>
          </cell>
          <cell r="AQ71">
            <v>0</v>
          </cell>
          <cell r="AR71">
            <v>0</v>
          </cell>
          <cell r="AS71">
            <v>0</v>
          </cell>
          <cell r="AT71">
            <v>-310419</v>
          </cell>
          <cell r="AU71">
            <v>-549511</v>
          </cell>
          <cell r="AV71">
            <v>-554177</v>
          </cell>
          <cell r="AW71">
            <v>-570095</v>
          </cell>
          <cell r="AX71">
            <v>-1175349</v>
          </cell>
          <cell r="AY71">
            <v>-1185301</v>
          </cell>
          <cell r="AZ71">
            <v>-976158</v>
          </cell>
          <cell r="BA71">
            <v>-669007</v>
          </cell>
          <cell r="BB71" t="str">
            <v>n.a.</v>
          </cell>
          <cell r="BC71" t="str">
            <v>n.a.</v>
          </cell>
          <cell r="BD71" t="str">
            <v>n.a.</v>
          </cell>
          <cell r="BE71" t="str">
            <v>n.a.</v>
          </cell>
          <cell r="BF71">
            <v>127730</v>
          </cell>
          <cell r="BG71">
            <v>153028</v>
          </cell>
          <cell r="BH71">
            <v>204361</v>
          </cell>
          <cell r="BI71">
            <v>175028</v>
          </cell>
          <cell r="BJ71">
            <v>2480267</v>
          </cell>
          <cell r="BK71">
            <v>2918574</v>
          </cell>
          <cell r="BL71">
            <v>1516004</v>
          </cell>
          <cell r="BM71">
            <v>1435062</v>
          </cell>
          <cell r="BN71">
            <v>56747</v>
          </cell>
          <cell r="BO71">
            <v>59847</v>
          </cell>
          <cell r="BP71">
            <v>83120</v>
          </cell>
          <cell r="BQ71">
            <v>62849</v>
          </cell>
          <cell r="BR71">
            <v>36337410</v>
          </cell>
          <cell r="BS71">
            <v>35661108</v>
          </cell>
          <cell r="BT71">
            <v>36367600</v>
          </cell>
          <cell r="BU71">
            <v>36797875</v>
          </cell>
          <cell r="BV71" t="str">
            <v>n.a.</v>
          </cell>
          <cell r="BW71" t="str">
            <v>n.a.</v>
          </cell>
          <cell r="BX71" t="str">
            <v>n.a.</v>
          </cell>
          <cell r="BY71" t="str">
            <v>n.a.</v>
          </cell>
          <cell r="BZ71">
            <v>1739659</v>
          </cell>
          <cell r="CA71">
            <v>1819719</v>
          </cell>
          <cell r="CB71">
            <v>1339903</v>
          </cell>
          <cell r="CC71">
            <v>1918686</v>
          </cell>
          <cell r="CD71" t="str">
            <v>n.a.</v>
          </cell>
          <cell r="CE71">
            <v>179847</v>
          </cell>
          <cell r="CF71">
            <v>307235</v>
          </cell>
          <cell r="CG71">
            <v>298276</v>
          </cell>
          <cell r="CH71">
            <v>310419</v>
          </cell>
          <cell r="CI71">
            <v>369664</v>
          </cell>
          <cell r="CJ71">
            <v>246942</v>
          </cell>
          <cell r="CK71">
            <v>271819</v>
          </cell>
          <cell r="CL71">
            <v>3288923</v>
          </cell>
          <cell r="CM71">
            <v>-394186</v>
          </cell>
          <cell r="CN71">
            <v>-310419</v>
          </cell>
          <cell r="CO71">
            <v>-1175349</v>
          </cell>
          <cell r="CP71">
            <v>1408969</v>
          </cell>
          <cell r="CQ71">
            <v>0.428398293301485</v>
          </cell>
          <cell r="CR71">
            <v>0.749469933838807</v>
          </cell>
          <cell r="CS71" t="str">
            <v>n.a.</v>
          </cell>
          <cell r="CT71">
            <v>0</v>
          </cell>
          <cell r="CU71" t="e">
            <v>#VALUE!</v>
          </cell>
          <cell r="CV71">
            <v>58297</v>
          </cell>
        </row>
        <row r="71">
          <cell r="CX71">
            <v>3702276</v>
          </cell>
          <cell r="CY71">
            <v>-391031</v>
          </cell>
          <cell r="CZ71">
            <v>-549511</v>
          </cell>
          <cell r="DA71">
            <v>-1185301</v>
          </cell>
          <cell r="DB71">
            <v>1576433</v>
          </cell>
          <cell r="DC71">
            <v>0.425801047787901</v>
          </cell>
          <cell r="DD71">
            <v>0.741556643646779</v>
          </cell>
          <cell r="DE71" t="str">
            <v>n.a.</v>
          </cell>
          <cell r="DF71">
            <v>0</v>
          </cell>
          <cell r="DG71" t="e">
            <v>#VALUE!</v>
          </cell>
          <cell r="DH71">
            <v>71483.5</v>
          </cell>
        </row>
        <row r="71">
          <cell r="DJ71">
            <v>2919838</v>
          </cell>
          <cell r="DK71">
            <v>-384419</v>
          </cell>
          <cell r="DL71">
            <v>-554177</v>
          </cell>
          <cell r="DM71">
            <v>-976158</v>
          </cell>
          <cell r="DN71">
            <v>1005084</v>
          </cell>
          <cell r="DO71">
            <v>0.344225946781979</v>
          </cell>
          <cell r="DP71">
            <v>0.524915472170315</v>
          </cell>
        </row>
        <row r="72">
          <cell r="C72" t="str">
            <v>Kctc Co.,Ltd.</v>
          </cell>
          <cell r="D72" t="str">
            <v>exclude</v>
          </cell>
          <cell r="E72" t="str">
            <v>Significantly different products/services</v>
          </cell>
          <cell r="F72" t="str">
            <v>该公司前身为韩国集装箱码头有限公司，从事航运和物流服务</v>
          </cell>
        </row>
        <row r="72">
          <cell r="I72">
            <v>0.0418746009409467</v>
          </cell>
          <cell r="J72" t="str">
            <v> </v>
          </cell>
        </row>
        <row r="72">
          <cell r="O72" t="str">
            <v>Kctc Co.,Ltd.</v>
          </cell>
          <cell r="P72" t="str">
            <v>This company, formerly known as Korea Container Terminal Co., Ltd., is engaged in the provision of shipping and logistics services. The company was established in 1973 and has its corporate headquarters in Seoul, Republic of Korea. The company's business operation specialises in offering a wide variety of integrated logistics services, including container transportation, railroad transportation, coastal shipping services, container yard operation services, port stevedoring services and heavy cargo transportation; third-party logistics provider (3PL) services, including logistic consulting services, one-stop logistics services for export and import and distribution center stevedoring, yard marshalling, reefer container handling, dangerous cargo handling and special container handling. Its major clients include: KMTC, NYK, Cammellia Line, Hyundai Merchant Marine, MISC, Kyowa Line, Panstar Line, Sinokor, and Nam Sung. The company aims to contribute to national logistics development. It has several branch offices in the country.</v>
          </cell>
          <cell r="Q72" t="str">
            <v>Services</v>
          </cell>
          <cell r="R72" t="str">
            <v>Shipping and logistics services</v>
          </cell>
          <cell r="S72" t="str">
            <v>www.kctc.co.kr</v>
          </cell>
          <cell r="T72" t="str">
            <v>Republic of Korea</v>
          </cell>
        </row>
        <row r="72">
          <cell r="V72" t="str">
            <v>009070</v>
          </cell>
          <cell r="W72" t="str">
            <v>A-</v>
          </cell>
          <cell r="X72" t="str">
            <v>4214</v>
          </cell>
          <cell r="Y72" t="str">
            <v>KR1101110149446</v>
          </cell>
          <cell r="Z72" t="str">
            <v>Engaged in the provision of shipping and logistics services</v>
          </cell>
          <cell r="AA72" t="str">
            <v>- The company was established in July 1973 as a comprehensive logistics company operating container terminal business, harbor unloading, transportation, storage, heavy goods business, and package business.- The company is expanding its business in various fields such as loading and unloading of import and export cargo, warehousing, land transportation, heavy cargo transportation and installation, third party logistics, and international logistics.- The consolidated subsidiaries are Korea International Travel Co., Koryo Kogyo Co., Ltd., Keen Logistics Co., Ltd., Koryo Ilo Co., Ltd., KCTC VINA Co., Ltd. And others.</v>
          </cell>
          <cell r="AB72">
            <v>28762</v>
          </cell>
          <cell r="AC72" t="str">
            <v>Korea Container Terminal Co.,Ltd.</v>
          </cell>
          <cell r="AD72">
            <v>920408669</v>
          </cell>
          <cell r="AE72">
            <v>694737899</v>
          </cell>
          <cell r="AF72">
            <v>488733780</v>
          </cell>
          <cell r="AG72">
            <v>446166406</v>
          </cell>
          <cell r="AH72" t="str">
            <v>n.a.</v>
          </cell>
          <cell r="AI72" t="str">
            <v>n.a.</v>
          </cell>
          <cell r="AJ72" t="str">
            <v>n.a.</v>
          </cell>
          <cell r="AK72" t="str">
            <v>n.a.</v>
          </cell>
          <cell r="AL72">
            <v>819928402</v>
          </cell>
          <cell r="AM72">
            <v>611444745</v>
          </cell>
          <cell r="AN72">
            <v>420119258</v>
          </cell>
          <cell r="AO72">
            <v>381568531</v>
          </cell>
          <cell r="AP72" t="str">
            <v>n.a.</v>
          </cell>
          <cell r="AQ72" t="str">
            <v>n.a.</v>
          </cell>
          <cell r="AR72" t="str">
            <v>n.a.</v>
          </cell>
          <cell r="AS72" t="str">
            <v>n.a.</v>
          </cell>
          <cell r="AT72">
            <v>-59545518</v>
          </cell>
          <cell r="AU72">
            <v>-51178262</v>
          </cell>
          <cell r="AV72">
            <v>-45015825</v>
          </cell>
          <cell r="AW72">
            <v>-43246080</v>
          </cell>
          <cell r="AX72">
            <v>-3400722</v>
          </cell>
          <cell r="AY72">
            <v>-2511387</v>
          </cell>
          <cell r="AZ72">
            <v>-2637079</v>
          </cell>
          <cell r="BA72">
            <v>-2341234</v>
          </cell>
          <cell r="BB72">
            <v>1089629</v>
          </cell>
          <cell r="BC72">
            <v>765003</v>
          </cell>
          <cell r="BD72">
            <v>716077</v>
          </cell>
          <cell r="BE72">
            <v>662960</v>
          </cell>
          <cell r="BF72">
            <v>120728069</v>
          </cell>
          <cell r="BG72">
            <v>119506742</v>
          </cell>
          <cell r="BH72">
            <v>80323133</v>
          </cell>
          <cell r="BI72">
            <v>66353643</v>
          </cell>
          <cell r="BJ72">
            <v>59106662</v>
          </cell>
          <cell r="BK72">
            <v>31937201</v>
          </cell>
          <cell r="BL72">
            <v>28676114</v>
          </cell>
          <cell r="BM72">
            <v>23436114</v>
          </cell>
          <cell r="BN72">
            <v>301540619</v>
          </cell>
          <cell r="BO72">
            <v>268198134</v>
          </cell>
          <cell r="BP72">
            <v>251825200</v>
          </cell>
          <cell r="BQ72">
            <v>251886769</v>
          </cell>
          <cell r="BR72">
            <v>630078627</v>
          </cell>
          <cell r="BS72">
            <v>532345389</v>
          </cell>
          <cell r="BT72">
            <v>441446351</v>
          </cell>
          <cell r="BU72">
            <v>424339574</v>
          </cell>
          <cell r="BV72">
            <v>1464467</v>
          </cell>
          <cell r="BW72">
            <v>1115511</v>
          </cell>
          <cell r="BX72">
            <v>1091302</v>
          </cell>
          <cell r="BY72">
            <v>1135965</v>
          </cell>
          <cell r="BZ72">
            <v>37534027</v>
          </cell>
          <cell r="CA72">
            <v>29603505</v>
          </cell>
          <cell r="CB72">
            <v>20961618</v>
          </cell>
          <cell r="CC72">
            <v>19010561</v>
          </cell>
          <cell r="CD72">
            <v>420519</v>
          </cell>
          <cell r="CE72">
            <v>816694</v>
          </cell>
          <cell r="CF72">
            <v>1472197</v>
          </cell>
          <cell r="CG72">
            <v>518784</v>
          </cell>
          <cell r="CH72">
            <v>12054363</v>
          </cell>
          <cell r="CI72">
            <v>9234659</v>
          </cell>
          <cell r="CJ72">
            <v>7262853</v>
          </cell>
          <cell r="CK72">
            <v>7533046</v>
          </cell>
          <cell r="CL72">
            <v>920408669</v>
          </cell>
          <cell r="CM72">
            <v>-819928402</v>
          </cell>
          <cell r="CN72">
            <v>-59545518</v>
          </cell>
          <cell r="CO72">
            <v>-3400722</v>
          </cell>
          <cell r="CP72">
            <v>37534027</v>
          </cell>
          <cell r="CQ72">
            <v>0.040779740852267</v>
          </cell>
          <cell r="CR72">
            <v>0.0425134274045669</v>
          </cell>
          <cell r="CS72">
            <v>1464467</v>
          </cell>
          <cell r="CT72" t="str">
            <v/>
          </cell>
          <cell r="CU72">
            <v>927316</v>
          </cell>
          <cell r="CV72">
            <v>284869376.5</v>
          </cell>
        </row>
        <row r="72">
          <cell r="CX72">
            <v>694737899</v>
          </cell>
          <cell r="CY72">
            <v>-611444745</v>
          </cell>
          <cell r="CZ72">
            <v>-51178262</v>
          </cell>
          <cell r="DA72">
            <v>-2511387</v>
          </cell>
          <cell r="DB72">
            <v>29603505</v>
          </cell>
          <cell r="DC72">
            <v>0.0426110408581582</v>
          </cell>
          <cell r="DD72">
            <v>0.044507554062826</v>
          </cell>
          <cell r="DE72">
            <v>1115511</v>
          </cell>
          <cell r="DF72" t="str">
            <v/>
          </cell>
          <cell r="DG72">
            <v>740540</v>
          </cell>
          <cell r="DH72">
            <v>260011667</v>
          </cell>
        </row>
        <row r="72">
          <cell r="DJ72">
            <v>488733780</v>
          </cell>
          <cell r="DK72">
            <v>-420119258</v>
          </cell>
          <cell r="DL72">
            <v>-45015825</v>
          </cell>
          <cell r="DM72">
            <v>-2637079</v>
          </cell>
          <cell r="DN72">
            <v>20961618</v>
          </cell>
          <cell r="DO72">
            <v>0.0428896443376597</v>
          </cell>
          <cell r="DP72">
            <v>0.044811597830826</v>
          </cell>
        </row>
        <row r="73">
          <cell r="C73" t="str">
            <v>Taewoong Logistics Co.,Ltd.</v>
          </cell>
          <cell r="D73" t="str">
            <v>exclude</v>
          </cell>
          <cell r="E73" t="str">
            <v>Independence(A+, A, A-, U)</v>
          </cell>
        </row>
        <row r="73">
          <cell r="I73">
            <v>0.0807094204209213</v>
          </cell>
          <cell r="J73" t="str">
            <v> </v>
          </cell>
        </row>
        <row r="73">
          <cell r="O73" t="str">
            <v>Taewoong Logistics Co.,Ltd.</v>
          </cell>
          <cell r="P73" t="str">
            <v>This company operates as a logistics solutions provider and offers solutions, such as ocean, air and inland transportation. It was incorporated in January of 1996 and has its registered head office located in the city of Seoul, Republic of Korea. The company provides ocean transportation, such as import LCL (Less than Container Load) and FAK (Freight all kind) deconsolidation service, export LCL consolidation service to worldwide destination, FCL (Full Container Load) import and export service (RO/RO, LO/LO), and break bulk and over sized cargo handling; air transportation, such as air freight services with its own FMS (Freight Management System); and inland transportation, in which the company acts as a bridge for transportation of various types of cargo including, general goods, containers, bulks, heavy cargo. It also provides third party logistics, in which the it becomes one of the leading NVOCCs (Non Vessel-Owning Common Carriers) in the logistics business; and Customs Clearance and Value Added Service, which include professional and customized services, speedy and accurate procedures, and cost saving programs.</v>
          </cell>
          <cell r="Q73" t="str">
            <v>Services</v>
          </cell>
          <cell r="R73" t="str">
            <v>Ocean transportation, such as import LCL (Less than Container Load) and FAK (Freight all kind) deconsolidation service, export LCL consolidation service to worldwide destination, FCL (Full Container Load) import and export service (RO/RO, LO/LO), and break bulk and over sized cargo handling; air transportation, such as air freight services with its own FMS (Freight Management System); and inland transportation, in which the company acts as a bridge for transportation of various types of cargo including, general goods, containers, bulks, heavy cargo</v>
          </cell>
          <cell r="S73" t="str">
            <v>www.e-tgl.com</v>
          </cell>
          <cell r="T73" t="str">
            <v>Republic of Korea</v>
          </cell>
        </row>
        <row r="73">
          <cell r="V73" t="str">
            <v>124560</v>
          </cell>
          <cell r="W73" t="str">
            <v>B-</v>
          </cell>
          <cell r="X73" t="str">
            <v>4731</v>
          </cell>
          <cell r="Y73" t="str">
            <v>KR1101111234543</v>
          </cell>
          <cell r="Z73" t="str">
            <v>Operates as a logistics solutions provider and offers solutions, such as ocean, air and inland transportation</v>
          </cell>
          <cell r="AA73" t="str">
            <v>Operates as a logistics solutions provider and offers solutions, such as ocean, air and inland transportation [source: Bureau van Dijk]</v>
          </cell>
          <cell r="AB73">
            <v>43809</v>
          </cell>
          <cell r="AC73" t="str">
            <v>Taewoong Shipping Co.,Ltd.</v>
          </cell>
          <cell r="AD73">
            <v>1328207332</v>
          </cell>
          <cell r="AE73">
            <v>939002260</v>
          </cell>
          <cell r="AF73">
            <v>341289551</v>
          </cell>
          <cell r="AG73">
            <v>286073126</v>
          </cell>
          <cell r="AH73" t="str">
            <v>n.a.</v>
          </cell>
          <cell r="AI73" t="str">
            <v>n.a.</v>
          </cell>
          <cell r="AJ73" t="str">
            <v>n.a.</v>
          </cell>
          <cell r="AK73" t="str">
            <v>n.a.</v>
          </cell>
          <cell r="AL73">
            <v>1164463248</v>
          </cell>
          <cell r="AM73">
            <v>823263039</v>
          </cell>
          <cell r="AN73">
            <v>301176058</v>
          </cell>
          <cell r="AO73">
            <v>248018234</v>
          </cell>
          <cell r="AP73" t="str">
            <v>n.a.</v>
          </cell>
          <cell r="AQ73" t="str">
            <v>n.a.</v>
          </cell>
          <cell r="AR73" t="str">
            <v>n.a.</v>
          </cell>
          <cell r="AS73" t="str">
            <v>n.a.</v>
          </cell>
          <cell r="AT73">
            <v>-43554295</v>
          </cell>
          <cell r="AU73">
            <v>-34071738</v>
          </cell>
          <cell r="AV73">
            <v>-23992782</v>
          </cell>
          <cell r="AW73">
            <v>-22104817</v>
          </cell>
          <cell r="AX73">
            <v>-3604311</v>
          </cell>
          <cell r="AY73">
            <v>-2375863</v>
          </cell>
          <cell r="AZ73">
            <v>-1467355</v>
          </cell>
          <cell r="BA73">
            <v>-969462</v>
          </cell>
          <cell r="BB73" t="str">
            <v>n.a.</v>
          </cell>
          <cell r="BC73" t="str">
            <v>n.a.</v>
          </cell>
          <cell r="BD73" t="str">
            <v>n.a.</v>
          </cell>
          <cell r="BE73" t="str">
            <v>n.a.</v>
          </cell>
          <cell r="BF73">
            <v>115687174</v>
          </cell>
          <cell r="BG73">
            <v>183436168</v>
          </cell>
          <cell r="BH73">
            <v>61617675</v>
          </cell>
          <cell r="BI73">
            <v>41807414</v>
          </cell>
          <cell r="BJ73">
            <v>116562657</v>
          </cell>
          <cell r="BK73">
            <v>30684373</v>
          </cell>
          <cell r="BL73">
            <v>13958520</v>
          </cell>
          <cell r="BM73">
            <v>21533984</v>
          </cell>
          <cell r="BN73">
            <v>79010410</v>
          </cell>
          <cell r="BO73">
            <v>30996669</v>
          </cell>
          <cell r="BP73">
            <v>12480847</v>
          </cell>
          <cell r="BQ73">
            <v>4434406</v>
          </cell>
          <cell r="BR73">
            <v>375349649</v>
          </cell>
          <cell r="BS73">
            <v>329433018</v>
          </cell>
          <cell r="BT73">
            <v>122625757</v>
          </cell>
          <cell r="BU73">
            <v>87501212</v>
          </cell>
          <cell r="BV73">
            <v>457294</v>
          </cell>
          <cell r="BW73">
            <v>423726</v>
          </cell>
          <cell r="BX73">
            <v>377341</v>
          </cell>
          <cell r="BY73">
            <v>349122</v>
          </cell>
          <cell r="BZ73">
            <v>116585478</v>
          </cell>
          <cell r="CA73">
            <v>79291620</v>
          </cell>
          <cell r="CB73">
            <v>14653356</v>
          </cell>
          <cell r="CC73">
            <v>14980613</v>
          </cell>
          <cell r="CD73">
            <v>4391877</v>
          </cell>
          <cell r="CE73">
            <v>4169228</v>
          </cell>
          <cell r="CF73">
            <v>1685565</v>
          </cell>
          <cell r="CG73">
            <v>2678794</v>
          </cell>
          <cell r="CH73">
            <v>5303261</v>
          </cell>
          <cell r="CI73">
            <v>3600559</v>
          </cell>
          <cell r="CJ73">
            <v>2972052</v>
          </cell>
          <cell r="CK73">
            <v>2881487</v>
          </cell>
          <cell r="CL73">
            <v>1328207332</v>
          </cell>
          <cell r="CM73">
            <v>-1164463248</v>
          </cell>
          <cell r="CN73">
            <v>-43554295</v>
          </cell>
          <cell r="CO73">
            <v>-3604311</v>
          </cell>
          <cell r="CP73">
            <v>116585478</v>
          </cell>
          <cell r="CQ73">
            <v>0.0877765655942035</v>
          </cell>
          <cell r="CR73">
            <v>0.0962226602426404</v>
          </cell>
          <cell r="CS73">
            <v>457294</v>
          </cell>
          <cell r="CT73" t="str">
            <v/>
          </cell>
          <cell r="CU73" t="e">
            <v>#VALUE!</v>
          </cell>
          <cell r="CV73">
            <v>55003539.5</v>
          </cell>
        </row>
        <row r="73">
          <cell r="CX73">
            <v>939002260</v>
          </cell>
          <cell r="CY73">
            <v>-823263039</v>
          </cell>
          <cell r="CZ73">
            <v>-34071738</v>
          </cell>
          <cell r="DA73">
            <v>-2375863</v>
          </cell>
          <cell r="DB73">
            <v>79291620</v>
          </cell>
          <cell r="DC73">
            <v>0.0844424165709676</v>
          </cell>
          <cell r="DD73">
            <v>0.0922305905158973</v>
          </cell>
          <cell r="DE73">
            <v>423726</v>
          </cell>
          <cell r="DF73" t="str">
            <v/>
          </cell>
          <cell r="DG73" t="e">
            <v>#VALUE!</v>
          </cell>
          <cell r="DH73">
            <v>21738758</v>
          </cell>
        </row>
        <row r="73">
          <cell r="DJ73">
            <v>341289551</v>
          </cell>
          <cell r="DK73">
            <v>-301176058</v>
          </cell>
          <cell r="DL73">
            <v>-23992782</v>
          </cell>
          <cell r="DM73">
            <v>-1467355</v>
          </cell>
          <cell r="DN73">
            <v>14653356</v>
          </cell>
          <cell r="DO73">
            <v>0.0429352611501429</v>
          </cell>
          <cell r="DP73">
            <v>0.044861396943471</v>
          </cell>
        </row>
        <row r="74">
          <cell r="C74" t="str">
            <v>Hansol Logistics Co.,Ltd.</v>
          </cell>
          <cell r="D74" t="str">
            <v>exclude</v>
          </cell>
          <cell r="E74" t="str">
            <v>Independence(A+, A, A-, U)</v>
          </cell>
        </row>
        <row r="74">
          <cell r="I74">
            <v>0.0350924319953004</v>
          </cell>
          <cell r="J74" t="str">
            <v> </v>
          </cell>
        </row>
        <row r="74">
          <cell r="O74" t="str">
            <v>Hansol Logistics Co.,Ltd.</v>
          </cell>
          <cell r="P74" t="str">
            <v>This company is engaged in the provision of logistics service. The company was incorporated in 1973 and has its corporate head office located in Seoul, Republic of Korea. t provides a wide range of services which include TPL (third party logistics) such as transportation, storage, loading and unloading of cargoes, and integrated ocean and air freight forwarding services; e-logistics through real time information monitoring system and intelligent delivery system; and consulting services. These services are offered to various industries, including paper (Hanuk Paper and HanChang Paper); auto components (GM Daewoo, Samsung Electronics, Mitsubishi-Fuso and Daimlerchrysler); wholesale and retail (Lotte Trading, i Market Korea and Megamart); and chemical (LG Chem and Kumho Polychem).It is a leading specialist in third party logistics. The company's mission is to become the best expert in innovating the customer's value in areas such as diagnosing and reconstructing supply chains, strengthening the customer's cost competitiveness and providing new additional services. t formed 60 foreign partnership with overseas leading enterprises, including JPT and C.H. Robinson. It provides its services through its international logistics network in Asia, Africa, Europe, East Asia and the America.</v>
          </cell>
          <cell r="Q74" t="str">
            <v>Services</v>
          </cell>
          <cell r="R74" t="str">
            <v>Transportation, storage, loading and unloading of cargoes, and integrated ocean and air freight forwarding services; e-logistics through real time information monitoring system and intelligent delivery system; and consulting services</v>
          </cell>
          <cell r="S74" t="str">
            <v>www.hansollogistics.com</v>
          </cell>
          <cell r="T74" t="str">
            <v>Republic of Korea</v>
          </cell>
        </row>
        <row r="74">
          <cell r="V74" t="str">
            <v>009180</v>
          </cell>
          <cell r="W74" t="str">
            <v>B</v>
          </cell>
          <cell r="X74" t="str">
            <v>4731</v>
          </cell>
          <cell r="Y74" t="str">
            <v>KR1101110150659</v>
          </cell>
          <cell r="Z74" t="str">
            <v>Engaged in the provision of logistics service</v>
          </cell>
          <cell r="AA74" t="str">
            <v>- In 1996, the company acquired the logistics business from Hansol Distribution Co., Ltd. and entered the logistics service company. In June 2015, the company split into logistics business (survival business) and investment business business (facility business).- Company is engaged in the comprehensive logistics service (TPL) business that provides domestic TPL service (transportation, storage, unloading), international TPL service (marine, air,- The subsidiary to be consolidated has Malaysia, Vietnam, US, China, Hong Kong, and India subsidiaries that operate a comprehensive logistics service business.</v>
          </cell>
          <cell r="AB74">
            <v>32794</v>
          </cell>
          <cell r="AC74" t="str">
            <v>Hansol CSN Co.,Ltd.</v>
          </cell>
          <cell r="AD74">
            <v>1015371890</v>
          </cell>
          <cell r="AE74">
            <v>747044114</v>
          </cell>
          <cell r="AF74">
            <v>509613333</v>
          </cell>
          <cell r="AG74">
            <v>460730203</v>
          </cell>
          <cell r="AH74" t="str">
            <v>n.a.</v>
          </cell>
          <cell r="AI74" t="str">
            <v>n.a.</v>
          </cell>
          <cell r="AJ74" t="str">
            <v>n.a.</v>
          </cell>
          <cell r="AK74" t="str">
            <v>n.a.</v>
          </cell>
          <cell r="AL74">
            <v>936691359</v>
          </cell>
          <cell r="AM74">
            <v>682909224</v>
          </cell>
          <cell r="AN74">
            <v>467261761</v>
          </cell>
          <cell r="AO74">
            <v>422952739</v>
          </cell>
          <cell r="AP74" t="str">
            <v>n.a.</v>
          </cell>
          <cell r="AQ74" t="str">
            <v>n.a.</v>
          </cell>
          <cell r="AR74" t="str">
            <v>n.a.</v>
          </cell>
          <cell r="AS74">
            <v>12337</v>
          </cell>
          <cell r="AT74">
            <v>-38109123</v>
          </cell>
          <cell r="AU74">
            <v>-30616847</v>
          </cell>
          <cell r="AV74">
            <v>-26382901</v>
          </cell>
          <cell r="AW74">
            <v>-25103906</v>
          </cell>
          <cell r="AX74">
            <v>-4221821</v>
          </cell>
          <cell r="AY74">
            <v>-3213228</v>
          </cell>
          <cell r="AZ74">
            <v>-2892038</v>
          </cell>
          <cell r="BA74">
            <v>-3141711</v>
          </cell>
          <cell r="BB74">
            <v>14609</v>
          </cell>
          <cell r="BC74" t="str">
            <v>n.a.</v>
          </cell>
          <cell r="BD74" t="str">
            <v>n.a.</v>
          </cell>
          <cell r="BE74" t="str">
            <v>n.a.</v>
          </cell>
          <cell r="BF74">
            <v>128439177</v>
          </cell>
          <cell r="BG74">
            <v>137352139</v>
          </cell>
          <cell r="BH74">
            <v>91419481</v>
          </cell>
          <cell r="BI74">
            <v>75189485</v>
          </cell>
          <cell r="BJ74">
            <v>30757799</v>
          </cell>
          <cell r="BK74">
            <v>19329178</v>
          </cell>
          <cell r="BL74">
            <v>18233916</v>
          </cell>
          <cell r="BM74">
            <v>15432498</v>
          </cell>
          <cell r="BN74">
            <v>14759675</v>
          </cell>
          <cell r="BO74">
            <v>19139596</v>
          </cell>
          <cell r="BP74">
            <v>12066651</v>
          </cell>
          <cell r="BQ74">
            <v>10912786</v>
          </cell>
          <cell r="BR74">
            <v>274496249</v>
          </cell>
          <cell r="BS74">
            <v>266627758</v>
          </cell>
          <cell r="BT74">
            <v>195971591</v>
          </cell>
          <cell r="BU74">
            <v>166754679</v>
          </cell>
          <cell r="BV74">
            <v>4273649</v>
          </cell>
          <cell r="BW74">
            <v>2488591</v>
          </cell>
          <cell r="BX74">
            <v>1798662</v>
          </cell>
          <cell r="BY74">
            <v>1859961</v>
          </cell>
          <cell r="BZ74">
            <v>36349587</v>
          </cell>
          <cell r="CA74">
            <v>30304814.9999999</v>
          </cell>
          <cell r="CB74">
            <v>13076633</v>
          </cell>
          <cell r="CC74">
            <v>9519509.99999998</v>
          </cell>
          <cell r="CD74">
            <v>823780</v>
          </cell>
          <cell r="CE74">
            <v>196943</v>
          </cell>
          <cell r="CF74">
            <v>228194</v>
          </cell>
          <cell r="CG74">
            <v>346525</v>
          </cell>
          <cell r="CH74">
            <v>11762784</v>
          </cell>
          <cell r="CI74">
            <v>9705594</v>
          </cell>
          <cell r="CJ74">
            <v>8649293</v>
          </cell>
          <cell r="CK74">
            <v>8991727</v>
          </cell>
          <cell r="CL74">
            <v>1015371890</v>
          </cell>
          <cell r="CM74">
            <v>-936691359</v>
          </cell>
          <cell r="CN74">
            <v>-38109123</v>
          </cell>
          <cell r="CO74">
            <v>-4221821</v>
          </cell>
          <cell r="CP74">
            <v>36349587</v>
          </cell>
          <cell r="CQ74">
            <v>0.0357992843390612</v>
          </cell>
          <cell r="CR74">
            <v>0.0371284565107604</v>
          </cell>
          <cell r="CS74">
            <v>4273649</v>
          </cell>
          <cell r="CT74" t="str">
            <v/>
          </cell>
          <cell r="CU74" t="e">
            <v>#VALUE!</v>
          </cell>
          <cell r="CV74">
            <v>16949635.5</v>
          </cell>
        </row>
        <row r="74">
          <cell r="CX74">
            <v>747044114</v>
          </cell>
          <cell r="CY74">
            <v>-682909224</v>
          </cell>
          <cell r="CZ74">
            <v>-30616847</v>
          </cell>
          <cell r="DA74">
            <v>-3213228</v>
          </cell>
          <cell r="DB74">
            <v>30304815</v>
          </cell>
          <cell r="DC74">
            <v>0.0405662991409367</v>
          </cell>
          <cell r="DD74">
            <v>0.0422815032499006</v>
          </cell>
          <cell r="DE74">
            <v>2488591</v>
          </cell>
          <cell r="DF74" t="str">
            <v/>
          </cell>
          <cell r="DG74" t="e">
            <v>#VALUE!</v>
          </cell>
          <cell r="DH74">
            <v>15603123.5</v>
          </cell>
        </row>
        <row r="74">
          <cell r="DJ74">
            <v>509613333</v>
          </cell>
          <cell r="DK74">
            <v>-467261761</v>
          </cell>
          <cell r="DL74">
            <v>-26382901</v>
          </cell>
          <cell r="DM74">
            <v>-2892038</v>
          </cell>
          <cell r="DN74">
            <v>13076633</v>
          </cell>
          <cell r="DO74">
            <v>0.0256599114529054</v>
          </cell>
          <cell r="DP74">
            <v>0.0263356827400674</v>
          </cell>
        </row>
        <row r="75">
          <cell r="C75" t="str">
            <v>K&amp;S Corporation Limited</v>
          </cell>
          <cell r="D75" t="str">
            <v>exclude</v>
          </cell>
          <cell r="E75" t="str">
            <v>Independence(A+, A, A-, U)</v>
          </cell>
        </row>
        <row r="75">
          <cell r="I75">
            <v>0.0141871486965887</v>
          </cell>
          <cell r="J75" t="str">
            <v> </v>
          </cell>
        </row>
        <row r="75">
          <cell r="O75" t="str">
            <v>K&amp;S Corporation Limited</v>
          </cell>
          <cell r="P75" t="str">
            <v>This company, based in Australia, is engaged in the management of complex supply chains where linehaul and local transport, export, wharf cartage, bulk transport and storage. It was founded in 1945 and has its registered business office located in Mount Gambier. The company is one of the largest independent rail freight forwarders in Australia and also one of the largest users of coastal shipping. The company specialises in trucking and courier services with full truck movement of freight from origin to destination. It maintains facilities and resource base that includes one of the largest company owned and operated fleets in Australia, 22 national depots including its state-of-the-art depots at Truganina in Victoria and Kewdale in Western Australia, over 160,000 square meters of other state based warehousing and over 1,700 multi-modal rail and sea containers. The company provides services to the steel and aluminium, paper, timber and building products, manufacturing including vehicle manufacturing, offshore mining and exploration, bulk transport, and general transport industries.</v>
          </cell>
          <cell r="Q75" t="str">
            <v>Services</v>
          </cell>
          <cell r="R75" t="str">
            <v>Trucking and courier services with full truck movement of freight from origin to destination</v>
          </cell>
          <cell r="S75" t="str">
            <v>www.ksgroup.com.au</v>
          </cell>
          <cell r="T75" t="str">
            <v>Australia</v>
          </cell>
        </row>
        <row r="75">
          <cell r="V75" t="str">
            <v>KSC</v>
          </cell>
          <cell r="W75" t="str">
            <v>D</v>
          </cell>
          <cell r="X75" t="str">
            <v>4789</v>
          </cell>
          <cell r="Y75" t="str">
            <v>AU007561837</v>
          </cell>
          <cell r="Z75" t="str">
            <v>Engaged in the management of complex supply chains where linehaul and local transport, export, wharf cartage, bulk transport and storage</v>
          </cell>
          <cell r="AA75" t="str">
            <v>The Company's principal activities are transport and logistics, contract management, warehousing and distribution and fuel distribution.</v>
          </cell>
          <cell r="AB75">
            <v>26170</v>
          </cell>
          <cell r="AC75" t="str">
            <v>Scott Corporation Limited</v>
          </cell>
          <cell r="AD75">
            <v>776181</v>
          </cell>
          <cell r="AE75">
            <v>688541</v>
          </cell>
          <cell r="AF75">
            <v>790629</v>
          </cell>
          <cell r="AG75">
            <v>905165</v>
          </cell>
          <cell r="AH75">
            <v>2866</v>
          </cell>
          <cell r="AI75">
            <v>19647</v>
          </cell>
          <cell r="AJ75">
            <v>17635</v>
          </cell>
          <cell r="AK75">
            <v>14936</v>
          </cell>
          <cell r="AL75">
            <v>141197</v>
          </cell>
          <cell r="AM75">
            <v>87781</v>
          </cell>
          <cell r="AN75">
            <v>117206</v>
          </cell>
          <cell r="AO75">
            <v>121575</v>
          </cell>
          <cell r="AP75">
            <v>0</v>
          </cell>
          <cell r="AQ75">
            <v>0</v>
          </cell>
          <cell r="AR75">
            <v>0</v>
          </cell>
          <cell r="AS75">
            <v>0</v>
          </cell>
          <cell r="AT75">
            <v>-570784</v>
          </cell>
          <cell r="AU75">
            <v>-535289</v>
          </cell>
          <cell r="AV75">
            <v>-612077</v>
          </cell>
          <cell r="AW75">
            <v>-736302</v>
          </cell>
          <cell r="AX75">
            <v>-45859</v>
          </cell>
          <cell r="AY75">
            <v>-57145</v>
          </cell>
          <cell r="AZ75">
            <v>-56016</v>
          </cell>
          <cell r="BA75">
            <v>-49357</v>
          </cell>
          <cell r="BB75">
            <v>9266</v>
          </cell>
          <cell r="BC75">
            <v>5880</v>
          </cell>
          <cell r="BD75">
            <v>5649</v>
          </cell>
          <cell r="BE75">
            <v>6142</v>
          </cell>
          <cell r="BF75">
            <v>102432</v>
          </cell>
          <cell r="BG75">
            <v>79557</v>
          </cell>
          <cell r="BH75">
            <v>86566</v>
          </cell>
          <cell r="BI75">
            <v>107230</v>
          </cell>
          <cell r="BJ75">
            <v>27352</v>
          </cell>
          <cell r="BK75">
            <v>22461</v>
          </cell>
          <cell r="BL75">
            <v>17237</v>
          </cell>
          <cell r="BM75">
            <v>16564</v>
          </cell>
          <cell r="BN75">
            <v>415768</v>
          </cell>
          <cell r="BO75">
            <v>369532</v>
          </cell>
          <cell r="BP75">
            <v>402222</v>
          </cell>
          <cell r="BQ75">
            <v>405939</v>
          </cell>
          <cell r="BR75">
            <v>601748</v>
          </cell>
          <cell r="BS75">
            <v>525837</v>
          </cell>
          <cell r="BT75">
            <v>563344</v>
          </cell>
          <cell r="BU75">
            <v>579778</v>
          </cell>
          <cell r="BV75" t="str">
            <v>n.a.</v>
          </cell>
          <cell r="BW75" t="str">
            <v>n.a.</v>
          </cell>
          <cell r="BX75" t="str">
            <v>n.a.</v>
          </cell>
          <cell r="BY75" t="str">
            <v>n.a.</v>
          </cell>
          <cell r="BZ75">
            <v>21207</v>
          </cell>
          <cell r="CA75">
            <v>27973</v>
          </cell>
          <cell r="CB75">
            <v>22965</v>
          </cell>
          <cell r="CC75">
            <v>12867</v>
          </cell>
          <cell r="CD75">
            <v>359601</v>
          </cell>
          <cell r="CE75">
            <v>317502</v>
          </cell>
          <cell r="CF75">
            <v>353950</v>
          </cell>
          <cell r="CG75">
            <v>406842</v>
          </cell>
          <cell r="CH75" t="str">
            <v>n.a.</v>
          </cell>
          <cell r="CI75" t="str">
            <v>n.a.</v>
          </cell>
          <cell r="CJ75" t="str">
            <v>n.a.</v>
          </cell>
          <cell r="CK75" t="str">
            <v>n.a.</v>
          </cell>
          <cell r="CL75">
            <v>776181</v>
          </cell>
          <cell r="CM75">
            <v>-141197</v>
          </cell>
          <cell r="CN75">
            <v>-570784</v>
          </cell>
          <cell r="CO75">
            <v>-45859</v>
          </cell>
          <cell r="CP75">
            <v>18341</v>
          </cell>
          <cell r="CQ75">
            <v>0.0236297976889411</v>
          </cell>
          <cell r="CR75">
            <v>0.0242016784545551</v>
          </cell>
          <cell r="CS75" t="str">
            <v>n.a.</v>
          </cell>
          <cell r="CT75">
            <v>0</v>
          </cell>
          <cell r="CU75">
            <v>7573</v>
          </cell>
          <cell r="CV75">
            <v>392650</v>
          </cell>
        </row>
        <row r="75">
          <cell r="CX75">
            <v>688541</v>
          </cell>
          <cell r="CY75">
            <v>-87781</v>
          </cell>
          <cell r="CZ75">
            <v>-535289</v>
          </cell>
          <cell r="DA75">
            <v>-57145</v>
          </cell>
          <cell r="DB75">
            <v>8326</v>
          </cell>
          <cell r="DC75">
            <v>0.0120922356112417</v>
          </cell>
          <cell r="DD75">
            <v>0.0122402475687834</v>
          </cell>
          <cell r="DE75" t="str">
            <v>n.a.</v>
          </cell>
          <cell r="DF75">
            <v>0</v>
          </cell>
          <cell r="DG75">
            <v>5764.5</v>
          </cell>
          <cell r="DH75">
            <v>385877</v>
          </cell>
        </row>
        <row r="75">
          <cell r="DJ75">
            <v>790629</v>
          </cell>
          <cell r="DK75">
            <v>-117206</v>
          </cell>
          <cell r="DL75">
            <v>-612077</v>
          </cell>
          <cell r="DM75">
            <v>-56016</v>
          </cell>
          <cell r="DN75">
            <v>5330</v>
          </cell>
          <cell r="DO75">
            <v>0.00674146786925347</v>
          </cell>
          <cell r="DP75">
            <v>0.00678722371988249</v>
          </cell>
        </row>
        <row r="76">
          <cell r="C76" t="str">
            <v>Lindsay Australia Limited</v>
          </cell>
          <cell r="D76" t="str">
            <v>exclude</v>
          </cell>
          <cell r="E76" t="str">
            <v>Significantly different activities</v>
          </cell>
          <cell r="F76" t="str">
            <v>销管费用大于20%</v>
          </cell>
        </row>
        <row r="76">
          <cell r="I76">
            <v>0.0359424406567514</v>
          </cell>
          <cell r="J76" t="str">
            <v> </v>
          </cell>
        </row>
        <row r="76">
          <cell r="O76" t="str">
            <v>Lindsay Australia Limited</v>
          </cell>
          <cell r="P76" t="str">
            <v>This company is engaged in the provision of road transportation, logistics, warehousing, and distribution services to food processing, food services, fresh produce, rural, and horticultural sectors in Australia. It was incorporated in September 1993 and is traded on the Australian Stock Exchange under the trading symbol LAU. It has its head office in Acacia Ridge, Australia. The company operates in two divisions, Transport and Rural. The first division involves in the cartage of general and refrigerated products, and ancillary sales. This division offers line haulage; dry and general freight transportation; refrigerated freight transportation; express parcel delivery; local pick-up and delivery; and warehousing, cold storage, and distribution services. Its transport fleet comprises approximately 700 vehicles and trailers, including 200 prime movers. The second division engages in the sale and distribution of a range of agricultural supply products, such as packaging, fertilizers, chemicals, and irrigation equipment to farmers.</v>
          </cell>
          <cell r="Q76" t="str">
            <v>Services</v>
          </cell>
          <cell r="R76" t="str">
            <v>Cartage of general and refrigerated products, and ancillary sales; Line haulage; dry and general freight transportation; refrigerated freight transportation; express parcel delivery; local pick-up and delivery; and warehousing, cold storage, and distribution services; Range of agricultural supply products, such as packaging, fertilizers, chemicals, and irrigation equipment to farmers</v>
          </cell>
          <cell r="S76" t="str">
            <v>www.lindsayaustralia.com.au</v>
          </cell>
          <cell r="T76" t="str">
            <v>Australia</v>
          </cell>
        </row>
        <row r="76">
          <cell r="V76" t="str">
            <v>LAU</v>
          </cell>
          <cell r="W76" t="str">
            <v>A+</v>
          </cell>
          <cell r="X76" t="str">
            <v>4789</v>
          </cell>
          <cell r="Y76" t="str">
            <v>AU061642733</v>
          </cell>
          <cell r="Z76" t="str">
            <v>Engaged in the provision of road transportation, logistics, warehousing, and distribution services to food processing, food services, fresh produce, rural, and horticultural sectors in Australia</v>
          </cell>
          <cell r="AA76" t="str">
            <v>The principal activities of the Company are transportation, logistics and supply.</v>
          </cell>
          <cell r="AB76">
            <v>34520</v>
          </cell>
          <cell r="AC76" t="str">
            <v>P &amp; H Rural Limited</v>
          </cell>
          <cell r="AD76">
            <v>553070</v>
          </cell>
          <cell r="AE76">
            <v>435153</v>
          </cell>
          <cell r="AF76">
            <v>411515</v>
          </cell>
          <cell r="AG76">
            <v>386077</v>
          </cell>
          <cell r="AH76">
            <v>4136</v>
          </cell>
          <cell r="AI76">
            <v>4761</v>
          </cell>
          <cell r="AJ76">
            <v>4017</v>
          </cell>
          <cell r="AK76">
            <v>3134</v>
          </cell>
          <cell r="AL76">
            <v>128782</v>
          </cell>
          <cell r="AM76">
            <v>113611</v>
          </cell>
          <cell r="AN76">
            <v>106536</v>
          </cell>
          <cell r="AO76">
            <v>97584</v>
          </cell>
          <cell r="AP76">
            <v>0</v>
          </cell>
          <cell r="AQ76">
            <v>0</v>
          </cell>
          <cell r="AR76">
            <v>0</v>
          </cell>
          <cell r="AS76">
            <v>0</v>
          </cell>
          <cell r="AT76">
            <v>-355792</v>
          </cell>
          <cell r="AU76">
            <v>-277351</v>
          </cell>
          <cell r="AV76">
            <v>-261196</v>
          </cell>
          <cell r="AW76">
            <v>-251480</v>
          </cell>
          <cell r="AX76">
            <v>-38614</v>
          </cell>
          <cell r="AY76">
            <v>-36288</v>
          </cell>
          <cell r="AZ76">
            <v>-31258</v>
          </cell>
          <cell r="BA76">
            <v>-21753</v>
          </cell>
          <cell r="BB76">
            <v>22611</v>
          </cell>
          <cell r="BC76">
            <v>15196</v>
          </cell>
          <cell r="BD76">
            <v>12053</v>
          </cell>
          <cell r="BE76">
            <v>13150</v>
          </cell>
          <cell r="BF76">
            <v>82637</v>
          </cell>
          <cell r="BG76">
            <v>51545</v>
          </cell>
          <cell r="BH76">
            <v>45896</v>
          </cell>
          <cell r="BI76">
            <v>49596</v>
          </cell>
          <cell r="BJ76">
            <v>29041</v>
          </cell>
          <cell r="BK76">
            <v>27594</v>
          </cell>
          <cell r="BL76">
            <v>17895</v>
          </cell>
          <cell r="BM76">
            <v>17460</v>
          </cell>
          <cell r="BN76">
            <v>255567</v>
          </cell>
          <cell r="BO76">
            <v>258569</v>
          </cell>
          <cell r="BP76">
            <v>265163</v>
          </cell>
          <cell r="BQ76">
            <v>170064</v>
          </cell>
          <cell r="BR76">
            <v>411422</v>
          </cell>
          <cell r="BS76">
            <v>372507</v>
          </cell>
          <cell r="BT76">
            <v>361538</v>
          </cell>
          <cell r="BU76">
            <v>270523</v>
          </cell>
          <cell r="BV76">
            <v>75744</v>
          </cell>
          <cell r="BW76">
            <v>61058</v>
          </cell>
          <cell r="BX76" t="str">
            <v>n.a.</v>
          </cell>
          <cell r="BY76" t="str">
            <v>n.a.</v>
          </cell>
          <cell r="BZ76">
            <v>34018</v>
          </cell>
          <cell r="CA76">
            <v>12664</v>
          </cell>
          <cell r="CB76">
            <v>16542</v>
          </cell>
          <cell r="CC76">
            <v>18394</v>
          </cell>
          <cell r="CD76">
            <v>37206</v>
          </cell>
          <cell r="CE76">
            <v>33747</v>
          </cell>
          <cell r="CF76">
            <v>90483</v>
          </cell>
          <cell r="CG76">
            <v>88128</v>
          </cell>
          <cell r="CH76">
            <v>113689</v>
          </cell>
          <cell r="CI76">
            <v>66708</v>
          </cell>
          <cell r="CJ76">
            <v>52397</v>
          </cell>
          <cell r="CK76">
            <v>41339</v>
          </cell>
          <cell r="CL76">
            <v>553070</v>
          </cell>
          <cell r="CM76">
            <v>-128782</v>
          </cell>
          <cell r="CN76">
            <v>-355792</v>
          </cell>
          <cell r="CO76">
            <v>-38614</v>
          </cell>
          <cell r="CP76">
            <v>29882</v>
          </cell>
          <cell r="CQ76">
            <v>0.0540293272099373</v>
          </cell>
          <cell r="CR76">
            <v>0.0571152243552987</v>
          </cell>
          <cell r="CS76">
            <v>75744</v>
          </cell>
          <cell r="CT76">
            <v>0</v>
          </cell>
          <cell r="CU76">
            <v>18903.5</v>
          </cell>
          <cell r="CV76">
            <v>257068</v>
          </cell>
        </row>
        <row r="76">
          <cell r="CX76">
            <v>435153</v>
          </cell>
          <cell r="CY76">
            <v>-113611</v>
          </cell>
          <cell r="CZ76">
            <v>-277351</v>
          </cell>
          <cell r="DA76">
            <v>-36288</v>
          </cell>
          <cell r="DB76">
            <v>7903</v>
          </cell>
          <cell r="DC76">
            <v>0.0181614282792489</v>
          </cell>
          <cell r="DD76">
            <v>0.0184973668812171</v>
          </cell>
          <cell r="DE76">
            <v>61058</v>
          </cell>
          <cell r="DF76">
            <v>0</v>
          </cell>
          <cell r="DG76">
            <v>13624.5</v>
          </cell>
          <cell r="DH76">
            <v>261866</v>
          </cell>
        </row>
        <row r="76">
          <cell r="DJ76">
            <v>411515</v>
          </cell>
          <cell r="DK76">
            <v>-106536</v>
          </cell>
          <cell r="DL76">
            <v>-261196</v>
          </cell>
          <cell r="DM76">
            <v>-31258</v>
          </cell>
          <cell r="DN76">
            <v>12525</v>
          </cell>
          <cell r="DO76">
            <v>0.0304363145936357</v>
          </cell>
          <cell r="DP76">
            <v>0.0313917642046167</v>
          </cell>
        </row>
        <row r="77">
          <cell r="C77" t="str">
            <v>Shan-Loong Transportation Co.,Ltd</v>
          </cell>
          <cell r="D77" t="str">
            <v>exclude</v>
          </cell>
          <cell r="E77" t="str">
            <v>Significantly different activities</v>
          </cell>
          <cell r="F77" t="str">
            <v>主营是加油站业务</v>
          </cell>
        </row>
        <row r="77">
          <cell r="I77">
            <v>0.0167442455232407</v>
          </cell>
          <cell r="J77" t="str">
            <v> </v>
          </cell>
        </row>
        <row r="77">
          <cell r="O77" t="str">
            <v>Shan-Loong Transportation Co.,Ltd</v>
          </cell>
          <cell r="P77" t="str">
            <v>This company is engaged in operation of petrol stations and provision of vehicle transportation services. It was established in 1976. The company is based in Taipei, Taiwan, China.The company operates petrol stations, which provide fuels for motor vehicles. It also provides containers transportation services, bulk transportation, warehousing and logistics services, as well as automobile repair and inspection services. The company operates its businesses in domestic market.</v>
          </cell>
          <cell r="Q77" t="str">
            <v>Services; Retail</v>
          </cell>
          <cell r="R77" t="str">
            <v>Petrol stations; Vehicle transportation services</v>
          </cell>
          <cell r="S77" t="str">
            <v>www.slc.com.tw</v>
          </cell>
          <cell r="T77" t="str">
            <v>Taiwan, China</v>
          </cell>
        </row>
        <row r="77">
          <cell r="V77" t="str">
            <v>2616</v>
          </cell>
          <cell r="W77" t="str">
            <v>A+</v>
          </cell>
          <cell r="X77" t="str">
            <v>4789</v>
          </cell>
          <cell r="Y77" t="str">
            <v>TW33983853</v>
          </cell>
          <cell r="Z77" t="str">
            <v>Engaged in operation of petrol stations and provision of vehicle transportation services</v>
          </cell>
          <cell r="AA77" t="str">
            <v>With the reorganization in 1982, the company was  renamed Shan Loong Transportation Co., Ltd. and since then, they have been rendering best inland transport service to the manufacturers and shipping companies by strictly adhering to the policies of promptness, safety, and charging them with reasonable prices.</v>
          </cell>
          <cell r="AB77">
            <v>35742</v>
          </cell>
          <cell r="AC77" t="str">
            <v>Wang PAI Transportation Company Limited</v>
          </cell>
          <cell r="AD77">
            <v>18518763</v>
          </cell>
          <cell r="AE77">
            <v>18812163</v>
          </cell>
          <cell r="AF77">
            <v>15955500</v>
          </cell>
          <cell r="AG77">
            <v>18012657</v>
          </cell>
          <cell r="AH77">
            <v>74202</v>
          </cell>
          <cell r="AI77">
            <v>66468</v>
          </cell>
          <cell r="AJ77">
            <v>59642</v>
          </cell>
          <cell r="AK77">
            <v>70465</v>
          </cell>
          <cell r="AL77">
            <v>16613688</v>
          </cell>
          <cell r="AM77">
            <v>16535383</v>
          </cell>
          <cell r="AN77">
            <v>13718871</v>
          </cell>
          <cell r="AO77">
            <v>16069721</v>
          </cell>
          <cell r="AP77">
            <v>0</v>
          </cell>
          <cell r="AQ77">
            <v>0</v>
          </cell>
          <cell r="AR77">
            <v>0</v>
          </cell>
          <cell r="AS77">
            <v>0</v>
          </cell>
          <cell r="AT77">
            <v>-1289655</v>
          </cell>
          <cell r="AU77">
            <v>-1410146</v>
          </cell>
          <cell r="AV77">
            <v>-1356542</v>
          </cell>
          <cell r="AW77">
            <v>-1292660</v>
          </cell>
          <cell r="AX77">
            <v>-485924</v>
          </cell>
          <cell r="AY77">
            <v>-491023</v>
          </cell>
          <cell r="AZ77">
            <v>-492953</v>
          </cell>
          <cell r="BA77">
            <v>-462447</v>
          </cell>
          <cell r="BB77">
            <v>274517</v>
          </cell>
          <cell r="BC77">
            <v>223277</v>
          </cell>
          <cell r="BD77">
            <v>193605</v>
          </cell>
          <cell r="BE77">
            <v>192232</v>
          </cell>
          <cell r="BF77">
            <v>779655</v>
          </cell>
          <cell r="BG77">
            <v>919348</v>
          </cell>
          <cell r="BH77">
            <v>819052</v>
          </cell>
          <cell r="BI77">
            <v>865198</v>
          </cell>
          <cell r="BJ77">
            <v>1447330</v>
          </cell>
          <cell r="BK77">
            <v>1553286</v>
          </cell>
          <cell r="BL77">
            <v>1135462</v>
          </cell>
          <cell r="BM77">
            <v>1161075</v>
          </cell>
          <cell r="BN77">
            <v>4676119</v>
          </cell>
          <cell r="BO77">
            <v>4685039</v>
          </cell>
          <cell r="BP77">
            <v>5041987</v>
          </cell>
          <cell r="BQ77">
            <v>4785230</v>
          </cell>
          <cell r="BR77">
            <v>9781308</v>
          </cell>
          <cell r="BS77">
            <v>10353197</v>
          </cell>
          <cell r="BT77">
            <v>10042999</v>
          </cell>
          <cell r="BU77">
            <v>8937736</v>
          </cell>
          <cell r="BV77">
            <v>540784</v>
          </cell>
          <cell r="BW77">
            <v>535529</v>
          </cell>
          <cell r="BX77">
            <v>540683</v>
          </cell>
          <cell r="BY77">
            <v>520687</v>
          </cell>
          <cell r="BZ77">
            <v>203698</v>
          </cell>
          <cell r="CA77">
            <v>442079</v>
          </cell>
          <cell r="CB77">
            <v>446776</v>
          </cell>
          <cell r="CC77">
            <v>258294</v>
          </cell>
          <cell r="CD77" t="str">
            <v>n.a.</v>
          </cell>
          <cell r="CE77" t="str">
            <v>n.a.</v>
          </cell>
          <cell r="CF77" t="str">
            <v>n.a.</v>
          </cell>
          <cell r="CG77" t="str">
            <v>n.a.</v>
          </cell>
          <cell r="CH77">
            <v>748871</v>
          </cell>
          <cell r="CI77">
            <v>874617</v>
          </cell>
          <cell r="CJ77">
            <v>815859</v>
          </cell>
          <cell r="CK77">
            <v>771973</v>
          </cell>
          <cell r="CL77">
            <v>18518763</v>
          </cell>
          <cell r="CM77">
            <v>-16613688</v>
          </cell>
          <cell r="CN77">
            <v>-1289655</v>
          </cell>
          <cell r="CO77">
            <v>-485924</v>
          </cell>
          <cell r="CP77">
            <v>129496</v>
          </cell>
          <cell r="CQ77">
            <v>0.00699269168248441</v>
          </cell>
          <cell r="CR77">
            <v>0.00704193375407514</v>
          </cell>
          <cell r="CS77">
            <v>540784</v>
          </cell>
          <cell r="CT77">
            <v>0</v>
          </cell>
          <cell r="CU77">
            <v>248897</v>
          </cell>
          <cell r="CV77">
            <v>4680579</v>
          </cell>
        </row>
        <row r="77">
          <cell r="CX77">
            <v>18812163</v>
          </cell>
          <cell r="CY77">
            <v>-16535383</v>
          </cell>
          <cell r="CZ77">
            <v>-1410146</v>
          </cell>
          <cell r="DA77">
            <v>-491023</v>
          </cell>
          <cell r="DB77">
            <v>375611</v>
          </cell>
          <cell r="DC77">
            <v>0.0199663908929558</v>
          </cell>
          <cell r="DD77">
            <v>0.0203731695601217</v>
          </cell>
          <cell r="DE77">
            <v>535529</v>
          </cell>
          <cell r="DF77">
            <v>0</v>
          </cell>
          <cell r="DG77">
            <v>208441</v>
          </cell>
          <cell r="DH77">
            <v>4863513</v>
          </cell>
        </row>
        <row r="77">
          <cell r="DJ77">
            <v>15955500</v>
          </cell>
          <cell r="DK77">
            <v>-13718871</v>
          </cell>
          <cell r="DL77">
            <v>-1356542</v>
          </cell>
          <cell r="DM77">
            <v>-492953</v>
          </cell>
          <cell r="DN77">
            <v>387134</v>
          </cell>
          <cell r="DO77">
            <v>0.0242633574629438</v>
          </cell>
          <cell r="DP77">
            <v>0.0248667072703712</v>
          </cell>
        </row>
        <row r="78">
          <cell r="C78" t="str">
            <v>Evergreen International Storage &amp; Transport</v>
          </cell>
          <cell r="D78" t="str">
            <v>exclude</v>
          </cell>
          <cell r="E78" t="str">
            <v>Independence(A+, A, A-, U)</v>
          </cell>
        </row>
        <row r="78">
          <cell r="I78">
            <v>0.146821926190411</v>
          </cell>
          <cell r="J78" t="str">
            <v> </v>
          </cell>
        </row>
        <row r="78">
          <cell r="O78" t="str">
            <v>Evergreen International Storage &amp; Transport</v>
          </cell>
          <cell r="P78" t="str">
            <v>This company, formerly known as Evergreen Transport Corp., is engaged in the provision of transportation services. It was incorporated in September of 1973 and conducts business from its registered head office which is strategically located in Taoyuan, Taiwan. The company is primarily engaged in arranging transportation of freight between shippers and carriers. Its freight transport services are the following: import advice, shrink-wrapping freight crates, cargo delivery and collection, cargo packaging, warehousing, airfreight agency, custom entry and industrial waste collection and conveyance services. Furthermore, the company is a major subsidiary of Evergreen Marine Corporation (Taiwan) Limited, a company involved in the provision of domestic and international marine transportation, ship repair and maintenance, shipping related magazine publishing and shipping agency.</v>
          </cell>
          <cell r="Q78" t="str">
            <v>Services</v>
          </cell>
          <cell r="R78" t="str">
            <v>Import advice, shrink-wrapping freight crates, cargo delivery and collection, cargo packaging, warehousing, airfreight agency, custom entry and industrial waste collection and conveyance services</v>
          </cell>
          <cell r="S78" t="str">
            <v>www.evergreen-eitc.com.tw</v>
          </cell>
          <cell r="T78" t="str">
            <v>Taiwan, China</v>
          </cell>
        </row>
        <row r="78">
          <cell r="V78" t="str">
            <v>2607</v>
          </cell>
          <cell r="W78" t="str">
            <v>B+</v>
          </cell>
          <cell r="X78" t="str">
            <v>4214</v>
          </cell>
          <cell r="Y78" t="str">
            <v>TW04406559</v>
          </cell>
          <cell r="Z78" t="str">
            <v>Engaged in the provision of transportation services</v>
          </cell>
          <cell r="AA78" t="str">
            <v>The Company principally engaged in chartering, transportation and container leasing businesses. The Company is also engaged in port business, oil distribution, as well as passenger transportation business. The Company mainly conducts its businesses within domestic market.</v>
          </cell>
          <cell r="AB78">
            <v>33221</v>
          </cell>
        </row>
        <row r="78">
          <cell r="AD78">
            <v>17586956</v>
          </cell>
          <cell r="AE78">
            <v>8880226</v>
          </cell>
          <cell r="AF78">
            <v>6966387</v>
          </cell>
          <cell r="AG78">
            <v>7730682</v>
          </cell>
          <cell r="AH78">
            <v>160234</v>
          </cell>
          <cell r="AI78">
            <v>22088</v>
          </cell>
          <cell r="AJ78">
            <v>48570</v>
          </cell>
          <cell r="AK78">
            <v>52692</v>
          </cell>
          <cell r="AL78">
            <v>11857079</v>
          </cell>
          <cell r="AM78">
            <v>5362060</v>
          </cell>
          <cell r="AN78">
            <v>3773332</v>
          </cell>
          <cell r="AO78">
            <v>4263159</v>
          </cell>
          <cell r="AP78">
            <v>0</v>
          </cell>
          <cell r="AQ78">
            <v>0</v>
          </cell>
          <cell r="AR78">
            <v>0</v>
          </cell>
          <cell r="AS78">
            <v>0</v>
          </cell>
          <cell r="AT78">
            <v>-1295409</v>
          </cell>
          <cell r="AU78">
            <v>-399605</v>
          </cell>
          <cell r="AV78">
            <v>-239518</v>
          </cell>
          <cell r="AW78">
            <v>-264648</v>
          </cell>
          <cell r="AX78">
            <v>-1230379</v>
          </cell>
          <cell r="AY78">
            <v>-2164922</v>
          </cell>
          <cell r="AZ78">
            <v>-2202484</v>
          </cell>
          <cell r="BA78">
            <v>-2285276</v>
          </cell>
          <cell r="BB78">
            <v>52493</v>
          </cell>
          <cell r="BC78">
            <v>52012</v>
          </cell>
          <cell r="BD78">
            <v>46280</v>
          </cell>
          <cell r="BE78">
            <v>49968</v>
          </cell>
          <cell r="BF78">
            <v>1001501</v>
          </cell>
          <cell r="BG78">
            <v>1112101</v>
          </cell>
          <cell r="BH78">
            <v>214825</v>
          </cell>
          <cell r="BI78">
            <v>199284</v>
          </cell>
          <cell r="BJ78">
            <v>8251758</v>
          </cell>
          <cell r="BK78">
            <v>9437057</v>
          </cell>
          <cell r="BL78">
            <v>6025083</v>
          </cell>
          <cell r="BM78">
            <v>5020959</v>
          </cell>
          <cell r="BN78">
            <v>18060422</v>
          </cell>
          <cell r="BO78">
            <v>25902265</v>
          </cell>
          <cell r="BP78">
            <v>24288033</v>
          </cell>
          <cell r="BQ78">
            <v>25406556</v>
          </cell>
          <cell r="BR78">
            <v>42047855</v>
          </cell>
          <cell r="BS78">
            <v>41805280</v>
          </cell>
          <cell r="BT78">
            <v>35071774</v>
          </cell>
          <cell r="BU78">
            <v>35011802</v>
          </cell>
          <cell r="BV78">
            <v>549941</v>
          </cell>
          <cell r="BW78">
            <v>114086</v>
          </cell>
          <cell r="BX78">
            <v>26822</v>
          </cell>
          <cell r="BY78">
            <v>28818</v>
          </cell>
          <cell r="BZ78">
            <v>3364323</v>
          </cell>
          <cell r="CA78">
            <v>975727</v>
          </cell>
          <cell r="CB78">
            <v>799623</v>
          </cell>
          <cell r="CC78">
            <v>970291</v>
          </cell>
          <cell r="CD78" t="str">
            <v>n.a.</v>
          </cell>
          <cell r="CE78" t="str">
            <v>n.a.</v>
          </cell>
          <cell r="CF78" t="str">
            <v>n.a.</v>
          </cell>
          <cell r="CG78" t="str">
            <v>n.a.</v>
          </cell>
          <cell r="CH78">
            <v>745468</v>
          </cell>
          <cell r="CI78">
            <v>285519</v>
          </cell>
          <cell r="CJ78">
            <v>212696</v>
          </cell>
          <cell r="CK78">
            <v>235830</v>
          </cell>
          <cell r="CL78">
            <v>17586956</v>
          </cell>
          <cell r="CM78">
            <v>-11857079</v>
          </cell>
          <cell r="CN78">
            <v>-1295409</v>
          </cell>
          <cell r="CO78">
            <v>-1230379</v>
          </cell>
          <cell r="CP78">
            <v>3204089</v>
          </cell>
          <cell r="CQ78">
            <v>0.182185535689064</v>
          </cell>
          <cell r="CR78">
            <v>0.222771231910856</v>
          </cell>
          <cell r="CS78">
            <v>549941</v>
          </cell>
          <cell r="CT78">
            <v>0</v>
          </cell>
          <cell r="CU78">
            <v>52252.5</v>
          </cell>
          <cell r="CV78">
            <v>21981343.5</v>
          </cell>
        </row>
        <row r="78">
          <cell r="CX78">
            <v>8880226</v>
          </cell>
          <cell r="CY78">
            <v>-5362060</v>
          </cell>
          <cell r="CZ78">
            <v>-399605</v>
          </cell>
          <cell r="DA78">
            <v>-2164922</v>
          </cell>
          <cell r="DB78">
            <v>953639</v>
          </cell>
          <cell r="DC78">
            <v>0.107389046179681</v>
          </cell>
          <cell r="DD78">
            <v>0.120308904702617</v>
          </cell>
          <cell r="DE78">
            <v>114086</v>
          </cell>
          <cell r="DF78">
            <v>0</v>
          </cell>
          <cell r="DG78">
            <v>49146</v>
          </cell>
          <cell r="DH78">
            <v>25095149</v>
          </cell>
        </row>
        <row r="78">
          <cell r="DJ78">
            <v>6966387</v>
          </cell>
          <cell r="DK78">
            <v>-3773332</v>
          </cell>
          <cell r="DL78">
            <v>-239518</v>
          </cell>
          <cell r="DM78">
            <v>-2202484</v>
          </cell>
          <cell r="DN78">
            <v>751053</v>
          </cell>
          <cell r="DO78">
            <v>0.107810978632109</v>
          </cell>
          <cell r="DP78">
            <v>0.120838719206401</v>
          </cell>
        </row>
        <row r="79">
          <cell r="C79" t="str">
            <v>Beijing Changjiu Logistics Corp.</v>
          </cell>
          <cell r="D79" t="str">
            <v>exclude</v>
          </cell>
          <cell r="E79" t="str">
            <v>Independence(A+, A, A-, U)</v>
          </cell>
        </row>
        <row r="79">
          <cell r="I79">
            <v>0.0111934528143593</v>
          </cell>
          <cell r="J79" t="str">
            <v> </v>
          </cell>
        </row>
        <row r="79">
          <cell r="O79" t="str">
            <v>Beijing Changjiu Logistics Corp.</v>
          </cell>
          <cell r="P79" t="str">
            <v>This company is engaged in the provision of transportation agent services. It was founded in 2003. The registered head office of the company is located in Beijing, China. The company provides general cargo transportation; large objects transport; cargo special transportation (container); cargo special transportation (tank); transportation and handling services; general cargo warehousing services; and domestic cargo transport agents. It has team of professional staff and other specialists with expertise in providing necessary assistance and services to its clients.</v>
          </cell>
          <cell r="Q79" t="str">
            <v>Services</v>
          </cell>
          <cell r="R79" t="str">
            <v>Provides general cargo transportation; large objects transport; cargo special transportation (container); cargo special transportation (tank); transportation and handling services; general cargo warehousing services; and domestic cargo transport agents</v>
          </cell>
          <cell r="S79" t="str">
            <v>www.changjiulogistics.com</v>
          </cell>
          <cell r="T79" t="str">
            <v>China</v>
          </cell>
        </row>
        <row r="79">
          <cell r="V79" t="str">
            <v>603569</v>
          </cell>
          <cell r="W79" t="str">
            <v>D</v>
          </cell>
          <cell r="X79" t="str">
            <v>4789</v>
          </cell>
          <cell r="Y79" t="str">
            <v>CN44192PC</v>
          </cell>
          <cell r="Z79" t="str">
            <v>Engaged in the provision of transportation agent services</v>
          </cell>
          <cell r="AA79" t="str">
            <v>The Company's main business is general cargo transport, goods transport, warehousing services, equipment rental, import and export of goods, import and export agent, technology import and export, logistics information consulting services, packaging services, international freight forwarders.</v>
          </cell>
          <cell r="AB79">
            <v>42591</v>
          </cell>
          <cell r="AC79" t="str">
            <v>Beijing Changjiu Logistics Corporation</v>
          </cell>
          <cell r="AD79">
            <v>3913271</v>
          </cell>
          <cell r="AE79">
            <v>4462193</v>
          </cell>
          <cell r="AF79">
            <v>4040008</v>
          </cell>
          <cell r="AG79">
            <v>4747576</v>
          </cell>
          <cell r="AH79">
            <v>41680</v>
          </cell>
          <cell r="AI79">
            <v>171757</v>
          </cell>
          <cell r="AJ79">
            <v>103331</v>
          </cell>
          <cell r="AK79">
            <v>107803</v>
          </cell>
          <cell r="AL79">
            <v>3484034</v>
          </cell>
          <cell r="AM79">
            <v>4085542</v>
          </cell>
          <cell r="AN79">
            <v>3440121</v>
          </cell>
          <cell r="AO79">
            <v>4108199</v>
          </cell>
          <cell r="AP79">
            <v>4469</v>
          </cell>
          <cell r="AQ79">
            <v>3365</v>
          </cell>
          <cell r="AR79">
            <v>5635</v>
          </cell>
          <cell r="AS79">
            <v>10150</v>
          </cell>
          <cell r="AT79">
            <v>-298058</v>
          </cell>
          <cell r="AU79">
            <v>-301518</v>
          </cell>
          <cell r="AV79">
            <v>-308266</v>
          </cell>
          <cell r="AW79">
            <v>-332450</v>
          </cell>
          <cell r="AX79">
            <v>-102434</v>
          </cell>
          <cell r="AY79">
            <v>-94205</v>
          </cell>
          <cell r="AZ79">
            <v>-175791</v>
          </cell>
          <cell r="BA79">
            <v>-167511</v>
          </cell>
          <cell r="BB79">
            <v>57041</v>
          </cell>
          <cell r="BC79">
            <v>11689</v>
          </cell>
          <cell r="BD79">
            <v>4558</v>
          </cell>
          <cell r="BE79">
            <v>2077</v>
          </cell>
          <cell r="BF79">
            <v>1519171</v>
          </cell>
          <cell r="BG79">
            <v>1486216</v>
          </cell>
          <cell r="BH79">
            <v>1422504</v>
          </cell>
          <cell r="BI79">
            <v>1654895</v>
          </cell>
          <cell r="BJ79">
            <v>612883</v>
          </cell>
          <cell r="BK79">
            <v>839056</v>
          </cell>
          <cell r="BL79">
            <v>949463</v>
          </cell>
          <cell r="BM79">
            <v>1580922</v>
          </cell>
          <cell r="BN79">
            <v>1493766</v>
          </cell>
          <cell r="BO79">
            <v>1468856</v>
          </cell>
          <cell r="BP79">
            <v>1321026</v>
          </cell>
          <cell r="BQ79">
            <v>1363082</v>
          </cell>
          <cell r="BR79">
            <v>5424747</v>
          </cell>
          <cell r="BS79">
            <v>5594117</v>
          </cell>
          <cell r="BT79">
            <v>5301007</v>
          </cell>
          <cell r="BU79">
            <v>6167139</v>
          </cell>
          <cell r="BV79">
            <v>80099</v>
          </cell>
          <cell r="BW79">
            <v>81983</v>
          </cell>
          <cell r="BX79">
            <v>89561</v>
          </cell>
          <cell r="BY79">
            <v>116674</v>
          </cell>
          <cell r="BZ79">
            <v>70425</v>
          </cell>
          <cell r="CA79">
            <v>152685</v>
          </cell>
          <cell r="CB79">
            <v>219161</v>
          </cell>
          <cell r="CC79">
            <v>247219</v>
          </cell>
          <cell r="CD79">
            <v>9674</v>
          </cell>
          <cell r="CE79">
            <v>6936</v>
          </cell>
          <cell r="CF79">
            <v>7879</v>
          </cell>
          <cell r="CG79">
            <v>1883</v>
          </cell>
          <cell r="CH79">
            <v>203816</v>
          </cell>
          <cell r="CI79">
            <v>209233</v>
          </cell>
          <cell r="CJ79">
            <v>205191</v>
          </cell>
          <cell r="CK79">
            <v>203743</v>
          </cell>
          <cell r="CL79">
            <v>3913271</v>
          </cell>
          <cell r="CM79">
            <v>-3484034</v>
          </cell>
          <cell r="CN79">
            <v>-293589</v>
          </cell>
          <cell r="CO79">
            <v>-102434</v>
          </cell>
          <cell r="CP79">
            <v>33214</v>
          </cell>
          <cell r="CQ79">
            <v>0.00848752871958012</v>
          </cell>
          <cell r="CR79">
            <v>0.00856018352307711</v>
          </cell>
          <cell r="CS79">
            <v>80099</v>
          </cell>
          <cell r="CT79">
            <v>4469</v>
          </cell>
          <cell r="CU79">
            <v>34365</v>
          </cell>
          <cell r="CV79">
            <v>1481311</v>
          </cell>
        </row>
        <row r="79">
          <cell r="CX79">
            <v>4462193</v>
          </cell>
          <cell r="CY79">
            <v>-4085542</v>
          </cell>
          <cell r="CZ79">
            <v>-298153</v>
          </cell>
          <cell r="DA79">
            <v>-94205</v>
          </cell>
          <cell r="DB79">
            <v>-15707</v>
          </cell>
          <cell r="DC79">
            <v>-0.0035200180718315</v>
          </cell>
          <cell r="DD79">
            <v>-0.00350767100649858</v>
          </cell>
          <cell r="DE79">
            <v>81983</v>
          </cell>
          <cell r="DF79">
            <v>3365</v>
          </cell>
          <cell r="DG79">
            <v>8123.5</v>
          </cell>
          <cell r="DH79">
            <v>1394941</v>
          </cell>
        </row>
        <row r="79">
          <cell r="DJ79">
            <v>4040008</v>
          </cell>
          <cell r="DK79">
            <v>-3440121</v>
          </cell>
          <cell r="DL79">
            <v>-302631</v>
          </cell>
          <cell r="DM79">
            <v>-175791</v>
          </cell>
          <cell r="DN79">
            <v>121465</v>
          </cell>
          <cell r="DO79">
            <v>0.030065534523694</v>
          </cell>
          <cell r="DP79">
            <v>0.0309974906489478</v>
          </cell>
        </row>
        <row r="80">
          <cell r="C80" t="str">
            <v>Hengtong Logistics Co., Ltd.</v>
          </cell>
          <cell r="D80" t="str">
            <v>exclude</v>
          </cell>
          <cell r="E80" t="str">
            <v>Independence(A+, A, A-, U)</v>
          </cell>
        </row>
        <row r="80">
          <cell r="I80">
            <v>0.0152800589191557</v>
          </cell>
          <cell r="J80" t="str">
            <v> </v>
          </cell>
        </row>
        <row r="80">
          <cell r="O80" t="str">
            <v>Hengtong Logistics Co., Ltd.</v>
          </cell>
          <cell r="P80" t="str">
            <v>This company is engaged in general freight trucking services. It was incorporated in 2007 and has its registered head office strategically located in Longkou, China. The company's business operation specializes in short-distance hauling freight transport by road. It is capable of handling a wide variety of commodities, generally palletized, and transported in a container or van trailer. It also provides a combination of network activities such as, local pickup, local sorting and terminal operations, line-haul, destination sorting and terminal operations, and local delivery. The company maintains a fleet of trucks, as well as employs professional drivers and technology capable of providing support and guidance to customers.</v>
          </cell>
          <cell r="Q80" t="str">
            <v>Services</v>
          </cell>
          <cell r="R80" t="str">
            <v>General freight trucking services</v>
          </cell>
          <cell r="S80" t="str">
            <v>www.lkhengtong.com</v>
          </cell>
          <cell r="T80" t="str">
            <v>China</v>
          </cell>
        </row>
        <row r="80">
          <cell r="V80" t="str">
            <v>603223</v>
          </cell>
          <cell r="W80" t="str">
            <v>B+</v>
          </cell>
          <cell r="X80" t="str">
            <v>4789</v>
          </cell>
          <cell r="Y80" t="str">
            <v>CN42465PC</v>
          </cell>
          <cell r="Z80" t="str">
            <v>Engaged in general freight trucking services</v>
          </cell>
          <cell r="AA80" t="str">
            <v>The Company's main business is road freight logistics and LNG and other energy trading and logistics business.</v>
          </cell>
          <cell r="AB80">
            <v>42185</v>
          </cell>
        </row>
        <row r="80">
          <cell r="AD80">
            <v>5246226</v>
          </cell>
          <cell r="AE80">
            <v>7057778</v>
          </cell>
          <cell r="AF80">
            <v>5578126</v>
          </cell>
          <cell r="AG80">
            <v>7015382</v>
          </cell>
          <cell r="AH80">
            <v>38600</v>
          </cell>
          <cell r="AI80">
            <v>34117</v>
          </cell>
          <cell r="AJ80">
            <v>23476</v>
          </cell>
          <cell r="AK80">
            <v>29911</v>
          </cell>
          <cell r="AL80">
            <v>5018282</v>
          </cell>
          <cell r="AM80">
            <v>6737334</v>
          </cell>
          <cell r="AN80">
            <v>5164220</v>
          </cell>
          <cell r="AO80">
            <v>6782653</v>
          </cell>
          <cell r="AP80">
            <v>0</v>
          </cell>
          <cell r="AQ80">
            <v>0</v>
          </cell>
          <cell r="AR80">
            <v>0</v>
          </cell>
          <cell r="AS80">
            <v>0</v>
          </cell>
          <cell r="AT80">
            <v>-109330</v>
          </cell>
          <cell r="AU80">
            <v>-143301</v>
          </cell>
          <cell r="AV80">
            <v>-135605</v>
          </cell>
          <cell r="AW80">
            <v>-140181</v>
          </cell>
          <cell r="AX80">
            <v>-95753</v>
          </cell>
          <cell r="AY80">
            <v>-103489</v>
          </cell>
          <cell r="AZ80">
            <v>-101576</v>
          </cell>
          <cell r="BA80">
            <v>-102026</v>
          </cell>
          <cell r="BB80">
            <v>4966</v>
          </cell>
          <cell r="BC80">
            <v>2048</v>
          </cell>
          <cell r="BD80">
            <v>7973</v>
          </cell>
          <cell r="BE80">
            <v>16675</v>
          </cell>
          <cell r="BF80">
            <v>231567</v>
          </cell>
          <cell r="BG80">
            <v>114341</v>
          </cell>
          <cell r="BH80">
            <v>132442</v>
          </cell>
          <cell r="BI80">
            <v>126700</v>
          </cell>
          <cell r="BJ80">
            <v>2457528</v>
          </cell>
          <cell r="BK80">
            <v>379375</v>
          </cell>
          <cell r="BL80">
            <v>393831</v>
          </cell>
          <cell r="BM80">
            <v>254342</v>
          </cell>
          <cell r="BN80">
            <v>934957</v>
          </cell>
          <cell r="BO80">
            <v>611535</v>
          </cell>
          <cell r="BP80">
            <v>670977</v>
          </cell>
          <cell r="BQ80">
            <v>569081</v>
          </cell>
          <cell r="BR80">
            <v>4555807</v>
          </cell>
          <cell r="BS80">
            <v>1739567</v>
          </cell>
          <cell r="BT80">
            <v>1909668</v>
          </cell>
          <cell r="BU80">
            <v>1609414</v>
          </cell>
          <cell r="BV80">
            <v>11190</v>
          </cell>
          <cell r="BW80">
            <v>21342</v>
          </cell>
          <cell r="BX80">
            <v>25732</v>
          </cell>
          <cell r="BY80">
            <v>17829</v>
          </cell>
          <cell r="BZ80">
            <v>61461</v>
          </cell>
          <cell r="CA80">
            <v>107771</v>
          </cell>
          <cell r="CB80">
            <v>200201</v>
          </cell>
          <cell r="CC80">
            <v>20433</v>
          </cell>
          <cell r="CD80">
            <v>6633</v>
          </cell>
          <cell r="CE80">
            <v>2979</v>
          </cell>
          <cell r="CF80">
            <v>1129</v>
          </cell>
          <cell r="CG80">
            <v>2066</v>
          </cell>
          <cell r="CH80">
            <v>91507</v>
          </cell>
          <cell r="CI80">
            <v>118980</v>
          </cell>
          <cell r="CJ80">
            <v>108744</v>
          </cell>
          <cell r="CK80">
            <v>120286</v>
          </cell>
          <cell r="CL80">
            <v>5246226</v>
          </cell>
          <cell r="CM80">
            <v>-5018282</v>
          </cell>
          <cell r="CN80">
            <v>-109330</v>
          </cell>
          <cell r="CO80">
            <v>-95753</v>
          </cell>
          <cell r="CP80">
            <v>22861</v>
          </cell>
          <cell r="CQ80">
            <v>0.00435760868860777</v>
          </cell>
          <cell r="CR80">
            <v>0.00437668054979884</v>
          </cell>
          <cell r="CS80">
            <v>11190</v>
          </cell>
          <cell r="CT80">
            <v>0</v>
          </cell>
          <cell r="CU80">
            <v>3507</v>
          </cell>
          <cell r="CV80">
            <v>773246</v>
          </cell>
        </row>
        <row r="80">
          <cell r="CX80">
            <v>7057778</v>
          </cell>
          <cell r="CY80">
            <v>-6737334</v>
          </cell>
          <cell r="CZ80">
            <v>-143301</v>
          </cell>
          <cell r="DA80">
            <v>-103489</v>
          </cell>
          <cell r="DB80">
            <v>73654</v>
          </cell>
          <cell r="DC80">
            <v>0.0104358623918179</v>
          </cell>
          <cell r="DD80">
            <v>0.0105459181423468</v>
          </cell>
          <cell r="DE80">
            <v>21342</v>
          </cell>
          <cell r="DF80">
            <v>0</v>
          </cell>
          <cell r="DG80">
            <v>5010.5</v>
          </cell>
          <cell r="DH80">
            <v>641256</v>
          </cell>
        </row>
        <row r="80">
          <cell r="DJ80">
            <v>5578126</v>
          </cell>
          <cell r="DK80">
            <v>-5164220</v>
          </cell>
          <cell r="DL80">
            <v>-135605</v>
          </cell>
          <cell r="DM80">
            <v>-101576</v>
          </cell>
          <cell r="DN80">
            <v>176725</v>
          </cell>
          <cell r="DO80">
            <v>0.0316817870374387</v>
          </cell>
          <cell r="DP80">
            <v>0.0327183632542742</v>
          </cell>
        </row>
        <row r="81">
          <cell r="C81" t="str">
            <v>HAN Express Co.,Ltd.</v>
          </cell>
          <cell r="D81" t="str">
            <v>exclude</v>
          </cell>
          <cell r="E81" t="str">
            <v>Independence(A+, A, A-, U)</v>
          </cell>
        </row>
        <row r="81">
          <cell r="I81">
            <v>0.0161077008512186</v>
          </cell>
          <cell r="J81" t="str">
            <v> </v>
          </cell>
        </row>
        <row r="81">
          <cell r="O81" t="str">
            <v>HAN Express Co.,Ltd.</v>
          </cell>
          <cell r="P81" t="str">
            <v>This company, formerly known as Sam Hee Transportation Co., Ltd., is engaged in the provision of logistic services. The company's principal activities include the provision of transportation services by land, sea and air; the provision of forwarding services; the operation of bonded warehouses; and the provision of allied services. Its inland transportation business deals with bulk cargoes, frozen cargoes, oil, chemicals and liquefied natural gas (LNG). The company was incorporated in May 1979. Its registered business office is based in Hwaseong-si, Republic of Korea. The company has overseas branches located in the United States, Germany, China, Japan, Hong Kong, Singapore and Indonesia.</v>
          </cell>
          <cell r="Q81" t="str">
            <v>Services</v>
          </cell>
          <cell r="R81" t="str">
            <v>Logistic services</v>
          </cell>
          <cell r="S81" t="str">
            <v>www.hexco.co.kr</v>
          </cell>
          <cell r="T81" t="str">
            <v>Republic of Korea</v>
          </cell>
        </row>
        <row r="81">
          <cell r="V81" t="str">
            <v>014130</v>
          </cell>
          <cell r="W81" t="str">
            <v>B+</v>
          </cell>
          <cell r="X81" t="str">
            <v>4212</v>
          </cell>
          <cell r="Y81" t="str">
            <v>KR1243110015051</v>
          </cell>
          <cell r="Z81" t="str">
            <v>Engaged in the provision of logistic services</v>
          </cell>
          <cell r="AA81" t="str">
            <v>- The company has established a nationwide logistics base and is engaged in major business such as land freight forwarding, international freight forwarding, and third-party logistics.- The company''s main business divisions are cargo transportation, distribution and logistics, international logistics, and warehousing. Revenues are generated in domestic and in China.- It is a comprehensive logistics company that has the best competitiveness in Korea in special transportation (chemical, toxic, oil, etc.) transportation.</v>
          </cell>
          <cell r="AB81">
            <v>32714</v>
          </cell>
          <cell r="AC81" t="str">
            <v>Sam Hee Transportation Co.,Ltd.</v>
          </cell>
          <cell r="AD81">
            <v>858131761</v>
          </cell>
          <cell r="AE81">
            <v>776251564</v>
          </cell>
          <cell r="AF81">
            <v>615258839</v>
          </cell>
          <cell r="AG81">
            <v>577355359</v>
          </cell>
          <cell r="AH81" t="str">
            <v>n.a.</v>
          </cell>
          <cell r="AI81" t="str">
            <v>n.a.</v>
          </cell>
          <cell r="AJ81" t="str">
            <v>n.a.</v>
          </cell>
          <cell r="AK81" t="str">
            <v>n.a.</v>
          </cell>
          <cell r="AL81">
            <v>826550459</v>
          </cell>
          <cell r="AM81">
            <v>749770592</v>
          </cell>
          <cell r="AN81">
            <v>595156623</v>
          </cell>
          <cell r="AO81">
            <v>556640785</v>
          </cell>
          <cell r="AP81" t="str">
            <v>n.a.</v>
          </cell>
          <cell r="AQ81" t="str">
            <v>n.a.</v>
          </cell>
          <cell r="AR81" t="str">
            <v>n.a.</v>
          </cell>
          <cell r="AS81" t="str">
            <v>n.a.</v>
          </cell>
          <cell r="AT81">
            <v>-10669497</v>
          </cell>
          <cell r="AU81">
            <v>-19735239</v>
          </cell>
          <cell r="AV81">
            <v>-8655292</v>
          </cell>
          <cell r="AW81">
            <v>-8108491</v>
          </cell>
          <cell r="AX81">
            <v>-1048509</v>
          </cell>
          <cell r="AY81">
            <v>-1032271</v>
          </cell>
          <cell r="AZ81">
            <v>-787119</v>
          </cell>
          <cell r="BA81">
            <v>-667797</v>
          </cell>
          <cell r="BB81">
            <v>6066392</v>
          </cell>
          <cell r="BC81">
            <v>4349974</v>
          </cell>
          <cell r="BD81">
            <v>2689317</v>
          </cell>
          <cell r="BE81">
            <v>2169707</v>
          </cell>
          <cell r="BF81">
            <v>114472106</v>
          </cell>
          <cell r="BG81">
            <v>116120845</v>
          </cell>
          <cell r="BH81">
            <v>97232245</v>
          </cell>
          <cell r="BI81">
            <v>85530605</v>
          </cell>
          <cell r="BJ81">
            <v>17005892</v>
          </cell>
          <cell r="BK81">
            <v>10531695</v>
          </cell>
          <cell r="BL81">
            <v>4328113</v>
          </cell>
          <cell r="BM81">
            <v>4534174</v>
          </cell>
          <cell r="BN81">
            <v>186568160</v>
          </cell>
          <cell r="BO81">
            <v>148627054</v>
          </cell>
          <cell r="BP81">
            <v>130821369</v>
          </cell>
          <cell r="BQ81">
            <v>120418804</v>
          </cell>
          <cell r="BR81">
            <v>407946966</v>
          </cell>
          <cell r="BS81">
            <v>374774840</v>
          </cell>
          <cell r="BT81">
            <v>301687969</v>
          </cell>
          <cell r="BU81">
            <v>266468435</v>
          </cell>
          <cell r="BV81">
            <v>503340</v>
          </cell>
          <cell r="BW81">
            <v>377498</v>
          </cell>
          <cell r="BX81">
            <v>307872</v>
          </cell>
          <cell r="BY81">
            <v>360690</v>
          </cell>
          <cell r="BZ81">
            <v>19863296</v>
          </cell>
          <cell r="CA81">
            <v>5713462.00000007</v>
          </cell>
          <cell r="CB81">
            <v>10659805</v>
          </cell>
          <cell r="CC81">
            <v>11938286</v>
          </cell>
          <cell r="CD81">
            <v>906043</v>
          </cell>
          <cell r="CE81">
            <v>10110967</v>
          </cell>
          <cell r="CF81">
            <v>61238</v>
          </cell>
          <cell r="CG81">
            <v>108303</v>
          </cell>
          <cell r="CH81">
            <v>2215404</v>
          </cell>
          <cell r="CI81">
            <v>1870046</v>
          </cell>
          <cell r="CJ81">
            <v>1841890</v>
          </cell>
          <cell r="CK81">
            <v>1735976</v>
          </cell>
          <cell r="CL81">
            <v>858131761</v>
          </cell>
          <cell r="CM81">
            <v>-826550459</v>
          </cell>
          <cell r="CN81">
            <v>-10669497</v>
          </cell>
          <cell r="CO81">
            <v>-1048509</v>
          </cell>
          <cell r="CP81">
            <v>19863296</v>
          </cell>
          <cell r="CQ81">
            <v>0.0231471399879814</v>
          </cell>
          <cell r="CR81">
            <v>0.0236956259591609</v>
          </cell>
          <cell r="CS81">
            <v>503340</v>
          </cell>
          <cell r="CT81" t="str">
            <v/>
          </cell>
          <cell r="CU81">
            <v>5208183</v>
          </cell>
          <cell r="CV81">
            <v>167597607</v>
          </cell>
        </row>
        <row r="81">
          <cell r="CX81">
            <v>776251564</v>
          </cell>
          <cell r="CY81">
            <v>-749770592</v>
          </cell>
          <cell r="CZ81">
            <v>-19735239</v>
          </cell>
          <cell r="DA81">
            <v>-1032271</v>
          </cell>
          <cell r="DB81">
            <v>5713462</v>
          </cell>
          <cell r="DC81">
            <v>0.00736032269044163</v>
          </cell>
          <cell r="DD81">
            <v>0.00741489873786929</v>
          </cell>
          <cell r="DE81">
            <v>377498</v>
          </cell>
          <cell r="DF81" t="str">
            <v/>
          </cell>
          <cell r="DG81">
            <v>3519645.5</v>
          </cell>
          <cell r="DH81">
            <v>139724211.5</v>
          </cell>
        </row>
        <row r="81">
          <cell r="DJ81">
            <v>615258839</v>
          </cell>
          <cell r="DK81">
            <v>-595156623</v>
          </cell>
          <cell r="DL81">
            <v>-8655292</v>
          </cell>
          <cell r="DM81">
            <v>-787119</v>
          </cell>
          <cell r="DN81">
            <v>10659805</v>
          </cell>
          <cell r="DO81">
            <v>0.0173257242713095</v>
          </cell>
          <cell r="DP81">
            <v>0.0176311975384334</v>
          </cell>
        </row>
        <row r="82">
          <cell r="C82" t="str">
            <v>THE Shibusawa Warehouse Co., Ltd.</v>
          </cell>
          <cell r="D82" t="str">
            <v>exclude</v>
          </cell>
          <cell r="E82" t="str">
            <v>Significantly different products/services</v>
          </cell>
          <cell r="F82" t="str">
            <v>物流公司（主营进出口）</v>
          </cell>
        </row>
        <row r="82">
          <cell r="I82">
            <v>0.0580022080175156</v>
          </cell>
          <cell r="J82" t="str">
            <v> </v>
          </cell>
        </row>
        <row r="82">
          <cell r="O82" t="str">
            <v>THE Shibusawa Warehouse Co., Ltd.</v>
          </cell>
          <cell r="P82" t="str">
            <v>This company, formerly known as Shibusawa Soko-Bu, is engaged in the provision of logistics, warehousing, and real estate leasing services. It was established in 1897 by Shibusawa Eiichi. The registered business office of the company is located in Koto, Tokyo, Japan. The company's warehousing services include stock operation; transportation services consist of land transportation and ferry/coastal shipping services; and international logistic services comprise air cargo services and marine shipping agency services. It also offers customs clearance and import/export cargo forwarding services, such as customhouse brokerage and trading coordination services; third party logistics services; and logistics information systems, including cargo tracking systems, storage controlling systems, controlling vehicle operating systems, and trunk rooms. In addition, the company provides offices and warehouses leasing services. It is a global company with operating subsidiaries in Japan, Vietnam, China, and Hong Kong.</v>
          </cell>
          <cell r="Q82" t="str">
            <v>Services</v>
          </cell>
          <cell r="R82" t="str">
            <v>Stock operation; transportation services consist of land transportation and ferry/coastal shipping services; and international logistic services comprise air cargo services and marine shipping agency services</v>
          </cell>
          <cell r="S82" t="str">
            <v>www.shibusawa.co.jp</v>
          </cell>
          <cell r="T82" t="str">
            <v>Japan</v>
          </cell>
        </row>
        <row r="82">
          <cell r="V82" t="str">
            <v>9304</v>
          </cell>
          <cell r="W82" t="str">
            <v>A+</v>
          </cell>
          <cell r="X82" t="str">
            <v>4214</v>
          </cell>
          <cell r="Y82" t="str">
            <v>JP6010601038102</v>
          </cell>
          <cell r="Z82" t="str">
            <v>Engaged in the provision of logistics, warehousing, and real estate leasing services</v>
          </cell>
          <cell r="AA82" t="str">
            <v>The Company is a Japan-based company mainly engaged in the operation of logistics and real estate business.</v>
          </cell>
          <cell r="AB82">
            <v>18598</v>
          </cell>
          <cell r="AC82" t="str">
            <v>Shibusawa Soko-Bu</v>
          </cell>
          <cell r="AD82">
            <v>78504000</v>
          </cell>
          <cell r="AE82">
            <v>71746000</v>
          </cell>
          <cell r="AF82">
            <v>65328000</v>
          </cell>
          <cell r="AG82">
            <v>66831000</v>
          </cell>
          <cell r="AH82" t="str">
            <v>n.a.</v>
          </cell>
          <cell r="AI82" t="str">
            <v>n.a.</v>
          </cell>
          <cell r="AJ82" t="str">
            <v>n.a.</v>
          </cell>
          <cell r="AK82" t="str">
            <v>n.a.</v>
          </cell>
          <cell r="AL82">
            <v>67058000</v>
          </cell>
          <cell r="AM82">
            <v>60828000</v>
          </cell>
          <cell r="AN82">
            <v>55301000</v>
          </cell>
          <cell r="AO82">
            <v>56632000</v>
          </cell>
          <cell r="AP82">
            <v>0</v>
          </cell>
          <cell r="AQ82">
            <v>0</v>
          </cell>
          <cell r="AR82">
            <v>0</v>
          </cell>
          <cell r="AS82">
            <v>0</v>
          </cell>
          <cell r="AT82">
            <v>-3635000</v>
          </cell>
          <cell r="AU82">
            <v>-3261000</v>
          </cell>
          <cell r="AV82">
            <v>-3237000</v>
          </cell>
          <cell r="AW82">
            <v>-3337000</v>
          </cell>
          <cell r="AX82">
            <v>-3322000</v>
          </cell>
          <cell r="AY82">
            <v>-3269000</v>
          </cell>
          <cell r="AZ82">
            <v>-3163000</v>
          </cell>
          <cell r="BA82">
            <v>-2956000</v>
          </cell>
          <cell r="BB82" t="str">
            <v>n.a.</v>
          </cell>
          <cell r="BC82" t="str">
            <v>n.a.</v>
          </cell>
          <cell r="BD82" t="str">
            <v>n.a.</v>
          </cell>
          <cell r="BE82" t="str">
            <v>n.a.</v>
          </cell>
          <cell r="BF82">
            <v>13143000</v>
          </cell>
          <cell r="BG82">
            <v>12967000</v>
          </cell>
          <cell r="BH82">
            <v>11920000</v>
          </cell>
          <cell r="BI82">
            <v>12178000</v>
          </cell>
          <cell r="BJ82">
            <v>25269000</v>
          </cell>
          <cell r="BK82">
            <v>21232000</v>
          </cell>
          <cell r="BL82">
            <v>20291000</v>
          </cell>
          <cell r="BM82">
            <v>15502000</v>
          </cell>
          <cell r="BN82">
            <v>50289000</v>
          </cell>
          <cell r="BO82">
            <v>49635000</v>
          </cell>
          <cell r="BP82">
            <v>51366000</v>
          </cell>
          <cell r="BQ82">
            <v>52645000</v>
          </cell>
          <cell r="BR82">
            <v>115831000</v>
          </cell>
          <cell r="BS82">
            <v>108991000</v>
          </cell>
          <cell r="BT82">
            <v>104397000</v>
          </cell>
          <cell r="BU82">
            <v>98994000</v>
          </cell>
          <cell r="BV82">
            <v>3635000</v>
          </cell>
          <cell r="BW82">
            <v>3261000</v>
          </cell>
          <cell r="BX82">
            <v>3237000</v>
          </cell>
          <cell r="BY82">
            <v>3337000</v>
          </cell>
          <cell r="BZ82">
            <v>4489000</v>
          </cell>
          <cell r="CA82">
            <v>4388000</v>
          </cell>
          <cell r="CB82">
            <v>3627000</v>
          </cell>
          <cell r="CC82">
            <v>3906000</v>
          </cell>
          <cell r="CD82" t="str">
            <v>n.a.</v>
          </cell>
          <cell r="CE82" t="str">
            <v>n.a.</v>
          </cell>
          <cell r="CF82" t="str">
            <v>n.a.</v>
          </cell>
          <cell r="CG82" t="str">
            <v>n.a.</v>
          </cell>
          <cell r="CH82" t="str">
            <v>n.a.</v>
          </cell>
          <cell r="CI82" t="str">
            <v>n.a.</v>
          </cell>
          <cell r="CJ82" t="str">
            <v>n.a.</v>
          </cell>
          <cell r="CK82" t="str">
            <v>n.a.</v>
          </cell>
          <cell r="CL82">
            <v>78504000</v>
          </cell>
          <cell r="CM82">
            <v>-67058000</v>
          </cell>
          <cell r="CN82">
            <v>-3635000</v>
          </cell>
          <cell r="CO82">
            <v>-3322000</v>
          </cell>
          <cell r="CP82">
            <v>4489000</v>
          </cell>
          <cell r="CQ82">
            <v>0.0571817996535208</v>
          </cell>
          <cell r="CR82">
            <v>0.0606498682699453</v>
          </cell>
          <cell r="CS82">
            <v>3635000</v>
          </cell>
          <cell r="CT82">
            <v>0</v>
          </cell>
          <cell r="CU82" t="e">
            <v>#VALUE!</v>
          </cell>
          <cell r="CV82">
            <v>49962000</v>
          </cell>
        </row>
        <row r="82">
          <cell r="CX82">
            <v>71746000</v>
          </cell>
          <cell r="CY82">
            <v>-60828000</v>
          </cell>
          <cell r="CZ82">
            <v>-3261000</v>
          </cell>
          <cell r="DA82">
            <v>-3269000</v>
          </cell>
          <cell r="DB82">
            <v>4388000</v>
          </cell>
          <cell r="DC82">
            <v>0.0611602040531876</v>
          </cell>
          <cell r="DD82">
            <v>0.0651444520324238</v>
          </cell>
          <cell r="DE82">
            <v>3261000</v>
          </cell>
          <cell r="DF82">
            <v>0</v>
          </cell>
          <cell r="DG82" t="e">
            <v>#VALUE!</v>
          </cell>
          <cell r="DH82">
            <v>50500500</v>
          </cell>
        </row>
        <row r="82">
          <cell r="DJ82">
            <v>65328000</v>
          </cell>
          <cell r="DK82">
            <v>-55301000</v>
          </cell>
          <cell r="DL82">
            <v>-3237000</v>
          </cell>
          <cell r="DM82">
            <v>-3163000</v>
          </cell>
          <cell r="DN82">
            <v>3627000</v>
          </cell>
          <cell r="DO82">
            <v>0.0555198383541514</v>
          </cell>
          <cell r="DP82">
            <v>0.0587834881120241</v>
          </cell>
        </row>
        <row r="83">
          <cell r="C83" t="str">
            <v>Transport Corporation of India Limited</v>
          </cell>
          <cell r="D83" t="str">
            <v>exclude</v>
          </cell>
          <cell r="E83" t="str">
            <v>Independence(A+, A, A-, U)</v>
          </cell>
        </row>
        <row r="83">
          <cell r="I83">
            <v>0.0816239296161345</v>
          </cell>
          <cell r="J83" t="str">
            <v> </v>
          </cell>
        </row>
        <row r="83">
          <cell r="O83" t="str">
            <v>Transport Corporation of India Limited</v>
          </cell>
          <cell r="P83" t="str">
            <v>This company is engaged in the provision of integrated supply chain and logistics solutions. It was incorporated in 1958. The company has its registered office in Gurgaon, India.  The company is India's leading multimodal integrated supply chain solutions provider. It offers solutions for full truck load (FTL), less than truck load (LTL), rail, sundry, and project and over dimensional cargo (ODC). Its aim is to organize and streamline the cargo transportation industry in India. The company has been providing complete logistics solutions, from inbound transportation from suppliers across India and other countries to outbound transportation of complete built units and spares. In 1999, it formed a joint venture with Japan's Mitsui &amp; Co. Ltd. and became the lead logistics partner for Toyota Kirloskar Motors Ltd. in India.  The company has six business divisions: transport, express, supply chain solutions, shipping, fuel trading, and wind energy divisions. These divisions run scheduled services between the East coast of India and the Andaman Islands and also specialize in time charter hires on international waters. In addition, the supply chain solutions division is responsible for providing logistics management, including transport, warehousing, order processing, inventory management and other value-added services to the company's customers. The shipping division caters to the coastal cargo movement for both domestic and international markets. In March 2007, approximately 53 percent of the company's revenue came from the transport division.</v>
          </cell>
          <cell r="Q83" t="str">
            <v>Services</v>
          </cell>
          <cell r="R83" t="str">
            <v>Full truck load (FTL), less than truck load (LTL), rail, sundry, and project and over dimensional cargo (ODC)</v>
          </cell>
          <cell r="S83" t="str">
            <v>www.tcil.com</v>
          </cell>
          <cell r="T83" t="str">
            <v>India</v>
          </cell>
        </row>
        <row r="83">
          <cell r="V83" t="str">
            <v>TCI</v>
          </cell>
          <cell r="W83" t="str">
            <v>B+</v>
          </cell>
          <cell r="X83" t="str">
            <v>4731</v>
          </cell>
          <cell r="Y83" t="str">
            <v>IN31585FI</v>
          </cell>
          <cell r="Z83" t="str">
            <v>Engaged in the provision of integrated supply chain and logistics solutions</v>
          </cell>
          <cell r="AA83" t="str">
            <v>The Company is engaged in transportation.</v>
          </cell>
          <cell r="AB83">
            <v>36752</v>
          </cell>
        </row>
        <row r="83">
          <cell r="AD83">
            <v>37789990</v>
          </cell>
          <cell r="AE83">
            <v>32531299</v>
          </cell>
          <cell r="AF83">
            <v>28013293</v>
          </cell>
          <cell r="AG83">
            <v>27149626</v>
          </cell>
          <cell r="AH83">
            <v>220180</v>
          </cell>
          <cell r="AI83">
            <v>190892</v>
          </cell>
          <cell r="AJ83">
            <v>36609</v>
          </cell>
          <cell r="AK83">
            <v>203269</v>
          </cell>
        </row>
        <row r="83">
          <cell r="AO83">
            <v>93995</v>
          </cell>
          <cell r="AP83">
            <v>0</v>
          </cell>
          <cell r="AQ83">
            <v>0</v>
          </cell>
          <cell r="AR83">
            <v>0</v>
          </cell>
          <cell r="AS83">
            <v>0</v>
          </cell>
          <cell r="AT83">
            <v>-33503790</v>
          </cell>
          <cell r="AU83">
            <v>-28447668</v>
          </cell>
          <cell r="AV83">
            <v>-25084333</v>
          </cell>
          <cell r="AW83">
            <v>-24669982</v>
          </cell>
          <cell r="AX83">
            <v>-1214070</v>
          </cell>
          <cell r="AY83">
            <v>-1130211</v>
          </cell>
          <cell r="AZ83">
            <v>-928055</v>
          </cell>
          <cell r="BA83">
            <v>-824886</v>
          </cell>
          <cell r="BB83">
            <v>50030</v>
          </cell>
          <cell r="BC83">
            <v>84601</v>
          </cell>
          <cell r="BD83">
            <v>71172</v>
          </cell>
          <cell r="BE83">
            <v>65815</v>
          </cell>
          <cell r="BF83">
            <v>5609100</v>
          </cell>
          <cell r="BG83">
            <v>5082492</v>
          </cell>
          <cell r="BH83">
            <v>5110430</v>
          </cell>
          <cell r="BI83">
            <v>4873029</v>
          </cell>
          <cell r="BJ83">
            <v>2727640</v>
          </cell>
          <cell r="BK83">
            <v>891784</v>
          </cell>
          <cell r="BL83">
            <v>395063</v>
          </cell>
          <cell r="BM83">
            <v>259222</v>
          </cell>
          <cell r="BN83">
            <v>8143980</v>
          </cell>
          <cell r="BO83">
            <v>8056278</v>
          </cell>
          <cell r="BP83">
            <v>8067408</v>
          </cell>
          <cell r="BQ83">
            <v>7928552</v>
          </cell>
          <cell r="BR83">
            <v>21009160</v>
          </cell>
          <cell r="BS83">
            <v>18270295</v>
          </cell>
          <cell r="BT83">
            <v>17388029</v>
          </cell>
          <cell r="BU83">
            <v>16833251</v>
          </cell>
          <cell r="BV83">
            <v>23383060</v>
          </cell>
          <cell r="BW83">
            <v>19471145</v>
          </cell>
          <cell r="BX83">
            <v>2325</v>
          </cell>
          <cell r="BY83">
            <v>16457233</v>
          </cell>
          <cell r="BZ83">
            <v>3292310</v>
          </cell>
          <cell r="CA83">
            <v>3144312</v>
          </cell>
          <cell r="CB83">
            <v>2037514</v>
          </cell>
          <cell r="CC83">
            <v>1764032</v>
          </cell>
          <cell r="CD83">
            <v>6811990</v>
          </cell>
          <cell r="CE83">
            <v>6204343</v>
          </cell>
          <cell r="CF83">
            <v>23316975</v>
          </cell>
          <cell r="CG83">
            <v>5401706</v>
          </cell>
          <cell r="CH83">
            <v>586700</v>
          </cell>
          <cell r="CI83">
            <v>491079</v>
          </cell>
          <cell r="CJ83">
            <v>68966</v>
          </cell>
          <cell r="CK83">
            <v>586288</v>
          </cell>
          <cell r="CL83">
            <v>37789990</v>
          </cell>
          <cell r="CM83">
            <v>0</v>
          </cell>
          <cell r="CN83">
            <v>-33503790</v>
          </cell>
          <cell r="CO83">
            <v>-1214070</v>
          </cell>
          <cell r="CP83">
            <v>3072130</v>
          </cell>
          <cell r="CQ83">
            <v>0.0812948084929369</v>
          </cell>
          <cell r="CR83">
            <v>0.0884884609823301</v>
          </cell>
          <cell r="CS83">
            <v>23383060</v>
          </cell>
          <cell r="CT83">
            <v>0</v>
          </cell>
          <cell r="CU83">
            <v>67315.5</v>
          </cell>
          <cell r="CV83">
            <v>8100129</v>
          </cell>
        </row>
        <row r="83">
          <cell r="CX83">
            <v>32531299</v>
          </cell>
          <cell r="CY83">
            <v>0</v>
          </cell>
          <cell r="CZ83">
            <v>-28447668</v>
          </cell>
          <cell r="DA83">
            <v>-1130211</v>
          </cell>
          <cell r="DB83">
            <v>2953420</v>
          </cell>
          <cell r="DC83">
            <v>0.0907870294389412</v>
          </cell>
          <cell r="DD83">
            <v>0.099852325449029</v>
          </cell>
          <cell r="DE83">
            <v>19471145</v>
          </cell>
          <cell r="DF83">
            <v>0</v>
          </cell>
          <cell r="DG83">
            <v>77886.5</v>
          </cell>
          <cell r="DH83">
            <v>8061843</v>
          </cell>
        </row>
        <row r="83">
          <cell r="DJ83">
            <v>28013293</v>
          </cell>
          <cell r="DK83">
            <v>0</v>
          </cell>
          <cell r="DL83">
            <v>-25084333</v>
          </cell>
          <cell r="DM83">
            <v>-928055</v>
          </cell>
          <cell r="DN83">
            <v>2000905</v>
          </cell>
          <cell r="DO83">
            <v>0.0714269828970125</v>
          </cell>
          <cell r="DP83">
            <v>0.0769212346056041</v>
          </cell>
        </row>
        <row r="84">
          <cell r="C84" t="str">
            <v>T3ex Global Holdings Corp.</v>
          </cell>
          <cell r="D84" t="str">
            <v>exclude</v>
          </cell>
          <cell r="E84" t="str">
            <v>Significantly different products/services</v>
          </cell>
          <cell r="F84" t="str">
            <v>从事台湾及国际货运代理及物流服务</v>
          </cell>
        </row>
        <row r="84">
          <cell r="I84">
            <v>0.095816435963014</v>
          </cell>
          <cell r="J84" t="str">
            <v> </v>
          </cell>
        </row>
        <row r="84">
          <cell r="O84" t="str">
            <v>T3ex Global Holdings Corp.</v>
          </cell>
          <cell r="P84" t="str">
            <v>This company is engaged in the provision of freight forwarding and logistics services in Taiwan and internationally. The company was established in 1987 and formerly known as T.H.I. Group Limited. It has its registered headquarters located in Taipei, Taiwan, China with operations in China and Hong Kong. The company offers professional services in sea/air/land freight forwarding, distribution, customs clearance, warehousing, and logistics. It also owns warehouses; and provides temporary freight storage for import and export, relabling, freight picking and packaging, pallet packaging, warehouse renting, and stock management report services. In addition, the company offers logistics management services, such as raw material procurement, raw material and final production management during production process, packaging, picking, storage, transfer, distribution, support to clients with marketing channel building and maintenance, client relationship management and maintenance, and information feedback services. Further, it provides customized services comprising customized ocean-air shipping, ocean-river shipping, ocean-railway shipping, and ocean-land shipping that connect to inland China through ocean and air transportation; and cold chain logistics and freight insurance agency services.</v>
          </cell>
          <cell r="Q84" t="str">
            <v>Services</v>
          </cell>
          <cell r="R84" t="str">
            <v>Sea/air/land freight forwarding, distribution, customs clearance, warehousing, and logistics; Temporary freight storage for import and export, relabling, freight picking and packaging, pallet packaging, warehouse renting, and stock management report services; Management services, such as raw material procurement, raw material and final production management during production process, packaging, picking, storage, transfer, distribution, support to clients with marketing channel building and maintenance, client relationship management and maintenance, and information feedback services; Customized ocean-air shipping, ocean-river shipping, ocean-railway shipping, and ocean-land shipping that connect to inland China through ocean and air transportation; and cold chain logistics and freight insurance agency services</v>
          </cell>
          <cell r="S84" t="str">
            <v>www.thi-group.com</v>
          </cell>
          <cell r="T84" t="str">
            <v>Taiwan, China</v>
          </cell>
        </row>
        <row r="84">
          <cell r="V84" t="str">
            <v>2636</v>
          </cell>
          <cell r="W84" t="str">
            <v>A+</v>
          </cell>
          <cell r="X84" t="str">
            <v>4731</v>
          </cell>
          <cell r="Y84" t="str">
            <v>TW22358734</v>
          </cell>
          <cell r="Z84" t="str">
            <v>Engaged in the provision of freight forwarding and logistics services in Taiwan and internationally</v>
          </cell>
          <cell r="AA84" t="str">
            <v>The Company is a Taiwan-based company principally engaged in provision of marine and air freight transportation services. 
The Company's services include international freight forwarding services, domestic logistics services, logistics supply chain management and customization services, e-commerce logistics services and the planning and design of cargo management systems. The domestic logistics services include custom declaration, warehousing and distribution. The Company operates its business within the domestic market and overseas markets.</v>
          </cell>
          <cell r="AB84">
            <v>39195</v>
          </cell>
          <cell r="AC84" t="str">
            <v>T.H.I. Global Holdings Corp.</v>
          </cell>
          <cell r="AD84">
            <v>28218028</v>
          </cell>
          <cell r="AE84">
            <v>36043604</v>
          </cell>
          <cell r="AF84">
            <v>15160243</v>
          </cell>
          <cell r="AG84">
            <v>11258071</v>
          </cell>
          <cell r="AH84">
            <v>7534</v>
          </cell>
          <cell r="AI84">
            <v>0</v>
          </cell>
          <cell r="AJ84">
            <v>29899</v>
          </cell>
          <cell r="AK84">
            <v>0</v>
          </cell>
          <cell r="AL84">
            <v>22315916</v>
          </cell>
          <cell r="AM84">
            <v>27643534</v>
          </cell>
          <cell r="AN84">
            <v>12416929</v>
          </cell>
          <cell r="AO84">
            <v>8930593</v>
          </cell>
          <cell r="AP84">
            <v>0</v>
          </cell>
          <cell r="AQ84">
            <v>0</v>
          </cell>
          <cell r="AR84">
            <v>0</v>
          </cell>
          <cell r="AS84">
            <v>0</v>
          </cell>
          <cell r="AT84">
            <v>-3069396</v>
          </cell>
          <cell r="AU84">
            <v>-3742599</v>
          </cell>
          <cell r="AV84">
            <v>-1769845</v>
          </cell>
          <cell r="AW84">
            <v>-1713343</v>
          </cell>
          <cell r="AX84">
            <v>-303997</v>
          </cell>
          <cell r="AY84">
            <v>-274311</v>
          </cell>
          <cell r="AZ84">
            <v>-275427</v>
          </cell>
          <cell r="BA84">
            <v>-313249</v>
          </cell>
          <cell r="BB84" t="str">
            <v>n.a.</v>
          </cell>
          <cell r="BC84" t="str">
            <v>n.a.</v>
          </cell>
          <cell r="BD84" t="str">
            <v>n.a.</v>
          </cell>
          <cell r="BE84" t="str">
            <v>n.a.</v>
          </cell>
          <cell r="BF84">
            <v>2327974</v>
          </cell>
          <cell r="BG84">
            <v>4886840</v>
          </cell>
          <cell r="BH84">
            <v>2713915</v>
          </cell>
          <cell r="BI84">
            <v>1735434</v>
          </cell>
          <cell r="BJ84">
            <v>12786639</v>
          </cell>
          <cell r="BK84">
            <v>8466097</v>
          </cell>
          <cell r="BL84">
            <v>2709733</v>
          </cell>
          <cell r="BM84">
            <v>2341609</v>
          </cell>
          <cell r="BN84">
            <v>1211389</v>
          </cell>
          <cell r="BO84">
            <v>594537</v>
          </cell>
          <cell r="BP84">
            <v>600775</v>
          </cell>
          <cell r="BQ84">
            <v>599523</v>
          </cell>
          <cell r="BR84">
            <v>17778523</v>
          </cell>
          <cell r="BS84">
            <v>16604116</v>
          </cell>
          <cell r="BT84">
            <v>7714362</v>
          </cell>
          <cell r="BU84">
            <v>6049120</v>
          </cell>
          <cell r="BV84">
            <v>2236590</v>
          </cell>
          <cell r="BW84">
            <v>2582221</v>
          </cell>
          <cell r="BX84">
            <v>1295526</v>
          </cell>
          <cell r="BY84">
            <v>1253809</v>
          </cell>
          <cell r="BZ84">
            <v>2536253</v>
          </cell>
          <cell r="CA84">
            <v>4383160</v>
          </cell>
          <cell r="CB84">
            <v>727941</v>
          </cell>
          <cell r="CC84">
            <v>300886</v>
          </cell>
          <cell r="CD84" t="str">
            <v>n.a.</v>
          </cell>
          <cell r="CE84" t="str">
            <v>n.a.</v>
          </cell>
          <cell r="CF84" t="str">
            <v>n.a.</v>
          </cell>
          <cell r="CG84">
            <v>0</v>
          </cell>
          <cell r="CH84">
            <v>832806</v>
          </cell>
          <cell r="CI84">
            <v>1160378</v>
          </cell>
          <cell r="CJ84">
            <v>474319</v>
          </cell>
          <cell r="CK84">
            <v>459534</v>
          </cell>
          <cell r="CL84">
            <v>28218028</v>
          </cell>
          <cell r="CM84">
            <v>-22315916</v>
          </cell>
          <cell r="CN84">
            <v>-3069396</v>
          </cell>
          <cell r="CO84">
            <v>-303997</v>
          </cell>
          <cell r="CP84">
            <v>2528719</v>
          </cell>
          <cell r="CQ84">
            <v>0.0896135973782434</v>
          </cell>
          <cell r="CR84">
            <v>0.0984346834708555</v>
          </cell>
          <cell r="CS84">
            <v>2236590</v>
          </cell>
          <cell r="CT84">
            <v>0</v>
          </cell>
          <cell r="CU84" t="e">
            <v>#VALUE!</v>
          </cell>
          <cell r="CV84">
            <v>902963</v>
          </cell>
        </row>
        <row r="84">
          <cell r="CX84">
            <v>36043604</v>
          </cell>
          <cell r="CY84">
            <v>-27643534</v>
          </cell>
          <cell r="CZ84">
            <v>-3742599</v>
          </cell>
          <cell r="DA84">
            <v>-274311</v>
          </cell>
          <cell r="DB84">
            <v>4383160</v>
          </cell>
          <cell r="DC84">
            <v>0.121607151160578</v>
          </cell>
          <cell r="DD84">
            <v>0.138442783683008</v>
          </cell>
          <cell r="DE84">
            <v>2582221</v>
          </cell>
          <cell r="DF84">
            <v>0</v>
          </cell>
          <cell r="DG84" t="e">
            <v>#VALUE!</v>
          </cell>
          <cell r="DH84">
            <v>597656</v>
          </cell>
        </row>
        <row r="84">
          <cell r="DJ84">
            <v>15160243</v>
          </cell>
          <cell r="DK84">
            <v>-12416929</v>
          </cell>
          <cell r="DL84">
            <v>-1769845</v>
          </cell>
          <cell r="DM84">
            <v>-275427</v>
          </cell>
          <cell r="DN84">
            <v>698042</v>
          </cell>
          <cell r="DO84">
            <v>0.046044248763031</v>
          </cell>
          <cell r="DP84">
            <v>0.0482666504220208</v>
          </cell>
        </row>
        <row r="85">
          <cell r="C85" t="str">
            <v>Intergis Co.,Ltd.</v>
          </cell>
          <cell r="D85" t="str">
            <v>exclude</v>
          </cell>
          <cell r="E85" t="str">
            <v>Independence(A+, A, A-, U)</v>
          </cell>
        </row>
        <row r="85">
          <cell r="I85">
            <v>0.0356836906252388</v>
          </cell>
          <cell r="J85" t="str">
            <v> </v>
          </cell>
        </row>
        <row r="85">
          <cell r="O85" t="str">
            <v>Intergis Co.,Ltd.</v>
          </cell>
          <cell r="P85" t="str">
            <v>This company, formerly known as Dongkuk Transportaion Co. Ltd. , is engaged in the provision of logistics services in South Korea and internationally. It was established in 1956. Its registered head office is located in Busan, Republic of Korea.The company is involved in harbor loading and unloading operations. It also handles and transports steel products, such as thick plates, section steel, steel bars, and scrap iron to steel distribution centers and construction sites through trailers and cargo trucks. In addition, the company operates an on-dock system that enables in and out of containers, as well as accommodates shippers' needs with equipment handling heavy weight and oversize cargo; and a bonded shed for supplying steel materials and bulk cargo. Further, it supplies oil, cement, steel, and construction materials through ocean. The company is active and operational in the Republic of Korea.</v>
          </cell>
          <cell r="Q85" t="str">
            <v>Services</v>
          </cell>
          <cell r="R85" t="str">
            <v>Logistics services</v>
          </cell>
          <cell r="S85" t="str">
            <v>www.intergis.co.kr</v>
          </cell>
          <cell r="T85" t="str">
            <v>Republic of Korea</v>
          </cell>
        </row>
        <row r="85">
          <cell r="V85" t="str">
            <v>129260</v>
          </cell>
          <cell r="W85" t="str">
            <v>B+</v>
          </cell>
          <cell r="X85" t="str">
            <v>4212</v>
          </cell>
          <cell r="Y85" t="str">
            <v>KR1801110001973</v>
          </cell>
          <cell r="Z85" t="str">
            <v>Engaged in the provision of logistics services</v>
          </cell>
          <cell r="AA85" t="str">
            <v>- As a pier operator, the company is engaged in the unloading of containers and bulk cargoes, as well as steel products such as heavy steel plates and steel bars, as well as cargo transportation, which carries import and export containers.In July 2012, the company merged with DK S &amp; Co.,Ltd to enter the offshore cargo business. As a result, Dongkuk Steel''s raw materials and Hyundai Steel''s raw materials are being transported by sea.The company''s business divides into cargo handling, transportation, shipping, forwarding, service, and ancillary businesses. Its main customer is Dongkuk Steel Mill Co.,Ltd.</v>
          </cell>
          <cell r="AB85">
            <v>40893</v>
          </cell>
          <cell r="AC85" t="str">
            <v>Dongguk Transportation Co.,Ltd.</v>
          </cell>
          <cell r="AD85">
            <v>719983673</v>
          </cell>
          <cell r="AE85">
            <v>588882040</v>
          </cell>
          <cell r="AF85">
            <v>458316826</v>
          </cell>
          <cell r="AG85">
            <v>478169277</v>
          </cell>
          <cell r="AH85" t="str">
            <v>n.a.</v>
          </cell>
          <cell r="AI85" t="str">
            <v>n.a.</v>
          </cell>
          <cell r="AJ85" t="str">
            <v>n.a.</v>
          </cell>
          <cell r="AK85" t="str">
            <v>n.a.</v>
          </cell>
          <cell r="AL85">
            <v>660922338</v>
          </cell>
          <cell r="AM85">
            <v>548200133</v>
          </cell>
          <cell r="AN85">
            <v>428161955</v>
          </cell>
          <cell r="AO85">
            <v>443406113</v>
          </cell>
          <cell r="AP85" t="str">
            <v>n.a.</v>
          </cell>
          <cell r="AQ85" t="str">
            <v>n.a.</v>
          </cell>
          <cell r="AR85" t="str">
            <v>n.a.</v>
          </cell>
          <cell r="AS85" t="str">
            <v>n.a.</v>
          </cell>
          <cell r="AT85">
            <v>-21649157</v>
          </cell>
          <cell r="AU85">
            <v>-18706511</v>
          </cell>
          <cell r="AV85">
            <v>-20185857</v>
          </cell>
          <cell r="AW85">
            <v>-26747114</v>
          </cell>
          <cell r="AX85">
            <v>-2003032</v>
          </cell>
          <cell r="AY85">
            <v>-1981306</v>
          </cell>
          <cell r="AZ85">
            <v>-2312655</v>
          </cell>
          <cell r="BA85">
            <v>-1536720</v>
          </cell>
          <cell r="BB85">
            <v>2546779</v>
          </cell>
          <cell r="BC85">
            <v>2362297</v>
          </cell>
          <cell r="BD85">
            <v>1711380</v>
          </cell>
          <cell r="BE85">
            <v>3546352</v>
          </cell>
          <cell r="BF85">
            <v>149209771</v>
          </cell>
          <cell r="BG85">
            <v>143554007</v>
          </cell>
          <cell r="BH85">
            <v>113007126</v>
          </cell>
          <cell r="BI85">
            <v>124532683</v>
          </cell>
          <cell r="BJ85">
            <v>27647314</v>
          </cell>
          <cell r="BK85">
            <v>19094506</v>
          </cell>
          <cell r="BL85">
            <v>19815859</v>
          </cell>
          <cell r="BM85">
            <v>14222446</v>
          </cell>
          <cell r="BN85">
            <v>186076842</v>
          </cell>
          <cell r="BO85">
            <v>120130980</v>
          </cell>
          <cell r="BP85">
            <v>112872560</v>
          </cell>
          <cell r="BQ85">
            <v>169546885</v>
          </cell>
          <cell r="BR85">
            <v>433167238</v>
          </cell>
          <cell r="BS85">
            <v>388581566</v>
          </cell>
          <cell r="BT85">
            <v>385984504</v>
          </cell>
          <cell r="BU85">
            <v>419994906</v>
          </cell>
          <cell r="BV85">
            <v>299015</v>
          </cell>
          <cell r="BW85">
            <v>241469</v>
          </cell>
          <cell r="BX85">
            <v>413388</v>
          </cell>
          <cell r="BY85">
            <v>686010</v>
          </cell>
          <cell r="BZ85">
            <v>35409146</v>
          </cell>
          <cell r="CA85">
            <v>19994090</v>
          </cell>
          <cell r="CB85">
            <v>7656359</v>
          </cell>
          <cell r="CC85">
            <v>6479330</v>
          </cell>
          <cell r="CD85">
            <v>-15671</v>
          </cell>
          <cell r="CE85">
            <v>-316362</v>
          </cell>
          <cell r="CF85">
            <v>-91186</v>
          </cell>
          <cell r="CG85">
            <v>6450345</v>
          </cell>
          <cell r="CH85">
            <v>6960457</v>
          </cell>
          <cell r="CI85">
            <v>6599695</v>
          </cell>
          <cell r="CJ85">
            <v>7565086</v>
          </cell>
          <cell r="CK85">
            <v>7712029</v>
          </cell>
          <cell r="CL85">
            <v>719983673</v>
          </cell>
          <cell r="CM85">
            <v>-660922338</v>
          </cell>
          <cell r="CN85">
            <v>-21649157</v>
          </cell>
          <cell r="CO85">
            <v>-2003032</v>
          </cell>
          <cell r="CP85">
            <v>35409146</v>
          </cell>
          <cell r="CQ85">
            <v>0.0491804846802408</v>
          </cell>
          <cell r="CR85">
            <v>0.0517243113838503</v>
          </cell>
          <cell r="CS85">
            <v>299015</v>
          </cell>
          <cell r="CT85" t="str">
            <v/>
          </cell>
          <cell r="CU85">
            <v>2454538</v>
          </cell>
          <cell r="CV85">
            <v>153103911</v>
          </cell>
        </row>
        <row r="85">
          <cell r="CX85">
            <v>588882040</v>
          </cell>
          <cell r="CY85">
            <v>-548200133</v>
          </cell>
          <cell r="CZ85">
            <v>-18706511</v>
          </cell>
          <cell r="DA85">
            <v>-1981306</v>
          </cell>
          <cell r="DB85">
            <v>19994090</v>
          </cell>
          <cell r="DC85">
            <v>0.0339526231773005</v>
          </cell>
          <cell r="DD85">
            <v>0.0351459193326208</v>
          </cell>
          <cell r="DE85">
            <v>241469</v>
          </cell>
          <cell r="DF85" t="str">
            <v/>
          </cell>
          <cell r="DG85">
            <v>2036838.5</v>
          </cell>
          <cell r="DH85">
            <v>116501770</v>
          </cell>
        </row>
        <row r="85">
          <cell r="DJ85">
            <v>458316826</v>
          </cell>
          <cell r="DK85">
            <v>-428161955</v>
          </cell>
          <cell r="DL85">
            <v>-20185857</v>
          </cell>
          <cell r="DM85">
            <v>-2312655</v>
          </cell>
          <cell r="DN85">
            <v>7656359</v>
          </cell>
          <cell r="DO85">
            <v>0.0167053849338711</v>
          </cell>
          <cell r="DP85">
            <v>0.0169891959926452</v>
          </cell>
        </row>
        <row r="86">
          <cell r="C86" t="str">
            <v>Japan Logistic Systems Corp.</v>
          </cell>
          <cell r="D86" t="str">
            <v>exclude</v>
          </cell>
          <cell r="E86" t="str">
            <v>Independence(A+, A, A-, U)</v>
          </cell>
        </row>
        <row r="86">
          <cell r="I86">
            <v>0.0147724813996443</v>
          </cell>
          <cell r="J86" t="str">
            <v> </v>
          </cell>
        </row>
        <row r="86">
          <cell r="O86" t="str">
            <v>Japan Logistic Systems Corp.</v>
          </cell>
          <cell r="P86" t="str">
            <v>This company is engaged in providing cargo vehicle transport, freight forwarding, warehousing, packing and wrapping, and logistics system consulting services. It was established in 1944 and conducts business from its registered head office located in Minato, Tokyo, Japan. The company provides logistics operation systems, office and individual relocation, construction-related work, personnel dispatch and subcontracting, and import/export work services; transportation services that comprise consolidated delivery, modal shift, small-lot delivery, bulk transport, light vehicle transport, and afternoon delivery services; and logistic center services. It also offers logistics center operation services comprising logistics processing, mail-order logistics, outsourced office work, and logistics consulting services, as well as loading/unloading and discharge of various goods, and distribution processing for various products. In addition, it provides real estate leasing services comprising maintenance and management of logistics facilities, and multi-faceted services for real estates that include rent calculation, operation simulation, and contract procedure services. Further, the company offers property and casualty insurance agency, and industrial waste collection and transportation services, as well as constructs information systems to support processing, management, and planning for actions from customers ordering, and warehouse unloading and shipment.</v>
          </cell>
          <cell r="Q86" t="str">
            <v>Services</v>
          </cell>
          <cell r="R86" t="str">
            <v>Logistics operation systems, office and individual relocation, construction-related work, personnel dispatch and subcontracting, and import/export work services; transportation services that comprise consolidated delivery, modal shift, small-lot delivery, bulk transport, light vehicle transport, and afternoon delivery services; and logistic center services; logistics center operation services comprising logistics processing, mail-order logistics, outsourced office work, and logistics consulting services, as well as loading/unloading and discharge of various goods, and distribution processing for various products; real estate leasing services comprising maintenance and management of logistics facilities, and multi-faceted services for real estates that include rent calculation, operation simulation, and contract procedure services; property and casualty insurance agency, and industrial waste collection and transportation services, as well as constructs information systems to support processing, management, and planning for actions from customers ordering, and warehouse unloading and shipment</v>
          </cell>
          <cell r="S86" t="str">
            <v>www.logitem.co.jp</v>
          </cell>
          <cell r="T86" t="str">
            <v>Japan</v>
          </cell>
        </row>
        <row r="86">
          <cell r="V86" t="str">
            <v>9060</v>
          </cell>
          <cell r="W86" t="str">
            <v>B+</v>
          </cell>
          <cell r="X86" t="str">
            <v>4213</v>
          </cell>
          <cell r="Y86" t="str">
            <v>JP3010701007868</v>
          </cell>
          <cell r="Z86" t="str">
            <v>Engaged in providing cargo vehicle transport, freight forwarding, warehousing, packing and wrapping, and logistics system consulting services</v>
          </cell>
          <cell r="AA86" t="str">
            <v>Trucking firm.</v>
          </cell>
          <cell r="AB86">
            <v>34541</v>
          </cell>
        </row>
        <row r="86">
          <cell r="AD86">
            <v>62477000</v>
          </cell>
          <cell r="AE86">
            <v>58100228</v>
          </cell>
          <cell r="AF86">
            <v>53963117</v>
          </cell>
          <cell r="AG86">
            <v>52767949</v>
          </cell>
          <cell r="AH86" t="str">
            <v>n.a.</v>
          </cell>
          <cell r="AI86" t="str">
            <v>n.a.</v>
          </cell>
          <cell r="AJ86" t="str">
            <v>n.a.</v>
          </cell>
          <cell r="AK86" t="str">
            <v>n.a.</v>
          </cell>
          <cell r="AL86">
            <v>56484168</v>
          </cell>
          <cell r="AM86">
            <v>52554725</v>
          </cell>
          <cell r="AN86">
            <v>48821549</v>
          </cell>
          <cell r="AO86">
            <v>47444797</v>
          </cell>
          <cell r="AP86">
            <v>0</v>
          </cell>
          <cell r="AQ86">
            <v>0</v>
          </cell>
          <cell r="AR86">
            <v>0</v>
          </cell>
          <cell r="AS86">
            <v>0</v>
          </cell>
          <cell r="AT86">
            <v>-2804709</v>
          </cell>
          <cell r="AU86">
            <v>-2563583</v>
          </cell>
          <cell r="AV86">
            <v>-2441892</v>
          </cell>
          <cell r="AW86">
            <v>-2494959</v>
          </cell>
          <cell r="AX86">
            <v>-2295242</v>
          </cell>
          <cell r="AY86">
            <v>-2043413</v>
          </cell>
          <cell r="AZ86">
            <v>-1952670</v>
          </cell>
          <cell r="BA86">
            <v>-1906204</v>
          </cell>
          <cell r="BB86">
            <v>88486</v>
          </cell>
          <cell r="BC86">
            <v>102054</v>
          </cell>
          <cell r="BD86">
            <v>89746</v>
          </cell>
          <cell r="BE86">
            <v>109124</v>
          </cell>
          <cell r="BF86">
            <v>8109624</v>
          </cell>
          <cell r="BG86">
            <v>8053410</v>
          </cell>
          <cell r="BH86">
            <v>7296122</v>
          </cell>
          <cell r="BI86">
            <v>6925592</v>
          </cell>
          <cell r="BJ86">
            <v>3745381</v>
          </cell>
          <cell r="BK86">
            <v>3801562</v>
          </cell>
          <cell r="BL86">
            <v>3399004</v>
          </cell>
          <cell r="BM86">
            <v>3743062</v>
          </cell>
          <cell r="BN86">
            <v>19570630</v>
          </cell>
          <cell r="BO86">
            <v>18557766</v>
          </cell>
          <cell r="BP86">
            <v>18790488</v>
          </cell>
          <cell r="BQ86">
            <v>16796641</v>
          </cell>
          <cell r="BR86">
            <v>46312546</v>
          </cell>
          <cell r="BS86">
            <v>44212030</v>
          </cell>
          <cell r="BT86">
            <v>42167452</v>
          </cell>
          <cell r="BU86">
            <v>38230484</v>
          </cell>
          <cell r="BV86">
            <v>2804709</v>
          </cell>
          <cell r="BW86">
            <v>2563583</v>
          </cell>
          <cell r="BX86">
            <v>2441892</v>
          </cell>
          <cell r="BY86">
            <v>2494959</v>
          </cell>
          <cell r="BZ86">
            <v>892881</v>
          </cell>
          <cell r="CA86">
            <v>938507</v>
          </cell>
          <cell r="CB86">
            <v>747006</v>
          </cell>
          <cell r="CC86">
            <v>921989</v>
          </cell>
          <cell r="CD86" t="str">
            <v>n.a.</v>
          </cell>
          <cell r="CE86" t="str">
            <v>n.a.</v>
          </cell>
          <cell r="CF86" t="str">
            <v>n.a.</v>
          </cell>
          <cell r="CG86" t="str">
            <v>n.a.</v>
          </cell>
          <cell r="CH86" t="str">
            <v>n.a.</v>
          </cell>
          <cell r="CI86" t="str">
            <v>n.a.</v>
          </cell>
          <cell r="CJ86" t="str">
            <v>n.a.</v>
          </cell>
          <cell r="CK86" t="str">
            <v>n.a.</v>
          </cell>
          <cell r="CL86">
            <v>62477000</v>
          </cell>
          <cell r="CM86">
            <v>-56484168</v>
          </cell>
          <cell r="CN86">
            <v>-2804709</v>
          </cell>
          <cell r="CO86">
            <v>-2295242</v>
          </cell>
          <cell r="CP86">
            <v>892881</v>
          </cell>
          <cell r="CQ86">
            <v>0.0142913552187205</v>
          </cell>
          <cell r="CR86">
            <v>0.0144985592795441</v>
          </cell>
          <cell r="CS86">
            <v>2804709</v>
          </cell>
          <cell r="CT86">
            <v>0</v>
          </cell>
          <cell r="CU86">
            <v>95270</v>
          </cell>
          <cell r="CV86">
            <v>19064198</v>
          </cell>
        </row>
        <row r="86">
          <cell r="CX86">
            <v>58100228</v>
          </cell>
          <cell r="CY86">
            <v>-52554725</v>
          </cell>
          <cell r="CZ86">
            <v>-2563583</v>
          </cell>
          <cell r="DA86">
            <v>-2043413</v>
          </cell>
          <cell r="DB86">
            <v>938507</v>
          </cell>
          <cell r="DC86">
            <v>0.0161532412575042</v>
          </cell>
          <cell r="DD86">
            <v>0.0164184524815129</v>
          </cell>
          <cell r="DE86">
            <v>2563583</v>
          </cell>
          <cell r="DF86">
            <v>0</v>
          </cell>
          <cell r="DG86">
            <v>95900</v>
          </cell>
          <cell r="DH86">
            <v>18674127</v>
          </cell>
        </row>
        <row r="86">
          <cell r="DJ86">
            <v>53963117</v>
          </cell>
          <cell r="DK86">
            <v>-48821549</v>
          </cell>
          <cell r="DL86">
            <v>-2441892</v>
          </cell>
          <cell r="DM86">
            <v>-1952670</v>
          </cell>
          <cell r="DN86">
            <v>747006</v>
          </cell>
          <cell r="DO86">
            <v>0.0138428994010854</v>
          </cell>
          <cell r="DP86">
            <v>0.0140372151583944</v>
          </cell>
        </row>
        <row r="87">
          <cell r="C87" t="str">
            <v>Chengdu Expressway Co., Ltd.</v>
          </cell>
          <cell r="D87" t="str">
            <v>exclude</v>
          </cell>
          <cell r="E87" t="str">
            <v>Independence(A+, A, A-, U)</v>
          </cell>
        </row>
        <row r="87">
          <cell r="I87">
            <v>0.257377783544777</v>
          </cell>
          <cell r="J87" t="str">
            <v> </v>
          </cell>
        </row>
        <row r="87">
          <cell r="O87" t="str">
            <v>Chengdu Expressway Co., Ltd.</v>
          </cell>
          <cell r="P87" t="str">
            <v>This company is primarily engaged in the investment, construction, operation and management of expressways. The company was founded in 1998, and has its registered head office in Sichuan, China. The company is active in the application of physical laws and principles of engineering in the design, development and utilization of machines, materials, and instruments, as well as its structures, processes and systems. The company predominantly operates in the domestic market.</v>
          </cell>
          <cell r="Q87" t="str">
            <v>Services</v>
          </cell>
          <cell r="R87" t="str">
            <v>Investment, construction, operation and management of expressways</v>
          </cell>
          <cell r="S87" t="str">
            <v>www.chengdugs.com</v>
          </cell>
          <cell r="T87" t="str">
            <v>China</v>
          </cell>
        </row>
        <row r="87">
          <cell r="V87" t="str">
            <v>01785</v>
          </cell>
          <cell r="W87" t="str">
            <v>D</v>
          </cell>
          <cell r="X87" t="str">
            <v>4789</v>
          </cell>
          <cell r="Y87" t="str">
            <v>CN50040PC</v>
          </cell>
          <cell r="Z87" t="str">
            <v>Primarily engaged in the investment, construction, operation and management of expressways</v>
          </cell>
          <cell r="AA87" t="str">
            <v>Company principally engaged in the operation, management and development of expressways located in Sichuan province.</v>
          </cell>
          <cell r="AB87">
            <v>43480</v>
          </cell>
        </row>
        <row r="87">
          <cell r="AD87">
            <v>2523945</v>
          </cell>
          <cell r="AE87">
            <v>2652048</v>
          </cell>
          <cell r="AF87">
            <v>2014344</v>
          </cell>
          <cell r="AG87">
            <v>2301384</v>
          </cell>
          <cell r="AH87">
            <v>60544</v>
          </cell>
          <cell r="AI87">
            <v>38981</v>
          </cell>
          <cell r="AJ87">
            <v>39938</v>
          </cell>
          <cell r="AK87">
            <v>39349</v>
          </cell>
          <cell r="AL87">
            <v>1377213</v>
          </cell>
          <cell r="AM87">
            <v>1346763</v>
          </cell>
          <cell r="AN87">
            <v>1021023</v>
          </cell>
          <cell r="AO87">
            <v>1118581</v>
          </cell>
          <cell r="AP87">
            <v>0</v>
          </cell>
          <cell r="AQ87">
            <v>0</v>
          </cell>
          <cell r="AR87">
            <v>0</v>
          </cell>
          <cell r="AS87">
            <v>0</v>
          </cell>
          <cell r="AT87">
            <v>-221578</v>
          </cell>
          <cell r="AU87">
            <v>-176690</v>
          </cell>
          <cell r="AV87">
            <v>-198604</v>
          </cell>
          <cell r="AW87">
            <v>-167869</v>
          </cell>
          <cell r="AX87">
            <v>-329621</v>
          </cell>
          <cell r="AY87">
            <v>-339138</v>
          </cell>
          <cell r="AZ87">
            <v>-329074</v>
          </cell>
          <cell r="BA87">
            <v>-310292</v>
          </cell>
          <cell r="BB87">
            <v>17322</v>
          </cell>
          <cell r="BC87">
            <v>46135</v>
          </cell>
          <cell r="BD87">
            <v>54558</v>
          </cell>
          <cell r="BE87">
            <v>32308</v>
          </cell>
          <cell r="BF87">
            <v>207447</v>
          </cell>
          <cell r="BG87">
            <v>144715</v>
          </cell>
          <cell r="BH87">
            <v>68617</v>
          </cell>
          <cell r="BI87">
            <v>51606</v>
          </cell>
          <cell r="BJ87">
            <v>1889340</v>
          </cell>
          <cell r="BK87">
            <v>1887351</v>
          </cell>
          <cell r="BL87">
            <v>1759686</v>
          </cell>
          <cell r="BM87">
            <v>1674850</v>
          </cell>
          <cell r="BN87">
            <v>459126</v>
          </cell>
          <cell r="BO87">
            <v>421119</v>
          </cell>
          <cell r="BP87">
            <v>939219</v>
          </cell>
          <cell r="BQ87">
            <v>967442</v>
          </cell>
          <cell r="BR87">
            <v>9168751</v>
          </cell>
          <cell r="BS87">
            <v>9157738</v>
          </cell>
          <cell r="BT87">
            <v>9067406</v>
          </cell>
          <cell r="BU87">
            <v>9334119</v>
          </cell>
          <cell r="BV87">
            <v>61985</v>
          </cell>
          <cell r="BW87">
            <v>57813</v>
          </cell>
          <cell r="BX87">
            <v>50268</v>
          </cell>
          <cell r="BY87">
            <v>51347</v>
          </cell>
          <cell r="BZ87">
            <v>656077</v>
          </cell>
          <cell r="CA87">
            <v>828438</v>
          </cell>
          <cell r="CB87">
            <v>505581</v>
          </cell>
          <cell r="CC87">
            <v>743991</v>
          </cell>
          <cell r="CD87">
            <v>35301</v>
          </cell>
          <cell r="CE87" t="str">
            <v>n.a.</v>
          </cell>
          <cell r="CF87">
            <v>57381</v>
          </cell>
          <cell r="CG87">
            <v>14875</v>
          </cell>
          <cell r="CH87">
            <v>124292</v>
          </cell>
          <cell r="CI87">
            <v>118877</v>
          </cell>
          <cell r="CJ87">
            <v>90955</v>
          </cell>
          <cell r="CK87">
            <v>101647</v>
          </cell>
          <cell r="CL87">
            <v>2523945</v>
          </cell>
          <cell r="CM87">
            <v>-1377213</v>
          </cell>
          <cell r="CN87">
            <v>-221578</v>
          </cell>
          <cell r="CO87">
            <v>-329621</v>
          </cell>
          <cell r="CP87">
            <v>595533</v>
          </cell>
          <cell r="CQ87">
            <v>0.235953239868539</v>
          </cell>
          <cell r="CR87">
            <v>0.308820418043447</v>
          </cell>
          <cell r="CS87">
            <v>61985</v>
          </cell>
          <cell r="CT87">
            <v>0</v>
          </cell>
          <cell r="CU87">
            <v>31728.5</v>
          </cell>
          <cell r="CV87">
            <v>440122.5</v>
          </cell>
        </row>
        <row r="87">
          <cell r="CX87">
            <v>2652048</v>
          </cell>
          <cell r="CY87">
            <v>-1346763</v>
          </cell>
          <cell r="CZ87">
            <v>-176690</v>
          </cell>
          <cell r="DA87">
            <v>-339138</v>
          </cell>
          <cell r="DB87">
            <v>789457</v>
          </cell>
          <cell r="DC87">
            <v>0.297678247150881</v>
          </cell>
          <cell r="DD87">
            <v>0.423848821346179</v>
          </cell>
          <cell r="DE87">
            <v>57813</v>
          </cell>
          <cell r="DF87">
            <v>0</v>
          </cell>
          <cell r="DG87">
            <v>50346.5</v>
          </cell>
          <cell r="DH87">
            <v>680169</v>
          </cell>
        </row>
        <row r="87">
          <cell r="DJ87">
            <v>2014344</v>
          </cell>
          <cell r="DK87">
            <v>-1021023</v>
          </cell>
          <cell r="DL87">
            <v>-198604</v>
          </cell>
          <cell r="DM87">
            <v>-329074</v>
          </cell>
          <cell r="DN87">
            <v>465643</v>
          </cell>
          <cell r="DO87">
            <v>0.23116359469882</v>
          </cell>
          <cell r="DP87">
            <v>0.300666816900099</v>
          </cell>
        </row>
        <row r="88">
          <cell r="C88" t="str">
            <v>Jitf Infralogistics Limited</v>
          </cell>
          <cell r="D88" t="str">
            <v>exclude</v>
          </cell>
          <cell r="E88" t="str">
            <v>Significantly different products/services</v>
          </cell>
          <cell r="F88" t="str">
            <v>专注于水，废水和固体废物管理，物流和运输设备制造领域</v>
          </cell>
        </row>
        <row r="88">
          <cell r="I88">
            <v>0.0993217669540028</v>
          </cell>
          <cell r="J88" t="str">
            <v> </v>
          </cell>
        </row>
        <row r="88">
          <cell r="O88" t="str">
            <v>Jitf Infralogistics Limited</v>
          </cell>
          <cell r="P88" t="str">
            <v>This company specialises in the areas of water, wastewater and solid waste management, logistics and transportation equipment fabrication. It was incorporated in 2008 and has its registered business office based in New Delhi, India. The company also undertakes the building and repair of barges and ships. It is also engaged in water borne transportation business through its subsidiary company. In addition, it operates as a subsidiary of Jindal Saw Ltd.</v>
          </cell>
          <cell r="Q88" t="str">
            <v>Services</v>
          </cell>
          <cell r="R88" t="str">
            <v>Specialises in the areas of water, wastewater and solid waste management, logistics and transportation equipment fabrication</v>
          </cell>
          <cell r="S88" t="str">
            <v>www.jindalsaw.com/jitf-infralogistics-ltd.php</v>
          </cell>
          <cell r="T88" t="str">
            <v>India</v>
          </cell>
        </row>
        <row r="88">
          <cell r="V88" t="str">
            <v>JITFINFRA</v>
          </cell>
          <cell r="W88" t="str">
            <v>A+</v>
          </cell>
          <cell r="X88" t="str">
            <v>4789</v>
          </cell>
          <cell r="Y88" t="str">
            <v>IN102025FI</v>
          </cell>
          <cell r="Z88" t="str">
            <v>Specialises in the areas of water, wastewater and solid waste management, logistics and transportation equipment fabrication</v>
          </cell>
          <cell r="AA88" t="str">
            <v>The Company is engaged in the business of development of urban infrastructure, water infrastructure, Management of Municipal solid waste and generation of energy from Municipal solid waste. The Company is also engaged in manufacturing of railway freight wagons.</v>
          </cell>
          <cell r="AB88">
            <v>42793</v>
          </cell>
        </row>
        <row r="88">
          <cell r="AD88">
            <v>15791271</v>
          </cell>
          <cell r="AE88">
            <v>12263709</v>
          </cell>
          <cell r="AF88">
            <v>9238396</v>
          </cell>
          <cell r="AG88">
            <v>8453435</v>
          </cell>
          <cell r="AH88">
            <v>112381</v>
          </cell>
          <cell r="AI88">
            <v>99147</v>
          </cell>
          <cell r="AJ88">
            <v>24782</v>
          </cell>
          <cell r="AK88" t="str">
            <v>n.a.</v>
          </cell>
          <cell r="AL88">
            <v>7831420</v>
          </cell>
          <cell r="AM88">
            <v>7131392</v>
          </cell>
          <cell r="AN88">
            <v>5512929</v>
          </cell>
          <cell r="AO88">
            <v>5337481</v>
          </cell>
          <cell r="AP88">
            <v>0</v>
          </cell>
          <cell r="AQ88">
            <v>0</v>
          </cell>
          <cell r="AR88">
            <v>0</v>
          </cell>
          <cell r="AS88">
            <v>0</v>
          </cell>
          <cell r="AT88">
            <v>-5416660</v>
          </cell>
          <cell r="AU88">
            <v>-3685043</v>
          </cell>
          <cell r="AV88">
            <v>-2877373</v>
          </cell>
          <cell r="AW88">
            <v>-2206969</v>
          </cell>
          <cell r="AX88">
            <v>-581144</v>
          </cell>
          <cell r="AY88">
            <v>-327199</v>
          </cell>
          <cell r="AZ88">
            <v>-226172</v>
          </cell>
          <cell r="BA88">
            <v>-234850</v>
          </cell>
          <cell r="BB88">
            <v>1689981</v>
          </cell>
          <cell r="BC88">
            <v>1084737</v>
          </cell>
          <cell r="BD88">
            <v>996738</v>
          </cell>
          <cell r="BE88">
            <v>1040936</v>
          </cell>
          <cell r="BF88">
            <v>5934799</v>
          </cell>
          <cell r="BG88">
            <v>3441639</v>
          </cell>
          <cell r="BH88">
            <v>2672963</v>
          </cell>
          <cell r="BI88">
            <v>2410411</v>
          </cell>
          <cell r="BJ88">
            <v>1860644</v>
          </cell>
          <cell r="BK88">
            <v>1446219</v>
          </cell>
          <cell r="BL88">
            <v>1104615</v>
          </cell>
          <cell r="BM88">
            <v>271931</v>
          </cell>
          <cell r="BN88">
            <v>5773058</v>
          </cell>
          <cell r="BO88">
            <v>5969420</v>
          </cell>
          <cell r="BP88">
            <v>9379148</v>
          </cell>
          <cell r="BQ88">
            <v>10616890</v>
          </cell>
          <cell r="BR88">
            <v>33608061</v>
          </cell>
          <cell r="BS88">
            <v>27569363</v>
          </cell>
          <cell r="BT88">
            <v>22474453</v>
          </cell>
          <cell r="BU88">
            <v>19866430</v>
          </cell>
          <cell r="BV88">
            <v>6344</v>
          </cell>
          <cell r="BW88">
            <v>16274</v>
          </cell>
          <cell r="BX88">
            <v>9508</v>
          </cell>
          <cell r="BY88">
            <v>1253</v>
          </cell>
          <cell r="BZ88">
            <v>2074428</v>
          </cell>
          <cell r="CA88">
            <v>1219222</v>
          </cell>
          <cell r="CB88">
            <v>646704</v>
          </cell>
          <cell r="CC88">
            <v>674135</v>
          </cell>
          <cell r="CD88">
            <v>4116265</v>
          </cell>
          <cell r="CE88">
            <v>2814729</v>
          </cell>
          <cell r="CF88">
            <v>2069508</v>
          </cell>
          <cell r="CG88">
            <v>1540430</v>
          </cell>
          <cell r="CH88">
            <v>164158</v>
          </cell>
          <cell r="CI88">
            <v>5169</v>
          </cell>
          <cell r="CJ88">
            <v>119743</v>
          </cell>
          <cell r="CK88">
            <v>6618</v>
          </cell>
          <cell r="CL88">
            <v>15791271</v>
          </cell>
          <cell r="CM88">
            <v>-7831420</v>
          </cell>
          <cell r="CN88">
            <v>-5416660</v>
          </cell>
          <cell r="CO88">
            <v>-581144</v>
          </cell>
          <cell r="CP88">
            <v>1962047</v>
          </cell>
          <cell r="CQ88">
            <v>0.124248833421958</v>
          </cell>
          <cell r="CR88">
            <v>0.14187686886842</v>
          </cell>
          <cell r="CS88">
            <v>6344</v>
          </cell>
          <cell r="CT88">
            <v>0</v>
          </cell>
          <cell r="CU88">
            <v>1387359</v>
          </cell>
          <cell r="CV88">
            <v>5871239</v>
          </cell>
        </row>
        <row r="88">
          <cell r="CX88">
            <v>12263709</v>
          </cell>
          <cell r="CY88">
            <v>-7131392</v>
          </cell>
          <cell r="CZ88">
            <v>-3685043</v>
          </cell>
          <cell r="DA88">
            <v>-327199</v>
          </cell>
          <cell r="DB88">
            <v>1120075</v>
          </cell>
          <cell r="DC88">
            <v>0.0913324835088634</v>
          </cell>
          <cell r="DD88">
            <v>0.10051254375368</v>
          </cell>
          <cell r="DE88">
            <v>16274</v>
          </cell>
          <cell r="DF88">
            <v>0</v>
          </cell>
          <cell r="DG88">
            <v>1040737.5</v>
          </cell>
          <cell r="DH88">
            <v>7674284</v>
          </cell>
        </row>
        <row r="88">
          <cell r="DJ88">
            <v>9238396</v>
          </cell>
          <cell r="DK88">
            <v>-5512929</v>
          </cell>
          <cell r="DL88">
            <v>-2877373</v>
          </cell>
          <cell r="DM88">
            <v>-226172</v>
          </cell>
          <cell r="DN88">
            <v>621922</v>
          </cell>
          <cell r="DO88">
            <v>0.0673192619151636</v>
          </cell>
          <cell r="DP88">
            <v>0.0721782483182796</v>
          </cell>
        </row>
        <row r="89">
          <cell r="C89" t="str">
            <v>Kerry TJ Logistics Company Limited</v>
          </cell>
          <cell r="D89" t="str">
            <v>exclude</v>
          </cell>
          <cell r="E89" t="str">
            <v>Independence(A+, A, A-, U)</v>
          </cell>
        </row>
        <row r="89">
          <cell r="I89">
            <v>0.143050673174869</v>
          </cell>
          <cell r="J89" t="str">
            <v> </v>
          </cell>
        </row>
        <row r="89">
          <cell r="O89" t="str">
            <v>Kerry TJ Logistics Company Limited</v>
          </cell>
          <cell r="P89" t="str">
            <v>This company, formerly known as T.Join Transportation Co. Ltd. is engaged in the provision of general freight trucking services. It was founded in 1954. It conducts business from its registered head office, which is located in TAI-CHUNG Taiwan, China. The company provides less-than-truckload transportation; transportation and distribution; container transportation; international express delivery; container transportation; lumpy goods delivery; payment collection; valuables consignment; joint distribution; and delivery services for e-commerce, multi-level marketing, mail-order, and TV shopping. It also offers long-distance transportation and regional distribution, warehouse management, logistics planning, bonded operations, supply chain integration management, and reverse logistics services. It strives to be a first-class provider of integrated logistics services for the Greater China area, providing quality, reliable, efficient, and professional services.</v>
          </cell>
          <cell r="Q89" t="str">
            <v>Services</v>
          </cell>
          <cell r="R89" t="str">
            <v>Less-than-truckload transportation; transportation and distribution; container transportation; international express delivery; container transportation; lumpy goods delivery; payment collection; valuables consignment; joint distribution; and delivery services for e-commerce, multi-level marketing, mail-order, and TV shopping</v>
          </cell>
          <cell r="S89" t="str">
            <v>www.tjoin.com.tw</v>
          </cell>
          <cell r="T89" t="str">
            <v>Taiwan, China</v>
          </cell>
        </row>
        <row r="89">
          <cell r="V89" t="str">
            <v>2608</v>
          </cell>
          <cell r="W89" t="str">
            <v>B+</v>
          </cell>
          <cell r="X89" t="str">
            <v>4213</v>
          </cell>
          <cell r="Y89" t="str">
            <v>TW51015548</v>
          </cell>
          <cell r="Z89" t="str">
            <v>Engaged in the provision of general freight trucking services</v>
          </cell>
          <cell r="AA89" t="str">
            <v>The Company principally engaged in transportation and logistics businesses. 
The Company operates through two services. Its freight transportation services include the consignment of bulk cargo, logistics distribution for enterprises customers, cross-strait freight delivery services for commercial customers and cash-on-delivery (COD) services. Its integrated logistics services include supply chain logistics solutions, which cover apparel, electronics, food and industrial industries, cold chain logistics services, unstuffing, warehouse, storage and distribution processing services, bonded warehousing services and reverse logistics services. The Company mainly operates businesses in domestic market.</v>
          </cell>
          <cell r="AB89">
            <v>33227</v>
          </cell>
          <cell r="AC89" t="str">
            <v>T.Join Transportation Company Limited</v>
          </cell>
          <cell r="AD89">
            <v>12730070</v>
          </cell>
          <cell r="AE89">
            <v>13036397</v>
          </cell>
          <cell r="AF89">
            <v>12344210</v>
          </cell>
          <cell r="AG89">
            <v>11855676</v>
          </cell>
          <cell r="AH89">
            <v>65834</v>
          </cell>
          <cell r="AI89">
            <v>84689</v>
          </cell>
          <cell r="AJ89">
            <v>100737</v>
          </cell>
          <cell r="AK89">
            <v>53935</v>
          </cell>
          <cell r="AL89">
            <v>9050461</v>
          </cell>
          <cell r="AM89">
            <v>9299424</v>
          </cell>
          <cell r="AN89">
            <v>8527934</v>
          </cell>
          <cell r="AO89">
            <v>8056068</v>
          </cell>
          <cell r="AP89">
            <v>0</v>
          </cell>
          <cell r="AQ89">
            <v>0</v>
          </cell>
          <cell r="AR89">
            <v>0</v>
          </cell>
          <cell r="AS89">
            <v>0</v>
          </cell>
          <cell r="AT89">
            <v>-667436</v>
          </cell>
          <cell r="AU89">
            <v>-705238</v>
          </cell>
          <cell r="AV89">
            <v>-707525</v>
          </cell>
          <cell r="AW89">
            <v>-686072</v>
          </cell>
          <cell r="AX89">
            <v>-1334468</v>
          </cell>
          <cell r="AY89">
            <v>-1219610</v>
          </cell>
          <cell r="AZ89">
            <v>-1146823</v>
          </cell>
          <cell r="BA89">
            <v>-1404878</v>
          </cell>
          <cell r="BB89">
            <v>61705</v>
          </cell>
          <cell r="BC89">
            <v>56015</v>
          </cell>
          <cell r="BD89">
            <v>59686</v>
          </cell>
          <cell r="BE89">
            <v>58304</v>
          </cell>
          <cell r="BF89">
            <v>1691550</v>
          </cell>
          <cell r="BG89">
            <v>1718696</v>
          </cell>
          <cell r="BH89">
            <v>1570076</v>
          </cell>
          <cell r="BI89">
            <v>1543478</v>
          </cell>
          <cell r="BJ89">
            <v>1629801</v>
          </cell>
          <cell r="BK89">
            <v>1506806</v>
          </cell>
          <cell r="BL89">
            <v>1507885</v>
          </cell>
          <cell r="BM89">
            <v>1344262</v>
          </cell>
          <cell r="BN89">
            <v>19858381</v>
          </cell>
          <cell r="BO89">
            <v>19234230</v>
          </cell>
          <cell r="BP89">
            <v>16930847</v>
          </cell>
          <cell r="BQ89">
            <v>16475398</v>
          </cell>
          <cell r="BR89">
            <v>24741217</v>
          </cell>
          <cell r="BS89">
            <v>24161965</v>
          </cell>
          <cell r="BT89">
            <v>21668904</v>
          </cell>
          <cell r="BU89">
            <v>21520632</v>
          </cell>
          <cell r="BV89" t="str">
            <v>n.a.</v>
          </cell>
          <cell r="BW89" t="str">
            <v>n.a.</v>
          </cell>
          <cell r="BX89" t="str">
            <v>n.a.</v>
          </cell>
          <cell r="BY89" t="str">
            <v>n.a.</v>
          </cell>
          <cell r="BZ89">
            <v>1743539</v>
          </cell>
          <cell r="CA89">
            <v>1896814</v>
          </cell>
          <cell r="CB89">
            <v>2062665</v>
          </cell>
          <cell r="CC89">
            <v>1762593</v>
          </cell>
          <cell r="CD89">
            <v>667436</v>
          </cell>
          <cell r="CE89">
            <v>705238</v>
          </cell>
          <cell r="CF89">
            <v>707525</v>
          </cell>
          <cell r="CG89">
            <v>686072</v>
          </cell>
          <cell r="CH89" t="str">
            <v>n.a.</v>
          </cell>
          <cell r="CI89" t="str">
            <v>n.a.</v>
          </cell>
          <cell r="CJ89" t="str">
            <v>n.a.</v>
          </cell>
          <cell r="CK89" t="str">
            <v>n.a.</v>
          </cell>
          <cell r="CL89">
            <v>12730070</v>
          </cell>
          <cell r="CM89">
            <v>-9050461</v>
          </cell>
          <cell r="CN89">
            <v>-667436</v>
          </cell>
          <cell r="CO89">
            <v>-1334468</v>
          </cell>
          <cell r="CP89">
            <v>1677705</v>
          </cell>
          <cell r="CQ89">
            <v>0.131790712855467</v>
          </cell>
          <cell r="CR89">
            <v>0.151796018318251</v>
          </cell>
          <cell r="CS89" t="str">
            <v>n.a.</v>
          </cell>
          <cell r="CT89">
            <v>0</v>
          </cell>
          <cell r="CU89">
            <v>58860</v>
          </cell>
          <cell r="CV89">
            <v>19546305.5</v>
          </cell>
        </row>
        <row r="89">
          <cell r="CX89">
            <v>13036397</v>
          </cell>
          <cell r="CY89">
            <v>-9299424</v>
          </cell>
          <cell r="CZ89">
            <v>-705238</v>
          </cell>
          <cell r="DA89">
            <v>-1219610</v>
          </cell>
          <cell r="DB89">
            <v>1812125</v>
          </cell>
          <cell r="DC89">
            <v>0.139005048710928</v>
          </cell>
          <cell r="DD89">
            <v>0.161446996295172</v>
          </cell>
          <cell r="DE89" t="str">
            <v>n.a.</v>
          </cell>
          <cell r="DF89">
            <v>0</v>
          </cell>
          <cell r="DG89">
            <v>57850.5</v>
          </cell>
          <cell r="DH89">
            <v>18082538.5</v>
          </cell>
        </row>
        <row r="89">
          <cell r="DJ89">
            <v>12344210</v>
          </cell>
          <cell r="DK89">
            <v>-8527934</v>
          </cell>
          <cell r="DL89">
            <v>-707525</v>
          </cell>
          <cell r="DM89">
            <v>-1146823</v>
          </cell>
          <cell r="DN89">
            <v>1961928</v>
          </cell>
          <cell r="DO89">
            <v>0.158935079685132</v>
          </cell>
          <cell r="DP89">
            <v>0.188968860603093</v>
          </cell>
        </row>
        <row r="90">
          <cell r="C90" t="str">
            <v>RS Technologies Co., Ltd.</v>
          </cell>
          <cell r="D90" t="str">
            <v>exclude</v>
          </cell>
          <cell r="E90" t="str">
            <v>Independence(A+, A, A-, U)</v>
          </cell>
        </row>
        <row r="90">
          <cell r="I90">
            <v>0.333304173196347</v>
          </cell>
          <cell r="J90" t="str">
            <v> </v>
          </cell>
        </row>
        <row r="90">
          <cell r="O90" t="str">
            <v>RS Technologies Co., Ltd.</v>
          </cell>
          <cell r="P90" t="str">
            <v>This company is engaged in the production and distribution of silicon wafer. It was incorporated in 2010 and has its registered head office strategically located in Tokyo, Japan. It is a world top supplier of semi-conductor grade silicon wafer reclaim (re-cycle) services. The company supply high quality reclaim wafers processed by the most advanced equipments and high level polishing and cleaning technologies along with its own stripping technology. It is the leading company in terms of reliability and cost-saving by leveraging the technology and know-how. It is aiming to become a stronger and cost effective silicon wafer reclaim service provider by further improving the technologies and operational efficiency that make up the foundation of its business. As a company involved in Re-cycle and re-use business, it is committed to total environmental management and to the social responsibilities as a responsible corporate citizen.</v>
          </cell>
          <cell r="Q90" t="str">
            <v>Manufacturing</v>
          </cell>
          <cell r="R90" t="str">
            <v>Silicon wafer</v>
          </cell>
          <cell r="S90" t="str">
            <v>www.rs-tec.jp</v>
          </cell>
          <cell r="T90" t="str">
            <v>Japan</v>
          </cell>
        </row>
        <row r="90">
          <cell r="V90" t="str">
            <v>3445</v>
          </cell>
          <cell r="W90" t="str">
            <v>B+</v>
          </cell>
          <cell r="X90" t="str">
            <v>4212</v>
          </cell>
          <cell r="Y90" t="str">
            <v>JP3010701024500</v>
          </cell>
          <cell r="Z90" t="str">
            <v>Engaged in the production and distribution of silicon wafer</v>
          </cell>
          <cell r="AA90" t="str">
            <v>The Company is a Japan-based company primarily engaged in the silicon wafer recycling business.</v>
          </cell>
          <cell r="AB90">
            <v>42087</v>
          </cell>
        </row>
        <row r="90">
          <cell r="AD90">
            <v>49864656</v>
          </cell>
          <cell r="AE90">
            <v>34620854</v>
          </cell>
          <cell r="AF90">
            <v>25561984</v>
          </cell>
          <cell r="AG90">
            <v>24501516</v>
          </cell>
          <cell r="AH90" t="str">
            <v>n.a.</v>
          </cell>
          <cell r="AI90" t="str">
            <v>n.a.</v>
          </cell>
          <cell r="AJ90" t="str">
            <v>n.a.</v>
          </cell>
          <cell r="AK90" t="str">
            <v>n.a.</v>
          </cell>
          <cell r="AL90">
            <v>28002635</v>
          </cell>
          <cell r="AM90">
            <v>19808757</v>
          </cell>
          <cell r="AN90">
            <v>15052627</v>
          </cell>
          <cell r="AO90">
            <v>14243159</v>
          </cell>
          <cell r="AP90">
            <v>1657131</v>
          </cell>
          <cell r="AQ90">
            <v>2608893</v>
          </cell>
          <cell r="AR90">
            <v>1861856</v>
          </cell>
          <cell r="AS90">
            <v>503327</v>
          </cell>
          <cell r="AT90">
            <v>-3649534</v>
          </cell>
          <cell r="AU90">
            <v>-2265725</v>
          </cell>
          <cell r="AV90">
            <v>-2288677</v>
          </cell>
          <cell r="AW90">
            <v>-3068817</v>
          </cell>
          <cell r="AX90">
            <v>-3536757</v>
          </cell>
          <cell r="AY90">
            <v>-3062737</v>
          </cell>
          <cell r="AZ90">
            <v>-1828636</v>
          </cell>
          <cell r="BA90">
            <v>-2148947</v>
          </cell>
          <cell r="BB90">
            <v>9700978</v>
          </cell>
          <cell r="BC90">
            <v>6907701</v>
          </cell>
          <cell r="BD90">
            <v>4765959</v>
          </cell>
          <cell r="BE90">
            <v>3984776</v>
          </cell>
          <cell r="BF90">
            <v>11604612</v>
          </cell>
          <cell r="BG90">
            <v>9469573</v>
          </cell>
          <cell r="BH90">
            <v>6297236</v>
          </cell>
          <cell r="BI90">
            <v>6016550</v>
          </cell>
          <cell r="BJ90">
            <v>67939722</v>
          </cell>
          <cell r="BK90">
            <v>27766345</v>
          </cell>
          <cell r="BL90">
            <v>19082234</v>
          </cell>
          <cell r="BM90">
            <v>22156177</v>
          </cell>
          <cell r="BN90">
            <v>31285382</v>
          </cell>
          <cell r="BO90">
            <v>29022750</v>
          </cell>
          <cell r="BP90">
            <v>24145649</v>
          </cell>
          <cell r="BQ90">
            <v>14635144</v>
          </cell>
          <cell r="BR90">
            <v>127554681</v>
          </cell>
          <cell r="BS90">
            <v>79057653</v>
          </cell>
          <cell r="BT90">
            <v>58750401</v>
          </cell>
          <cell r="BU90">
            <v>48634341</v>
          </cell>
          <cell r="BV90">
            <v>3649534</v>
          </cell>
          <cell r="BW90">
            <v>2265725</v>
          </cell>
          <cell r="BX90">
            <v>2288677</v>
          </cell>
          <cell r="BY90">
            <v>3068817</v>
          </cell>
          <cell r="BZ90">
            <v>13018599</v>
          </cell>
          <cell r="CA90">
            <v>6874742</v>
          </cell>
          <cell r="CB90">
            <v>4530188</v>
          </cell>
          <cell r="CC90">
            <v>4537266</v>
          </cell>
          <cell r="CD90" t="str">
            <v>n.a.</v>
          </cell>
          <cell r="CE90" t="str">
            <v>n.a.</v>
          </cell>
          <cell r="CF90" t="str">
            <v>n.a.</v>
          </cell>
          <cell r="CG90" t="str">
            <v>n.a.</v>
          </cell>
          <cell r="CH90" t="str">
            <v>n.a.</v>
          </cell>
          <cell r="CI90" t="str">
            <v>n.a.</v>
          </cell>
          <cell r="CJ90" t="str">
            <v>n.a.</v>
          </cell>
          <cell r="CK90" t="str">
            <v>n.a.</v>
          </cell>
          <cell r="CL90">
            <v>49864656</v>
          </cell>
          <cell r="CM90">
            <v>-28002635</v>
          </cell>
          <cell r="CN90">
            <v>-1992403</v>
          </cell>
          <cell r="CO90">
            <v>-3536757</v>
          </cell>
          <cell r="CP90">
            <v>16332861</v>
          </cell>
          <cell r="CQ90">
            <v>0.327543841874694</v>
          </cell>
          <cell r="CR90">
            <v>0.487085794243941</v>
          </cell>
          <cell r="CS90">
            <v>3649534</v>
          </cell>
          <cell r="CT90">
            <v>1657131</v>
          </cell>
          <cell r="CU90">
            <v>8304339.5</v>
          </cell>
          <cell r="CV90">
            <v>30154066</v>
          </cell>
        </row>
        <row r="90">
          <cell r="CX90">
            <v>34620854</v>
          </cell>
          <cell r="CY90">
            <v>-19808757</v>
          </cell>
          <cell r="CZ90">
            <v>343168</v>
          </cell>
          <cell r="DA90">
            <v>-3062737</v>
          </cell>
          <cell r="DB90">
            <v>12092528</v>
          </cell>
          <cell r="DC90">
            <v>0.349284509272937</v>
          </cell>
          <cell r="DD90">
            <v>0.536769931330006</v>
          </cell>
          <cell r="DE90">
            <v>2265725</v>
          </cell>
          <cell r="DF90">
            <v>2608893</v>
          </cell>
          <cell r="DG90">
            <v>5836830</v>
          </cell>
          <cell r="DH90">
            <v>26584199.5</v>
          </cell>
        </row>
        <row r="90">
          <cell r="DJ90">
            <v>25561984</v>
          </cell>
          <cell r="DK90">
            <v>-15052627</v>
          </cell>
          <cell r="DL90">
            <v>-426821</v>
          </cell>
          <cell r="DM90">
            <v>-1828636</v>
          </cell>
          <cell r="DN90">
            <v>8253900</v>
          </cell>
          <cell r="DO90">
            <v>0.32289747149517</v>
          </cell>
          <cell r="DP90">
            <v>0.476881207648403</v>
          </cell>
        </row>
        <row r="91">
          <cell r="C91" t="str">
            <v>Shanghai ACE Investment&amp;Development Co.,Ltd</v>
          </cell>
          <cell r="D91" t="str">
            <v>exclude</v>
          </cell>
          <cell r="E91" t="str">
            <v>Independence(A+, A, A-, U)</v>
          </cell>
        </row>
        <row r="91">
          <cell r="I91">
            <v>0.066517756405423</v>
          </cell>
          <cell r="J91" t="str">
            <v> </v>
          </cell>
        </row>
        <row r="91">
          <cell r="O91" t="str">
            <v>Shanghai ACE Investment&amp;Development Co.,Ltd</v>
          </cell>
          <cell r="P91" t="str">
            <v>This company operates as an investment holding company. It was established in 2004 and conducts business from its registered head office located in Shanghai, China. The company, through its subsidiaries, is engaged in the supply chain logistics and trading businesses in China. It provides multimodal transport of railways, highways, and waterways; and third-party logistics services, including customs clearance, port boundedness, logistics supervision, logistics processing, transit transportation, and warehousing distribution services. The company provides logistics and trade services of sulfur, fertilizers, chemicals, non-ferrous metals, minerals, and other goods. It serves phosphorous and non-ferrous metals industries.</v>
          </cell>
          <cell r="Q91" t="str">
            <v>Services</v>
          </cell>
          <cell r="R91" t="str">
            <v>Investment holding company</v>
          </cell>
          <cell r="S91" t="str">
            <v>www.aceonline.cn</v>
          </cell>
          <cell r="T91" t="str">
            <v>China</v>
          </cell>
        </row>
        <row r="91">
          <cell r="V91" t="str">
            <v>603329</v>
          </cell>
          <cell r="W91" t="str">
            <v>B+</v>
          </cell>
          <cell r="X91" t="str">
            <v>4731</v>
          </cell>
          <cell r="Y91" t="str">
            <v>CN49037PC</v>
          </cell>
          <cell r="Z91" t="str">
            <v>Operates as an investment holding company</v>
          </cell>
          <cell r="AA91" t="str">
            <v>The Company's main business is the implementation of trade through traditional supply chain logistics and supply chain.</v>
          </cell>
          <cell r="AB91">
            <v>43098</v>
          </cell>
        </row>
        <row r="91">
          <cell r="AD91">
            <v>3063054</v>
          </cell>
          <cell r="AE91">
            <v>2569607</v>
          </cell>
          <cell r="AF91">
            <v>1714941</v>
          </cell>
          <cell r="AG91">
            <v>1735053</v>
          </cell>
          <cell r="AH91">
            <v>19320</v>
          </cell>
          <cell r="AI91">
            <v>20123</v>
          </cell>
          <cell r="AJ91">
            <v>18998</v>
          </cell>
          <cell r="AK91">
            <v>17568</v>
          </cell>
          <cell r="AL91">
            <v>2619388</v>
          </cell>
          <cell r="AM91">
            <v>2254399</v>
          </cell>
          <cell r="AN91">
            <v>1531538</v>
          </cell>
          <cell r="AO91">
            <v>1625251</v>
          </cell>
          <cell r="AP91">
            <v>0</v>
          </cell>
          <cell r="AQ91">
            <v>0</v>
          </cell>
          <cell r="AR91">
            <v>0</v>
          </cell>
          <cell r="AS91">
            <v>0</v>
          </cell>
          <cell r="AT91">
            <v>-154271</v>
          </cell>
          <cell r="AU91">
            <v>-127036</v>
          </cell>
          <cell r="AV91">
            <v>-86901</v>
          </cell>
          <cell r="AW91">
            <v>-86627</v>
          </cell>
          <cell r="AX91">
            <v>-38928</v>
          </cell>
          <cell r="AY91">
            <v>-27289</v>
          </cell>
          <cell r="AZ91">
            <v>-19106</v>
          </cell>
          <cell r="BA91">
            <v>-17943</v>
          </cell>
          <cell r="BB91">
            <v>132673</v>
          </cell>
          <cell r="BC91">
            <v>205626</v>
          </cell>
          <cell r="BD91">
            <v>91656</v>
          </cell>
          <cell r="BE91">
            <v>120115</v>
          </cell>
          <cell r="BF91">
            <v>132875</v>
          </cell>
          <cell r="BG91">
            <v>132982</v>
          </cell>
          <cell r="BH91">
            <v>85770</v>
          </cell>
          <cell r="BI91">
            <v>96093</v>
          </cell>
          <cell r="BJ91">
            <v>372352</v>
          </cell>
          <cell r="BK91">
            <v>401476</v>
          </cell>
          <cell r="BL91">
            <v>266401</v>
          </cell>
          <cell r="BM91">
            <v>333321</v>
          </cell>
          <cell r="BN91">
            <v>1001781</v>
          </cell>
          <cell r="BO91">
            <v>876799</v>
          </cell>
          <cell r="BP91">
            <v>490330</v>
          </cell>
          <cell r="BQ91">
            <v>173074</v>
          </cell>
          <cell r="BR91">
            <v>2142659</v>
          </cell>
          <cell r="BS91">
            <v>2062242</v>
          </cell>
          <cell r="BT91">
            <v>1347350</v>
          </cell>
          <cell r="BU91">
            <v>1098476</v>
          </cell>
          <cell r="BV91">
            <v>38170</v>
          </cell>
          <cell r="BW91">
            <v>30742</v>
          </cell>
          <cell r="BX91">
            <v>21599</v>
          </cell>
          <cell r="BY91">
            <v>27511</v>
          </cell>
          <cell r="BZ91">
            <v>269787</v>
          </cell>
          <cell r="CA91">
            <v>181006</v>
          </cell>
          <cell r="CB91">
            <v>96394</v>
          </cell>
          <cell r="CC91">
            <v>22800</v>
          </cell>
          <cell r="CD91">
            <v>8863</v>
          </cell>
          <cell r="CE91">
            <v>6387</v>
          </cell>
          <cell r="CF91">
            <v>5909</v>
          </cell>
          <cell r="CG91">
            <v>5016</v>
          </cell>
          <cell r="CH91">
            <v>107238</v>
          </cell>
          <cell r="CI91">
            <v>89907</v>
          </cell>
          <cell r="CJ91">
            <v>59393</v>
          </cell>
          <cell r="CK91">
            <v>54100</v>
          </cell>
          <cell r="CL91">
            <v>3063054</v>
          </cell>
          <cell r="CM91">
            <v>-2619388</v>
          </cell>
          <cell r="CN91">
            <v>-154271</v>
          </cell>
          <cell r="CO91">
            <v>-38928</v>
          </cell>
          <cell r="CP91">
            <v>250467</v>
          </cell>
          <cell r="CQ91">
            <v>0.0817703507675673</v>
          </cell>
          <cell r="CR91">
            <v>0.089052178652607</v>
          </cell>
          <cell r="CS91">
            <v>38170</v>
          </cell>
          <cell r="CT91">
            <v>0</v>
          </cell>
          <cell r="CU91">
            <v>169149.5</v>
          </cell>
          <cell r="CV91">
            <v>939290</v>
          </cell>
        </row>
        <row r="91">
          <cell r="CX91">
            <v>2569607</v>
          </cell>
          <cell r="CY91">
            <v>-2254399</v>
          </cell>
          <cell r="CZ91">
            <v>-127036</v>
          </cell>
          <cell r="DA91">
            <v>-27289</v>
          </cell>
          <cell r="DB91">
            <v>160883</v>
          </cell>
          <cell r="DC91">
            <v>0.0626099633134561</v>
          </cell>
          <cell r="DD91">
            <v>0.0667917951579342</v>
          </cell>
          <cell r="DE91">
            <v>30742</v>
          </cell>
          <cell r="DF91">
            <v>0</v>
          </cell>
          <cell r="DG91">
            <v>148641</v>
          </cell>
          <cell r="DH91">
            <v>683564.5</v>
          </cell>
        </row>
        <row r="91">
          <cell r="DJ91">
            <v>1714941</v>
          </cell>
          <cell r="DK91">
            <v>-1531538</v>
          </cell>
          <cell r="DL91">
            <v>-86901</v>
          </cell>
          <cell r="DM91">
            <v>-19106</v>
          </cell>
          <cell r="DN91">
            <v>77396</v>
          </cell>
          <cell r="DO91">
            <v>0.0451304155653168</v>
          </cell>
          <cell r="DP91">
            <v>0.0472634339819669</v>
          </cell>
        </row>
        <row r="92">
          <cell r="C92" t="str">
            <v>VRL Logistics LTD</v>
          </cell>
          <cell r="D92" t="str">
            <v>exclude</v>
          </cell>
          <cell r="E92" t="str">
            <v>Independence(A+, A, A-, U)</v>
          </cell>
        </row>
        <row r="92">
          <cell r="I92">
            <v>0.0797466848658707</v>
          </cell>
          <cell r="J92" t="str">
            <v> </v>
          </cell>
        </row>
        <row r="92">
          <cell r="O92" t="str">
            <v>VRL Logistics LTD</v>
          </cell>
          <cell r="P92" t="str">
            <v>This company is an entity based in India that is engaged in the provision of parcel services, courier services, express cargo and aviation services. It was founded by Mr. Vijay Sankeshwar in Gadag in 1976. The registered business address of the company is located in Hubli-Dharwad, Karnataka. The company is the largest fleet owner in India with a fleet of more than 2800 trucks, light commercial vehicles and a huge fleet of buses. Its vision is to become the premier company that cuts across various segments and to emerge as the torchbearer of each segment that the Group ventures into.</v>
          </cell>
          <cell r="Q92" t="str">
            <v>Services</v>
          </cell>
          <cell r="R92" t="str">
            <v>Provision of parcel services, courier services, express cargo and aviation services</v>
          </cell>
          <cell r="S92" t="str">
            <v>www.vrlgroup.in</v>
          </cell>
          <cell r="T92" t="str">
            <v>India</v>
          </cell>
        </row>
        <row r="92">
          <cell r="V92" t="str">
            <v>VRLLOG</v>
          </cell>
          <cell r="W92" t="str">
            <v>B+</v>
          </cell>
          <cell r="X92" t="str">
            <v>4731</v>
          </cell>
          <cell r="Y92" t="str">
            <v>IN117424FI</v>
          </cell>
          <cell r="Z92" t="str">
            <v>Engaged in the provision of parcel services, courier services, express cargo and aviation services</v>
          </cell>
          <cell r="AA92" t="str">
            <v>The company works in Passenger Transportation ,Goods Transportation and power</v>
          </cell>
        </row>
        <row r="92">
          <cell r="AD92">
            <v>28941946</v>
          </cell>
          <cell r="AE92">
            <v>23786106</v>
          </cell>
          <cell r="AF92">
            <v>17524837</v>
          </cell>
          <cell r="AG92">
            <v>21061105</v>
          </cell>
          <cell r="AH92">
            <v>316104</v>
          </cell>
          <cell r="AI92">
            <v>239671</v>
          </cell>
          <cell r="AJ92">
            <v>203680</v>
          </cell>
          <cell r="AK92">
            <v>85207</v>
          </cell>
          <cell r="AL92">
            <v>602117</v>
          </cell>
          <cell r="AM92">
            <v>499554</v>
          </cell>
          <cell r="AN92">
            <v>417507</v>
          </cell>
          <cell r="AO92">
            <v>671697</v>
          </cell>
          <cell r="AP92">
            <v>0</v>
          </cell>
          <cell r="AQ92">
            <v>0</v>
          </cell>
          <cell r="AR92">
            <v>0</v>
          </cell>
          <cell r="AS92">
            <v>0</v>
          </cell>
          <cell r="AT92">
            <v>-23896275</v>
          </cell>
          <cell r="AU92">
            <v>-19137135</v>
          </cell>
          <cell r="AV92">
            <v>-14727863</v>
          </cell>
          <cell r="AW92">
            <v>-17480769</v>
          </cell>
          <cell r="AX92">
            <v>-1857185</v>
          </cell>
          <cell r="AY92">
            <v>-1914917</v>
          </cell>
          <cell r="AZ92">
            <v>-1597901</v>
          </cell>
          <cell r="BA92">
            <v>-1675343</v>
          </cell>
          <cell r="BB92">
            <v>527928</v>
          </cell>
          <cell r="BC92">
            <v>458552</v>
          </cell>
          <cell r="BD92">
            <v>395121</v>
          </cell>
          <cell r="BE92">
            <v>292658</v>
          </cell>
          <cell r="BF92">
            <v>816939</v>
          </cell>
          <cell r="BG92">
            <v>672585</v>
          </cell>
          <cell r="BH92">
            <v>639370</v>
          </cell>
          <cell r="BI92">
            <v>823413</v>
          </cell>
          <cell r="BJ92">
            <v>902586</v>
          </cell>
          <cell r="BK92">
            <v>144879</v>
          </cell>
          <cell r="BL92">
            <v>189638</v>
          </cell>
          <cell r="BM92">
            <v>134107</v>
          </cell>
          <cell r="BN92">
            <v>15195353</v>
          </cell>
          <cell r="BO92">
            <v>11316757</v>
          </cell>
          <cell r="BP92">
            <v>9574034</v>
          </cell>
          <cell r="BQ92">
            <v>9915124</v>
          </cell>
          <cell r="BR92">
            <v>18917261</v>
          </cell>
          <cell r="BS92">
            <v>13802819</v>
          </cell>
          <cell r="BT92">
            <v>11985838</v>
          </cell>
          <cell r="BU92">
            <v>12168943</v>
          </cell>
          <cell r="BV92">
            <v>316279</v>
          </cell>
          <cell r="BW92">
            <v>276319</v>
          </cell>
          <cell r="BX92">
            <v>338629</v>
          </cell>
          <cell r="BY92">
            <v>574766</v>
          </cell>
          <cell r="BZ92">
            <v>2902473</v>
          </cell>
          <cell r="CA92">
            <v>2474171</v>
          </cell>
          <cell r="CB92">
            <v>985246</v>
          </cell>
          <cell r="CC92">
            <v>1318503</v>
          </cell>
          <cell r="CD92">
            <v>15580349</v>
          </cell>
          <cell r="CE92">
            <v>12560052</v>
          </cell>
          <cell r="CF92">
            <v>9120955</v>
          </cell>
          <cell r="CG92">
            <v>10522620</v>
          </cell>
          <cell r="CH92">
            <v>151161</v>
          </cell>
          <cell r="CI92">
            <v>106725</v>
          </cell>
          <cell r="CJ92">
            <v>101102</v>
          </cell>
          <cell r="CK92">
            <v>91113</v>
          </cell>
          <cell r="CL92">
            <v>28941946</v>
          </cell>
          <cell r="CM92">
            <v>-602117</v>
          </cell>
          <cell r="CN92">
            <v>-23896275</v>
          </cell>
          <cell r="CO92">
            <v>-1857185</v>
          </cell>
          <cell r="CP92">
            <v>2586369</v>
          </cell>
          <cell r="CQ92">
            <v>0.0893640323978215</v>
          </cell>
          <cell r="CR92">
            <v>0.0981336511813041</v>
          </cell>
          <cell r="CS92">
            <v>316279</v>
          </cell>
          <cell r="CT92">
            <v>0</v>
          </cell>
          <cell r="CU92">
            <v>493240</v>
          </cell>
          <cell r="CV92">
            <v>13256055</v>
          </cell>
        </row>
        <row r="92">
          <cell r="CX92">
            <v>23786106</v>
          </cell>
          <cell r="CY92">
            <v>-499554</v>
          </cell>
          <cell r="CZ92">
            <v>-19137135</v>
          </cell>
          <cell r="DA92">
            <v>-1914917</v>
          </cell>
          <cell r="DB92">
            <v>2234500</v>
          </cell>
          <cell r="DC92">
            <v>0.0939413958720271</v>
          </cell>
          <cell r="DD92">
            <v>0.103681368339789</v>
          </cell>
          <cell r="DE92">
            <v>276319</v>
          </cell>
          <cell r="DF92">
            <v>0</v>
          </cell>
          <cell r="DG92">
            <v>426836.5</v>
          </cell>
          <cell r="DH92">
            <v>10445395.5</v>
          </cell>
        </row>
        <row r="92">
          <cell r="DJ92">
            <v>17524837</v>
          </cell>
          <cell r="DK92">
            <v>-417507</v>
          </cell>
          <cell r="DL92">
            <v>-14727863</v>
          </cell>
          <cell r="DM92">
            <v>-1597901</v>
          </cell>
          <cell r="DN92">
            <v>781566</v>
          </cell>
          <cell r="DO92">
            <v>0.0445976187966827</v>
          </cell>
          <cell r="DP92">
            <v>0.046679409298219</v>
          </cell>
        </row>
        <row r="93">
          <cell r="C93" t="str">
            <v>AIT Corporation</v>
          </cell>
          <cell r="D93" t="str">
            <v>exclude</v>
          </cell>
          <cell r="E93" t="str">
            <v>Independence(A+, A, A-, U)</v>
          </cell>
        </row>
        <row r="93">
          <cell r="I93">
            <v>0.0637927249749148</v>
          </cell>
          <cell r="J93" t="str">
            <v> </v>
          </cell>
        </row>
        <row r="93">
          <cell r="O93" t="str">
            <v>AIT Corporation</v>
          </cell>
          <cell r="P93" t="str">
            <v>This company is engaged in the logistics and transportation sectors. It was founded in 1988 and has its registered office located in Osaka, Japan. The company specialises in providing international freight services, including sea and air transportation, customs clearance, and domestic delivery. It is known for its expertise in managing supply chains across key regions such as China, Southeast Asia, and North America and for optimising cost and delivery efficiency for its clients. Additionally, the company involves triangular transport routes, supported by a solid overseas network and favourable relationships with shipping lines, ensuring reliable international transportation support.</v>
          </cell>
          <cell r="Q93" t="str">
            <v>Services</v>
          </cell>
          <cell r="R93" t="str">
            <v>International freight services, including sea and air transportation, customs clearance, and domestic delivery</v>
          </cell>
          <cell r="S93" t="str">
            <v>www.ait-jp.com</v>
          </cell>
          <cell r="T93" t="str">
            <v>Japan</v>
          </cell>
        </row>
        <row r="93">
          <cell r="V93" t="str">
            <v>9381</v>
          </cell>
          <cell r="W93" t="str">
            <v>B+</v>
          </cell>
          <cell r="X93" t="str">
            <v>4731</v>
          </cell>
          <cell r="Y93" t="str">
            <v>JP3120001075217</v>
          </cell>
          <cell r="Z93" t="str">
            <v>Engaged in the logistics and transportation sectors</v>
          </cell>
          <cell r="AA93" t="str">
            <v>The Company is a Japan-based company mainly engaged in the provision of international cargo delivery services.</v>
          </cell>
          <cell r="AB93">
            <v>39156</v>
          </cell>
          <cell r="AC93" t="str">
            <v>Subaru Corporation</v>
          </cell>
          <cell r="AD93">
            <v>69463000</v>
          </cell>
          <cell r="AE93">
            <v>59931000</v>
          </cell>
          <cell r="AF93">
            <v>45797121</v>
          </cell>
          <cell r="AG93">
            <v>45003847</v>
          </cell>
          <cell r="AH93" t="str">
            <v>n.a.</v>
          </cell>
          <cell r="AI93" t="str">
            <v>n.a.</v>
          </cell>
          <cell r="AJ93" t="str">
            <v>n.a.</v>
          </cell>
          <cell r="AK93" t="str">
            <v>n.a.</v>
          </cell>
          <cell r="AL93">
            <v>57454000</v>
          </cell>
          <cell r="AM93">
            <v>49509000</v>
          </cell>
          <cell r="AN93">
            <v>36977782</v>
          </cell>
          <cell r="AO93">
            <v>36246442</v>
          </cell>
          <cell r="AP93">
            <v>0</v>
          </cell>
          <cell r="AQ93">
            <v>0</v>
          </cell>
          <cell r="AR93">
            <v>0</v>
          </cell>
          <cell r="AS93">
            <v>0</v>
          </cell>
          <cell r="AT93">
            <v>-5953000</v>
          </cell>
          <cell r="AU93">
            <v>-6096000</v>
          </cell>
          <cell r="AV93">
            <v>-5898964</v>
          </cell>
          <cell r="AW93">
            <v>-6570213</v>
          </cell>
          <cell r="AX93">
            <v>-767000</v>
          </cell>
          <cell r="AY93">
            <v>-744000</v>
          </cell>
          <cell r="AZ93">
            <v>-615456</v>
          </cell>
          <cell r="BA93">
            <v>-611209</v>
          </cell>
          <cell r="BB93" t="str">
            <v>n.a.</v>
          </cell>
          <cell r="BC93" t="str">
            <v>n.a.</v>
          </cell>
          <cell r="BD93" t="str">
            <v>n.a.</v>
          </cell>
          <cell r="BE93" t="str">
            <v>n.a.</v>
          </cell>
          <cell r="BF93">
            <v>4118000</v>
          </cell>
          <cell r="BG93">
            <v>4716000</v>
          </cell>
          <cell r="BH93">
            <v>4465610</v>
          </cell>
          <cell r="BI93">
            <v>2979523</v>
          </cell>
          <cell r="BJ93">
            <v>15374000</v>
          </cell>
          <cell r="BK93">
            <v>12654000</v>
          </cell>
          <cell r="BL93">
            <v>10653826</v>
          </cell>
          <cell r="BM93">
            <v>10971134</v>
          </cell>
          <cell r="BN93">
            <v>606000</v>
          </cell>
          <cell r="BO93">
            <v>635000</v>
          </cell>
          <cell r="BP93">
            <v>774519</v>
          </cell>
          <cell r="BQ93">
            <v>581070</v>
          </cell>
          <cell r="BR93">
            <v>24888000</v>
          </cell>
          <cell r="BS93">
            <v>23516000</v>
          </cell>
          <cell r="BT93">
            <v>21630957</v>
          </cell>
          <cell r="BU93">
            <v>20644542</v>
          </cell>
          <cell r="BV93">
            <v>5953000</v>
          </cell>
          <cell r="BW93">
            <v>6096000</v>
          </cell>
          <cell r="BX93">
            <v>5898964</v>
          </cell>
          <cell r="BY93">
            <v>6570213</v>
          </cell>
          <cell r="BZ93">
            <v>5289000</v>
          </cell>
          <cell r="CA93">
            <v>3582000</v>
          </cell>
          <cell r="CB93">
            <v>2304919</v>
          </cell>
          <cell r="CC93">
            <v>1575983</v>
          </cell>
          <cell r="CD93" t="str">
            <v>n.a.</v>
          </cell>
          <cell r="CE93" t="str">
            <v>n.a.</v>
          </cell>
          <cell r="CF93" t="str">
            <v>n.a.</v>
          </cell>
          <cell r="CG93" t="str">
            <v>n.a.</v>
          </cell>
          <cell r="CH93" t="str">
            <v>n.a.</v>
          </cell>
          <cell r="CI93" t="str">
            <v>n.a.</v>
          </cell>
          <cell r="CJ93" t="str">
            <v>n.a.</v>
          </cell>
          <cell r="CK93" t="str">
            <v>n.a.</v>
          </cell>
          <cell r="CL93">
            <v>69463000</v>
          </cell>
          <cell r="CM93">
            <v>-57454000</v>
          </cell>
          <cell r="CN93">
            <v>-5953000</v>
          </cell>
          <cell r="CO93">
            <v>-767000</v>
          </cell>
          <cell r="CP93">
            <v>5289000</v>
          </cell>
          <cell r="CQ93">
            <v>0.0761412550566489</v>
          </cell>
          <cell r="CR93">
            <v>0.0824165549911179</v>
          </cell>
          <cell r="CS93">
            <v>5953000</v>
          </cell>
          <cell r="CT93">
            <v>0</v>
          </cell>
          <cell r="CU93" t="e">
            <v>#VALUE!</v>
          </cell>
          <cell r="CV93">
            <v>620500</v>
          </cell>
        </row>
        <row r="93">
          <cell r="CX93">
            <v>59931000</v>
          </cell>
          <cell r="CY93">
            <v>-49509000</v>
          </cell>
          <cell r="CZ93">
            <v>-6096000</v>
          </cell>
          <cell r="DA93">
            <v>-744000</v>
          </cell>
          <cell r="DB93">
            <v>3582000</v>
          </cell>
          <cell r="DC93">
            <v>0.0597687340441508</v>
          </cell>
          <cell r="DD93">
            <v>0.0635681201086088</v>
          </cell>
          <cell r="DE93">
            <v>6096000</v>
          </cell>
          <cell r="DF93">
            <v>0</v>
          </cell>
          <cell r="DG93" t="e">
            <v>#VALUE!</v>
          </cell>
          <cell r="DH93">
            <v>704759.5</v>
          </cell>
        </row>
        <row r="93">
          <cell r="DJ93">
            <v>45797121</v>
          </cell>
          <cell r="DK93">
            <v>-36977782</v>
          </cell>
          <cell r="DL93">
            <v>-5898964</v>
          </cell>
          <cell r="DM93">
            <v>-615456</v>
          </cell>
          <cell r="DN93">
            <v>2304919</v>
          </cell>
          <cell r="DO93">
            <v>0.0503289060462993</v>
          </cell>
          <cell r="DP93">
            <v>0.0529961439984115</v>
          </cell>
        </row>
        <row r="94">
          <cell r="C94" t="str">
            <v>Kanda Holdings Co.,Ltd.</v>
          </cell>
          <cell r="D94" t="str">
            <v>exclude</v>
          </cell>
          <cell r="E94" t="str">
            <v>Independence(A+, A, A-, U)</v>
          </cell>
        </row>
        <row r="94">
          <cell r="I94">
            <v>0.0546821027068896</v>
          </cell>
          <cell r="J94" t="str">
            <v> </v>
          </cell>
        </row>
        <row r="94">
          <cell r="O94" t="str">
            <v>Kanda Holdings Co.,Ltd.</v>
          </cell>
          <cell r="P94" t="str">
            <v>This company operates as a holding company engaged in the transportation and other businesses in Japan. Headquartered in Chiyoda, Tokyo, the company was founded in 1943. The group transports special cargo; and operates cargo and freight carriers, as well as involves in storage and warehousing, vehicle maintenance, fleet management, and contract work vehicle inspection and maintenance activities. It also provides industrial waste collection, transportation, and processing services; worker dispatching services; information and consulting services; finance leasing services; life insurance agency services; security services; customs, maritime transport, and port services; agency services for motorists; construction supervision services; cleaning services for decorative materials; and engineering and construction planning and design services, as well as offers contract software development services and related equipment; and system consulting, sales, lease, rental, and brokerage services. In addition, the group is involved in the management of pharmacies, restaurants, and parking facilities; import, export, and sale of automotive products, computer equipment, communication equipment, clothing, grocery items, food, quasi drugs, cosmetics, pharmaceutical equipment, medical supplies, industrial chemicals, pesticides, fuel, air-conditioning equipment, kitchen equipment, and sanitary ware; and sale, leasing, brokerage, consulting, and management of real estate properties.</v>
          </cell>
          <cell r="Q94" t="str">
            <v>Services</v>
          </cell>
          <cell r="R94" t="str">
            <v>Transports special cargo; and operates cargo and freight carriers, as well as involves in storage and warehousing, vehicle maintenance, fleet management, and contract work vehicle inspection and maintenance activities; provides industrial waste collection, transportation, and processing services; worker dispatching services; information and consulting services; finance leasing services; life insurance agency services; security services; customs, maritime transport, and port services; agency services for motorists; construction supervision services; cleaning services for decorative materials; and engineering and construction planning and design services, as well as offers contract software development services and related equipment; and system consulting, sales, lease, rental, and brokerage services; management of pharmacies, restaurants, and parking facilities; import, export, and sale of automotive products, computer equipment, communication equipment, clothing, grocery items, food, quasi drugs, cosmetics, pharmaceutical equipment, medical supplies, industrial chemicals, pesticides, fuel, air-conditioning equipment, kitchen equipment, and sanitary ware; and sale, leasing, brokerage, consulting, and management of real estate properties</v>
          </cell>
          <cell r="S94" t="str">
            <v>www.kanda-web.co.jp</v>
          </cell>
          <cell r="T94" t="str">
            <v>Japan</v>
          </cell>
        </row>
        <row r="94">
          <cell r="V94" t="str">
            <v>9059</v>
          </cell>
          <cell r="W94" t="str">
            <v>B+</v>
          </cell>
          <cell r="X94" t="str">
            <v>4214</v>
          </cell>
          <cell r="Y94" t="str">
            <v>JP9010001014238</v>
          </cell>
          <cell r="Z94" t="str">
            <v>Engaged in the transportation and other businesses in Japan</v>
          </cell>
          <cell r="AA94" t="str">
            <v>Developing from trucking to total distribution business including storage.</v>
          </cell>
          <cell r="AB94">
            <v>34638</v>
          </cell>
          <cell r="AC94" t="str">
            <v>Kanda Corporation</v>
          </cell>
          <cell r="AD94">
            <v>51621000</v>
          </cell>
          <cell r="AE94">
            <v>47645000</v>
          </cell>
          <cell r="AF94">
            <v>44035000</v>
          </cell>
          <cell r="AG94">
            <v>43736000</v>
          </cell>
          <cell r="AH94" t="str">
            <v>n.a.</v>
          </cell>
          <cell r="AI94" t="str">
            <v>n.a.</v>
          </cell>
          <cell r="AJ94" t="str">
            <v>n.a.</v>
          </cell>
          <cell r="AK94" t="str">
            <v>n.a.</v>
          </cell>
          <cell r="AL94">
            <v>45061000</v>
          </cell>
          <cell r="AM94">
            <v>40900000</v>
          </cell>
          <cell r="AN94">
            <v>38126000</v>
          </cell>
          <cell r="AO94">
            <v>38460000</v>
          </cell>
          <cell r="AP94">
            <v>0</v>
          </cell>
          <cell r="AQ94">
            <v>0</v>
          </cell>
          <cell r="AR94">
            <v>0</v>
          </cell>
          <cell r="AS94">
            <v>0</v>
          </cell>
          <cell r="AT94">
            <v>-2142000</v>
          </cell>
          <cell r="AU94">
            <v>-2002000</v>
          </cell>
          <cell r="AV94">
            <v>-1939000</v>
          </cell>
          <cell r="AW94">
            <v>-1946000</v>
          </cell>
          <cell r="AX94">
            <v>-1733000</v>
          </cell>
          <cell r="AY94">
            <v>-1957000</v>
          </cell>
          <cell r="AZ94">
            <v>-1605000</v>
          </cell>
          <cell r="BA94">
            <v>-1604000</v>
          </cell>
          <cell r="BB94">
            <v>127000</v>
          </cell>
          <cell r="BC94">
            <v>149000</v>
          </cell>
          <cell r="BD94">
            <v>149000</v>
          </cell>
          <cell r="BE94">
            <v>72000</v>
          </cell>
          <cell r="BF94">
            <v>5542000</v>
          </cell>
          <cell r="BG94">
            <v>5656000</v>
          </cell>
          <cell r="BH94">
            <v>5127000</v>
          </cell>
          <cell r="BI94">
            <v>4822000</v>
          </cell>
          <cell r="BJ94">
            <v>9448000</v>
          </cell>
          <cell r="BK94">
            <v>8267000</v>
          </cell>
          <cell r="BL94">
            <v>7994000</v>
          </cell>
          <cell r="BM94">
            <v>6705000</v>
          </cell>
          <cell r="BN94">
            <v>20777000</v>
          </cell>
          <cell r="BO94">
            <v>20988000</v>
          </cell>
          <cell r="BP94">
            <v>21596000</v>
          </cell>
          <cell r="BQ94">
            <v>22078000</v>
          </cell>
          <cell r="BR94">
            <v>42306000</v>
          </cell>
          <cell r="BS94">
            <v>41247000</v>
          </cell>
          <cell r="BT94">
            <v>40831000</v>
          </cell>
          <cell r="BU94">
            <v>39562000</v>
          </cell>
          <cell r="BV94">
            <v>2142000</v>
          </cell>
          <cell r="BW94">
            <v>2002000</v>
          </cell>
          <cell r="BX94">
            <v>1939000</v>
          </cell>
          <cell r="BY94">
            <v>1946000</v>
          </cell>
          <cell r="BZ94">
            <v>2685000</v>
          </cell>
          <cell r="CA94">
            <v>2786000</v>
          </cell>
          <cell r="CB94">
            <v>2365000</v>
          </cell>
          <cell r="CC94">
            <v>1726000</v>
          </cell>
          <cell r="CD94" t="str">
            <v>n.a.</v>
          </cell>
          <cell r="CE94" t="str">
            <v>n.a.</v>
          </cell>
          <cell r="CF94" t="str">
            <v>n.a.</v>
          </cell>
          <cell r="CG94" t="str">
            <v>n.a.</v>
          </cell>
          <cell r="CH94" t="str">
            <v>n.a.</v>
          </cell>
          <cell r="CI94" t="str">
            <v>n.a.</v>
          </cell>
          <cell r="CJ94" t="str">
            <v>n.a.</v>
          </cell>
          <cell r="CK94" t="str">
            <v>n.a.</v>
          </cell>
          <cell r="CL94">
            <v>51621000</v>
          </cell>
          <cell r="CM94">
            <v>-45061000</v>
          </cell>
          <cell r="CN94">
            <v>-2142000</v>
          </cell>
          <cell r="CO94">
            <v>-1733000</v>
          </cell>
          <cell r="CP94">
            <v>2685000</v>
          </cell>
          <cell r="CQ94">
            <v>0.0520137153484047</v>
          </cell>
          <cell r="CR94">
            <v>0.0548675821481118</v>
          </cell>
          <cell r="CS94">
            <v>2142000</v>
          </cell>
          <cell r="CT94">
            <v>0</v>
          </cell>
          <cell r="CU94">
            <v>138000</v>
          </cell>
          <cell r="CV94">
            <v>20882500</v>
          </cell>
        </row>
        <row r="94">
          <cell r="CX94">
            <v>47645000</v>
          </cell>
          <cell r="CY94">
            <v>-40900000</v>
          </cell>
          <cell r="CZ94">
            <v>-2002000</v>
          </cell>
          <cell r="DA94">
            <v>-1957000</v>
          </cell>
          <cell r="DB94">
            <v>2786000</v>
          </cell>
          <cell r="DC94">
            <v>0.0584741315982789</v>
          </cell>
          <cell r="DD94">
            <v>0.0621057089993089</v>
          </cell>
          <cell r="DE94">
            <v>2002000</v>
          </cell>
          <cell r="DF94">
            <v>0</v>
          </cell>
          <cell r="DG94">
            <v>149000</v>
          </cell>
          <cell r="DH94">
            <v>21292000</v>
          </cell>
        </row>
        <row r="94">
          <cell r="DJ94">
            <v>44035000</v>
          </cell>
          <cell r="DK94">
            <v>-38126000</v>
          </cell>
          <cell r="DL94">
            <v>-1939000</v>
          </cell>
          <cell r="DM94">
            <v>-1605000</v>
          </cell>
          <cell r="DN94">
            <v>2365000</v>
          </cell>
          <cell r="DO94">
            <v>0.0537072783013512</v>
          </cell>
          <cell r="DP94">
            <v>0.0567554595632349</v>
          </cell>
        </row>
        <row r="95">
          <cell r="C95" t="str">
            <v>Hongtu Intelligent Logistics Co., Ltd.</v>
          </cell>
          <cell r="D95" t="str">
            <v>exclude</v>
          </cell>
          <cell r="E95" t="str">
            <v>Significantly different products/services</v>
          </cell>
          <cell r="F95" t="str">
            <v>主要是提供软件服务，平台服务</v>
          </cell>
        </row>
        <row r="95">
          <cell r="I95">
            <v>0.0153998778849197</v>
          </cell>
          <cell r="J95" t="str">
            <v> </v>
          </cell>
          <cell r="K95" t="str">
            <v>主要是提供软件服务，平台服务</v>
          </cell>
        </row>
        <row r="95">
          <cell r="O95" t="str">
            <v>Hongtu Intelligent Logistics Co., Ltd.</v>
          </cell>
          <cell r="P95" t="str">
            <v>This company is engaged in providing transportation and logistics services. It was incorporated in 2005 and has its registered office in Chengdu, China. The company's business operation focuses on transportation, local pickup and delivery, consolidation of orders from multiple origins into one delivery, distribution of orders to multiple destinations. It is capable of shipping various goods such as furniture, clothing, computers and electronics, construction, automotive, and other related industrial materials. It also provide a combination of network activities such as local sorting and terminal operations. The company is also equipped and maintains a fleet of trucks, as well as employs professional drivers and technology with long experience in transportation and logistics.</v>
          </cell>
          <cell r="Q95" t="str">
            <v>Services</v>
          </cell>
          <cell r="R95" t="str">
            <v>Transportation and logistics services</v>
          </cell>
          <cell r="S95" t="str">
            <v>www.hongtu56.com</v>
          </cell>
          <cell r="T95" t="str">
            <v>China</v>
          </cell>
        </row>
        <row r="95">
          <cell r="V95" t="str">
            <v>873977</v>
          </cell>
          <cell r="W95" t="str">
            <v>A-</v>
          </cell>
          <cell r="X95" t="str">
            <v>4789</v>
          </cell>
          <cell r="Y95" t="str">
            <v>CN42946PC</v>
          </cell>
          <cell r="Z95" t="str">
            <v>Providing transportation and logistics services</v>
          </cell>
          <cell r="AA95" t="str">
            <v>The Company's main business is comprehensive logistics services and industrial logistics management software development and sales services.</v>
          </cell>
          <cell r="AB95">
            <v>42024</v>
          </cell>
          <cell r="AC95" t="str">
            <v>Hongtu Logistics Co., LTD</v>
          </cell>
          <cell r="AD95">
            <v>2322568</v>
          </cell>
          <cell r="AE95">
            <v>2862520</v>
          </cell>
          <cell r="AF95">
            <v>2977704</v>
          </cell>
          <cell r="AG95" t="str">
            <v>n.a.</v>
          </cell>
          <cell r="AH95">
            <v>3559</v>
          </cell>
          <cell r="AI95">
            <v>309</v>
          </cell>
          <cell r="AJ95">
            <v>1025</v>
          </cell>
          <cell r="AK95" t="str">
            <v>n.a.</v>
          </cell>
          <cell r="AL95">
            <v>2239161</v>
          </cell>
          <cell r="AM95">
            <v>2773408</v>
          </cell>
          <cell r="AN95">
            <v>2882909</v>
          </cell>
          <cell r="AO95" t="str">
            <v>n.a.</v>
          </cell>
          <cell r="AP95">
            <v>10261</v>
          </cell>
          <cell r="AQ95">
            <v>10889</v>
          </cell>
          <cell r="AR95">
            <v>7582</v>
          </cell>
          <cell r="AS95" t="str">
            <v>n.a.</v>
          </cell>
          <cell r="AT95">
            <v>-37325</v>
          </cell>
          <cell r="AU95">
            <v>-38498</v>
          </cell>
          <cell r="AV95">
            <v>-37273</v>
          </cell>
          <cell r="AW95" t="str">
            <v>n.a.</v>
          </cell>
          <cell r="AX95">
            <v>-19266</v>
          </cell>
          <cell r="AY95">
            <v>-19855</v>
          </cell>
          <cell r="AZ95">
            <v>-18123</v>
          </cell>
          <cell r="BA95" t="str">
            <v>n.a.</v>
          </cell>
          <cell r="BB95">
            <v>7353</v>
          </cell>
          <cell r="BC95">
            <v>7626</v>
          </cell>
          <cell r="BD95">
            <v>7245</v>
          </cell>
          <cell r="BE95" t="str">
            <v>n.a.</v>
          </cell>
          <cell r="BF95">
            <v>34928</v>
          </cell>
          <cell r="BG95">
            <v>37587</v>
          </cell>
          <cell r="BH95">
            <v>58307</v>
          </cell>
          <cell r="BI95" t="str">
            <v>n.a.</v>
          </cell>
          <cell r="BJ95">
            <v>49630</v>
          </cell>
          <cell r="BK95">
            <v>99121</v>
          </cell>
          <cell r="BL95">
            <v>97726</v>
          </cell>
          <cell r="BM95" t="str">
            <v>n.a.</v>
          </cell>
          <cell r="BN95">
            <v>319247</v>
          </cell>
          <cell r="BO95">
            <v>311221</v>
          </cell>
          <cell r="BP95">
            <v>317401</v>
          </cell>
          <cell r="BQ95" t="str">
            <v>n.a.</v>
          </cell>
          <cell r="BR95">
            <v>739774</v>
          </cell>
          <cell r="BS95">
            <v>718051</v>
          </cell>
          <cell r="BT95">
            <v>731765</v>
          </cell>
          <cell r="BU95" t="str">
            <v>n.a.</v>
          </cell>
          <cell r="BV95">
            <v>11582</v>
          </cell>
          <cell r="BW95">
            <v>13632</v>
          </cell>
          <cell r="BX95">
            <v>14406</v>
          </cell>
          <cell r="BY95" t="str">
            <v>n.a.</v>
          </cell>
          <cell r="BZ95">
            <v>30375</v>
          </cell>
          <cell r="CA95">
            <v>31068</v>
          </cell>
          <cell r="CB95">
            <v>40424</v>
          </cell>
          <cell r="CC95" t="str">
            <v>n.a.</v>
          </cell>
          <cell r="CD95" t="str">
            <v>n.a.</v>
          </cell>
          <cell r="CE95" t="str">
            <v>n.a.</v>
          </cell>
          <cell r="CF95" t="str">
            <v>n.a.</v>
          </cell>
          <cell r="CG95" t="str">
            <v>n.a.</v>
          </cell>
          <cell r="CH95">
            <v>15482</v>
          </cell>
          <cell r="CI95">
            <v>13977</v>
          </cell>
          <cell r="CJ95">
            <v>15285</v>
          </cell>
          <cell r="CK95" t="str">
            <v>n.a.</v>
          </cell>
          <cell r="CL95">
            <v>2322568</v>
          </cell>
          <cell r="CM95">
            <v>-2239161</v>
          </cell>
          <cell r="CN95">
            <v>-27064</v>
          </cell>
          <cell r="CO95">
            <v>-19266</v>
          </cell>
          <cell r="CP95">
            <v>37077</v>
          </cell>
          <cell r="CQ95">
            <v>0.0159637952473297</v>
          </cell>
          <cell r="CR95">
            <v>0.0162227722620654</v>
          </cell>
          <cell r="CS95">
            <v>11582</v>
          </cell>
          <cell r="CT95">
            <v>10261</v>
          </cell>
          <cell r="CU95">
            <v>7489.5</v>
          </cell>
          <cell r="CV95">
            <v>315234</v>
          </cell>
        </row>
        <row r="95">
          <cell r="CX95">
            <v>2862520</v>
          </cell>
          <cell r="CY95">
            <v>-2773408</v>
          </cell>
          <cell r="CZ95">
            <v>-27609</v>
          </cell>
          <cell r="DA95">
            <v>-19855</v>
          </cell>
          <cell r="DB95">
            <v>41648</v>
          </cell>
          <cell r="DC95">
            <v>0.0145494179953328</v>
          </cell>
          <cell r="DD95">
            <v>0.0147642289334645</v>
          </cell>
          <cell r="DE95">
            <v>13632</v>
          </cell>
          <cell r="DF95">
            <v>10889</v>
          </cell>
          <cell r="DG95">
            <v>7435.5</v>
          </cell>
          <cell r="DH95">
            <v>314311</v>
          </cell>
        </row>
        <row r="95">
          <cell r="DJ95">
            <v>2977704</v>
          </cell>
          <cell r="DK95">
            <v>-2882909</v>
          </cell>
          <cell r="DL95">
            <v>-29691</v>
          </cell>
          <cell r="DM95">
            <v>-18123</v>
          </cell>
          <cell r="DN95">
            <v>46981</v>
          </cell>
          <cell r="DO95">
            <v>0.0157775924000505</v>
          </cell>
          <cell r="DP95">
            <v>0.0160305153370005</v>
          </cell>
        </row>
        <row r="96">
          <cell r="C96" t="str">
            <v>Enshu Truck Co.,Ltd.</v>
          </cell>
          <cell r="D96" t="str">
            <v>exclude</v>
          </cell>
          <cell r="E96" t="str">
            <v>Independence(A+, A, A-, U)</v>
          </cell>
        </row>
        <row r="96">
          <cell r="I96">
            <v>0.0750094410876132</v>
          </cell>
          <cell r="J96" t="str">
            <v> </v>
          </cell>
        </row>
        <row r="96">
          <cell r="O96" t="str">
            <v>Enshu Truck Co.,Ltd.</v>
          </cell>
          <cell r="P96" t="str">
            <v>This company is engaged in the provision of trucking and logistics services. It was founded in August of 1965 and has its registered headquarters located in Fukuroi, Shizuoka, Japan. The company specialises in a comprehensive range of services, including general cargo vehicle transportation, freight handling, warehousing, automobile maintenance, real estate rental and leasing, civil engineering, industrial waste disposal, information processing, software sales, labour dispatch, and customs rokerage. Further, the company operates in the warehousing and industrial waste disposal industries. It conducts its business activities in the domestic market.</v>
          </cell>
          <cell r="Q96" t="str">
            <v>Services</v>
          </cell>
          <cell r="R96" t="str">
            <v>General cargo vehicle transportation, freight handling, warehousing, automobile maintenance, real estate rental and leasing, civil engineering, industrial waste disposal, information processing, software sales, labour dispatch, and customs rokerage</v>
          </cell>
          <cell r="S96" t="str">
            <v>www.enshu-truck.co.jp</v>
          </cell>
          <cell r="T96" t="str">
            <v>Japan</v>
          </cell>
        </row>
        <row r="96">
          <cell r="V96" t="str">
            <v>9057</v>
          </cell>
          <cell r="W96" t="str">
            <v>D</v>
          </cell>
          <cell r="X96" t="str">
            <v>4213</v>
          </cell>
          <cell r="Y96" t="str">
            <v>JP8080401017124</v>
          </cell>
          <cell r="Z96" t="str">
            <v>Engaged in the provision of trucking and logistics services</v>
          </cell>
          <cell r="AA96" t="str">
            <v>The Group's principal activity is the operation of comprehensive distribution including trucking, cargo transportation agency, warehousing and real estate business. The operations are carried through the following divisions: Distribution and Other.</v>
          </cell>
          <cell r="AB96">
            <v>34807</v>
          </cell>
        </row>
        <row r="96">
          <cell r="AD96">
            <v>44813000</v>
          </cell>
          <cell r="AE96">
            <v>42751000</v>
          </cell>
          <cell r="AF96">
            <v>39540000</v>
          </cell>
          <cell r="AG96">
            <v>34001000</v>
          </cell>
          <cell r="AH96" t="str">
            <v>n.a.</v>
          </cell>
          <cell r="AI96" t="str">
            <v>n.a.</v>
          </cell>
          <cell r="AJ96" t="str">
            <v>n.a.</v>
          </cell>
          <cell r="AK96" t="str">
            <v>n.a.</v>
          </cell>
          <cell r="AL96">
            <v>39798000</v>
          </cell>
          <cell r="AM96">
            <v>37815000</v>
          </cell>
          <cell r="AN96">
            <v>34900000</v>
          </cell>
          <cell r="AO96">
            <v>30258000</v>
          </cell>
          <cell r="AP96">
            <v>0</v>
          </cell>
          <cell r="AQ96">
            <v>0</v>
          </cell>
          <cell r="AR96">
            <v>0</v>
          </cell>
          <cell r="AS96">
            <v>0</v>
          </cell>
          <cell r="AT96">
            <v>-1062000</v>
          </cell>
          <cell r="AU96">
            <v>-981000</v>
          </cell>
          <cell r="AV96">
            <v>-885000</v>
          </cell>
          <cell r="AW96">
            <v>-833000</v>
          </cell>
          <cell r="AX96">
            <v>-775000</v>
          </cell>
          <cell r="AY96">
            <v>-739000</v>
          </cell>
          <cell r="AZ96">
            <v>-615000</v>
          </cell>
          <cell r="BA96">
            <v>-565000</v>
          </cell>
          <cell r="BB96">
            <v>23000</v>
          </cell>
          <cell r="BC96">
            <v>21000</v>
          </cell>
          <cell r="BD96">
            <v>22000</v>
          </cell>
          <cell r="BE96">
            <v>18000</v>
          </cell>
          <cell r="BF96">
            <v>5346000</v>
          </cell>
          <cell r="BG96">
            <v>6173000</v>
          </cell>
          <cell r="BH96">
            <v>5044000</v>
          </cell>
          <cell r="BI96">
            <v>4633000</v>
          </cell>
          <cell r="BJ96">
            <v>5396000</v>
          </cell>
          <cell r="BK96">
            <v>4808000</v>
          </cell>
          <cell r="BL96">
            <v>5082000</v>
          </cell>
          <cell r="BM96">
            <v>3484000</v>
          </cell>
          <cell r="BN96">
            <v>22086000</v>
          </cell>
          <cell r="BO96">
            <v>17477000</v>
          </cell>
          <cell r="BP96">
            <v>16534000</v>
          </cell>
          <cell r="BQ96">
            <v>16366000</v>
          </cell>
          <cell r="BR96">
            <v>35812000</v>
          </cell>
          <cell r="BS96">
            <v>31591000</v>
          </cell>
          <cell r="BT96">
            <v>29783000</v>
          </cell>
          <cell r="BU96">
            <v>27305000</v>
          </cell>
          <cell r="BV96">
            <v>1062000</v>
          </cell>
          <cell r="BW96">
            <v>981000</v>
          </cell>
          <cell r="BX96">
            <v>885000</v>
          </cell>
          <cell r="BY96">
            <v>833000</v>
          </cell>
          <cell r="BZ96">
            <v>3178000</v>
          </cell>
          <cell r="CA96">
            <v>3216000</v>
          </cell>
          <cell r="CB96">
            <v>3140000</v>
          </cell>
          <cell r="CC96">
            <v>2345000</v>
          </cell>
          <cell r="CD96" t="str">
            <v>n.a.</v>
          </cell>
          <cell r="CE96" t="str">
            <v>n.a.</v>
          </cell>
          <cell r="CF96" t="str">
            <v>n.a.</v>
          </cell>
          <cell r="CG96" t="str">
            <v>n.a.</v>
          </cell>
          <cell r="CH96" t="str">
            <v>n.a.</v>
          </cell>
          <cell r="CI96" t="str">
            <v>n.a.</v>
          </cell>
          <cell r="CJ96" t="str">
            <v>n.a.</v>
          </cell>
          <cell r="CK96" t="str">
            <v>n.a.</v>
          </cell>
          <cell r="CL96">
            <v>44813000</v>
          </cell>
          <cell r="CM96">
            <v>-39798000</v>
          </cell>
          <cell r="CN96">
            <v>-1062000</v>
          </cell>
          <cell r="CO96">
            <v>-775000</v>
          </cell>
          <cell r="CP96">
            <v>3178000</v>
          </cell>
          <cell r="CQ96">
            <v>0.0709169214290496</v>
          </cell>
          <cell r="CR96">
            <v>0.0763300108082142</v>
          </cell>
          <cell r="CS96">
            <v>1062000</v>
          </cell>
          <cell r="CT96">
            <v>0</v>
          </cell>
          <cell r="CU96">
            <v>22000</v>
          </cell>
          <cell r="CV96">
            <v>19781500</v>
          </cell>
        </row>
        <row r="96">
          <cell r="CX96">
            <v>42751000</v>
          </cell>
          <cell r="CY96">
            <v>-37815000</v>
          </cell>
          <cell r="CZ96">
            <v>-981000</v>
          </cell>
          <cell r="DA96">
            <v>-739000</v>
          </cell>
          <cell r="DB96">
            <v>3216000</v>
          </cell>
          <cell r="DC96">
            <v>0.0752263104956609</v>
          </cell>
          <cell r="DD96">
            <v>0.0813456431010497</v>
          </cell>
          <cell r="DE96">
            <v>981000</v>
          </cell>
          <cell r="DF96">
            <v>0</v>
          </cell>
          <cell r="DG96">
            <v>21500</v>
          </cell>
          <cell r="DH96">
            <v>17005500</v>
          </cell>
        </row>
        <row r="96">
          <cell r="DJ96">
            <v>39540000</v>
          </cell>
          <cell r="DK96">
            <v>-34900000</v>
          </cell>
          <cell r="DL96">
            <v>-885000</v>
          </cell>
          <cell r="DM96">
            <v>-615000</v>
          </cell>
          <cell r="DN96">
            <v>3140000</v>
          </cell>
          <cell r="DO96">
            <v>0.0794132524026303</v>
          </cell>
          <cell r="DP96">
            <v>0.0862637362637363</v>
          </cell>
        </row>
        <row r="97">
          <cell r="C97" t="str">
            <v>Yongtaiyun Chemical Logistics Co.,Ltd.</v>
          </cell>
          <cell r="D97" t="str">
            <v>exclude</v>
          </cell>
          <cell r="E97" t="str">
            <v>Independence(A+, A, A-, U)</v>
          </cell>
        </row>
        <row r="97">
          <cell r="I97">
            <v>0.119015363647057</v>
          </cell>
          <cell r="J97" t="str">
            <v> </v>
          </cell>
        </row>
        <row r="97">
          <cell r="O97" t="str">
            <v>Yongtaiyun Chemical Logistics Co.,Ltd.</v>
          </cell>
          <cell r="P97" t="str">
            <v>This company, based in China, is engaged in the arrangement of transportation of freight and cargo as well as in the provision of logistic services. It was founded in 2002. The company has a registered business head office located in China.The company is involved in the transportation of freight, cargoes, and related commodities. It provides full range of logistics services, including contract warehousing, public warehousing, and transportation services. It also provides distribution management, vendor consolidation, cargo insurance, purchase order management, and customized logistics information services. The company offers freight transportation services along most of the major trading routes to customers throughout the country. Some of the company's value-added services are packaging and crating, repackaging, stickering, reconfiguration, order fulfillment, installation and display module assembly.The company has strategic alliances with premier national staffing providers throughout the country to better serve its clients.</v>
          </cell>
          <cell r="Q97" t="str">
            <v>Services</v>
          </cell>
          <cell r="R97" t="str">
            <v>Logistics services, including contract warehousing, public warehousing, and transportation services</v>
          </cell>
        </row>
        <row r="97">
          <cell r="T97" t="str">
            <v>China</v>
          </cell>
        </row>
        <row r="97">
          <cell r="V97" t="str">
            <v>001228</v>
          </cell>
          <cell r="W97" t="str">
            <v>B+</v>
          </cell>
          <cell r="X97" t="str">
            <v>4731</v>
          </cell>
          <cell r="Y97" t="str">
            <v>CN56449PC</v>
          </cell>
          <cell r="Z97" t="str">
            <v>Engaged in the arrangement of transportation of freight and cargo as well as in the provision of logistic services</v>
          </cell>
          <cell r="AA97" t="str">
            <v>The Company is mainly engaged in modern services of cross-border chemical logistics supply chain services.</v>
          </cell>
          <cell r="AB97">
            <v>44680</v>
          </cell>
        </row>
        <row r="97">
          <cell r="AD97">
            <v>3002346</v>
          </cell>
          <cell r="AE97">
            <v>2137540</v>
          </cell>
          <cell r="AF97">
            <v>946950</v>
          </cell>
          <cell r="AG97">
            <v>821506</v>
          </cell>
          <cell r="AH97">
            <v>20643</v>
          </cell>
          <cell r="AI97">
            <v>12917</v>
          </cell>
          <cell r="AJ97">
            <v>12500</v>
          </cell>
          <cell r="AK97">
            <v>8780</v>
          </cell>
          <cell r="AL97">
            <v>2414031</v>
          </cell>
          <cell r="AM97">
            <v>1766657</v>
          </cell>
          <cell r="AN97">
            <v>756759</v>
          </cell>
          <cell r="AO97">
            <v>660569</v>
          </cell>
          <cell r="AP97">
            <v>4007</v>
          </cell>
          <cell r="AQ97">
            <v>2713</v>
          </cell>
          <cell r="AR97">
            <v>1815</v>
          </cell>
          <cell r="AS97">
            <v>1837</v>
          </cell>
          <cell r="AT97">
            <v>-139707</v>
          </cell>
          <cell r="AU97">
            <v>-97936</v>
          </cell>
          <cell r="AV97">
            <v>-62868</v>
          </cell>
          <cell r="AW97">
            <v>-58137</v>
          </cell>
          <cell r="AX97">
            <v>-84306</v>
          </cell>
          <cell r="AY97">
            <v>-25330</v>
          </cell>
          <cell r="AZ97">
            <v>-23350</v>
          </cell>
          <cell r="BA97">
            <v>-20096</v>
          </cell>
          <cell r="BB97">
            <v>5005</v>
          </cell>
          <cell r="BC97">
            <v>10849</v>
          </cell>
          <cell r="BD97">
            <v>2115</v>
          </cell>
          <cell r="BE97">
            <v>1516</v>
          </cell>
          <cell r="BF97">
            <v>414911</v>
          </cell>
          <cell r="BG97">
            <v>479526</v>
          </cell>
          <cell r="BH97">
            <v>219398</v>
          </cell>
          <cell r="BI97">
            <v>184837</v>
          </cell>
          <cell r="BJ97">
            <v>763121</v>
          </cell>
          <cell r="BK97">
            <v>222437</v>
          </cell>
          <cell r="BL97">
            <v>92666</v>
          </cell>
          <cell r="BM97">
            <v>127248</v>
          </cell>
          <cell r="BN97">
            <v>359608</v>
          </cell>
          <cell r="BO97">
            <v>213236</v>
          </cell>
          <cell r="BP97">
            <v>197526</v>
          </cell>
          <cell r="BQ97">
            <v>151544</v>
          </cell>
          <cell r="BR97">
            <v>2188709</v>
          </cell>
          <cell r="BS97">
            <v>1318349</v>
          </cell>
          <cell r="BT97">
            <v>903484</v>
          </cell>
          <cell r="BU97">
            <v>819404</v>
          </cell>
          <cell r="BV97">
            <v>57152</v>
          </cell>
          <cell r="BW97">
            <v>35647</v>
          </cell>
          <cell r="BX97">
            <v>19689</v>
          </cell>
          <cell r="BY97">
            <v>17992</v>
          </cell>
          <cell r="BZ97">
            <v>384945</v>
          </cell>
          <cell r="CA97">
            <v>260534</v>
          </cell>
          <cell r="CB97">
            <v>116473</v>
          </cell>
          <cell r="CC97">
            <v>91484</v>
          </cell>
          <cell r="CD97">
            <v>2326</v>
          </cell>
          <cell r="CE97">
            <v>2617</v>
          </cell>
          <cell r="CF97">
            <v>2196</v>
          </cell>
          <cell r="CG97">
            <v>1118</v>
          </cell>
          <cell r="CH97">
            <v>76222</v>
          </cell>
          <cell r="CI97">
            <v>56959</v>
          </cell>
          <cell r="CJ97">
            <v>39168</v>
          </cell>
          <cell r="CK97">
            <v>37191</v>
          </cell>
          <cell r="CL97">
            <v>3002346</v>
          </cell>
          <cell r="CM97">
            <v>-2414031</v>
          </cell>
          <cell r="CN97">
            <v>-135700</v>
          </cell>
          <cell r="CO97">
            <v>-84306</v>
          </cell>
          <cell r="CP97">
            <v>368309</v>
          </cell>
          <cell r="CQ97">
            <v>0.122673735805267</v>
          </cell>
          <cell r="CR97">
            <v>0.139826813366707</v>
          </cell>
          <cell r="CS97">
            <v>57152</v>
          </cell>
          <cell r="CT97">
            <v>4007</v>
          </cell>
          <cell r="CU97">
            <v>7927</v>
          </cell>
          <cell r="CV97">
            <v>286422</v>
          </cell>
        </row>
        <row r="97">
          <cell r="CX97">
            <v>2137540</v>
          </cell>
          <cell r="CY97">
            <v>-1766657</v>
          </cell>
          <cell r="CZ97">
            <v>-95223</v>
          </cell>
          <cell r="DA97">
            <v>-25330</v>
          </cell>
          <cell r="DB97">
            <v>250330</v>
          </cell>
          <cell r="DC97">
            <v>0.117111258736679</v>
          </cell>
          <cell r="DD97">
            <v>0.132645545540772</v>
          </cell>
          <cell r="DE97">
            <v>35647</v>
          </cell>
          <cell r="DF97">
            <v>2713</v>
          </cell>
          <cell r="DG97">
            <v>6482</v>
          </cell>
          <cell r="DH97">
            <v>205381</v>
          </cell>
        </row>
        <row r="97">
          <cell r="DJ97">
            <v>946950</v>
          </cell>
          <cell r="DK97">
            <v>-756759</v>
          </cell>
          <cell r="DL97">
            <v>-61053</v>
          </cell>
          <cell r="DM97">
            <v>-23350</v>
          </cell>
          <cell r="DN97">
            <v>105788</v>
          </cell>
          <cell r="DO97">
            <v>0.111714451660595</v>
          </cell>
          <cell r="DP97">
            <v>0.125764121536636</v>
          </cell>
        </row>
        <row r="98">
          <cell r="C98" t="str">
            <v>PT Blue Bird TBK</v>
          </cell>
          <cell r="D98" t="str">
            <v>exclude</v>
          </cell>
          <cell r="E98" t="str">
            <v>Independence(A+, A, A-, U)</v>
          </cell>
        </row>
        <row r="98">
          <cell r="I98">
            <v>0.0344685356255682</v>
          </cell>
          <cell r="J98" t="str">
            <v> </v>
          </cell>
        </row>
        <row r="98">
          <cell r="O98" t="str">
            <v>PT Blue Bird TBK</v>
          </cell>
          <cell r="P98" t="str">
            <v>This company is engaged in transit and ground passenger transportation activities. It was incorporated in 1972 and conducts business from its registered head office which is strategically located in Jakarta Barat, Indonesia. The company's business operation specializes in providing local and suburban passenger transit systems over regular routes and on regular schedules within a metropolitan area of Jakarta and its adjacent non-urban areas on regular routes, on regular schedules and provide services between hotels, airports, or other destination points. Its transportation systems involve the use of modes of transport including buses and other motor vehicles. The company has a fleet of buses that operates in various terminals across Jakarta. It also employs state-of-the art technology as well as employs staff trained to provide necessary support, service and guidance to its customers.</v>
          </cell>
          <cell r="Q98" t="str">
            <v>Services</v>
          </cell>
          <cell r="R98" t="str">
            <v>Specializes in providing local and suburban passenger transit systems over regular routes and on regular schedules within a metropolitan area of Jakarta and its adjacent non-urban areas on regular routes, on regular schedules and provide services between hotels, airports, or other destination points</v>
          </cell>
          <cell r="S98" t="str">
            <v>www.bluebirdgroup.com</v>
          </cell>
          <cell r="T98" t="str">
            <v>Indonesia</v>
          </cell>
        </row>
        <row r="98">
          <cell r="V98" t="str">
            <v>BIRD</v>
          </cell>
          <cell r="W98" t="str">
            <v>B+</v>
          </cell>
          <cell r="X98" t="str">
            <v>4789</v>
          </cell>
          <cell r="Y98" t="str">
            <v>ID40086FD</v>
          </cell>
          <cell r="Z98" t="str">
            <v>Engaged in transit and ground passenger transportation activities</v>
          </cell>
          <cell r="AA98" t="str">
            <v>The Company's scope of activities are in land transportation, service, trading, industry and workshop. Currently, the Company's business activities are in taxi transportations.</v>
          </cell>
          <cell r="AB98">
            <v>41948</v>
          </cell>
        </row>
        <row r="98">
          <cell r="AD98">
            <v>3590100000</v>
          </cell>
          <cell r="AE98">
            <v>2220841000</v>
          </cell>
          <cell r="AF98">
            <v>2046660000</v>
          </cell>
          <cell r="AG98">
            <v>4047691000</v>
          </cell>
          <cell r="AH98">
            <v>105936000</v>
          </cell>
          <cell r="AI98">
            <v>115486000</v>
          </cell>
          <cell r="AJ98">
            <v>105154000</v>
          </cell>
          <cell r="AK98">
            <v>107482000</v>
          </cell>
          <cell r="AL98">
            <v>1973591000</v>
          </cell>
          <cell r="AM98">
            <v>1236010000</v>
          </cell>
          <cell r="AN98">
            <v>1132150000</v>
          </cell>
          <cell r="AO98">
            <v>2273505000</v>
          </cell>
          <cell r="AP98">
            <v>0</v>
          </cell>
          <cell r="AQ98">
            <v>0</v>
          </cell>
          <cell r="AR98">
            <v>59859000</v>
          </cell>
          <cell r="AS98">
            <v>0</v>
          </cell>
          <cell r="AT98">
            <v>-728911000</v>
          </cell>
          <cell r="AU98">
            <v>-540911000</v>
          </cell>
          <cell r="AV98">
            <v>-611116000</v>
          </cell>
          <cell r="AW98">
            <v>-881137000</v>
          </cell>
          <cell r="AX98">
            <v>-447987000</v>
          </cell>
          <cell r="AY98">
            <v>-447880000</v>
          </cell>
          <cell r="AZ98">
            <v>-528064000</v>
          </cell>
          <cell r="BA98">
            <v>-521279000</v>
          </cell>
          <cell r="BB98">
            <v>13732000</v>
          </cell>
          <cell r="BC98">
            <v>11369000</v>
          </cell>
          <cell r="BD98">
            <v>10401000</v>
          </cell>
          <cell r="BE98">
            <v>16714000</v>
          </cell>
          <cell r="BF98">
            <v>281886000</v>
          </cell>
          <cell r="BG98">
            <v>193011000</v>
          </cell>
          <cell r="BH98">
            <v>123691000</v>
          </cell>
          <cell r="BI98">
            <v>187205000</v>
          </cell>
          <cell r="BJ98">
            <v>890975000</v>
          </cell>
          <cell r="BK98">
            <v>945637000</v>
          </cell>
          <cell r="BL98">
            <v>798850000</v>
          </cell>
          <cell r="BM98">
            <v>462947000</v>
          </cell>
          <cell r="BN98">
            <v>5280909000</v>
          </cell>
          <cell r="BO98">
            <v>4938177000</v>
          </cell>
          <cell r="BP98">
            <v>5668030000</v>
          </cell>
          <cell r="BQ98">
            <v>6183774000</v>
          </cell>
          <cell r="BR98">
            <v>6893160000</v>
          </cell>
          <cell r="BS98">
            <v>6598137000</v>
          </cell>
          <cell r="BT98">
            <v>7253114000</v>
          </cell>
          <cell r="BU98">
            <v>7424304000</v>
          </cell>
          <cell r="BV98">
            <v>13489000</v>
          </cell>
          <cell r="BW98">
            <v>10092000</v>
          </cell>
          <cell r="BX98">
            <v>13621000</v>
          </cell>
          <cell r="BY98">
            <v>35634000</v>
          </cell>
          <cell r="BZ98">
            <v>545547000</v>
          </cell>
          <cell r="CA98">
            <v>111526000</v>
          </cell>
          <cell r="CB98">
            <v>-179375000</v>
          </cell>
          <cell r="CC98">
            <v>479252000</v>
          </cell>
          <cell r="CD98" t="str">
            <v>n.a.</v>
          </cell>
          <cell r="CE98" t="str">
            <v>n.a.</v>
          </cell>
          <cell r="CF98">
            <v>57493000</v>
          </cell>
          <cell r="CG98">
            <v>179000</v>
          </cell>
          <cell r="CH98">
            <v>495041000</v>
          </cell>
          <cell r="CI98">
            <v>362866000</v>
          </cell>
          <cell r="CJ98">
            <v>361838000</v>
          </cell>
          <cell r="CK98">
            <v>541356000</v>
          </cell>
          <cell r="CL98">
            <v>3590100000</v>
          </cell>
          <cell r="CM98">
            <v>-1973591000</v>
          </cell>
          <cell r="CN98">
            <v>-728911000</v>
          </cell>
          <cell r="CO98">
            <v>-447987000</v>
          </cell>
          <cell r="CP98">
            <v>439611000</v>
          </cell>
          <cell r="CQ98">
            <v>0.122450906659982</v>
          </cell>
          <cell r="CR98">
            <v>0.139537386101015</v>
          </cell>
          <cell r="CS98">
            <v>13489000</v>
          </cell>
          <cell r="CT98">
            <v>0</v>
          </cell>
          <cell r="CU98">
            <v>12550500</v>
          </cell>
          <cell r="CV98">
            <v>5109543000</v>
          </cell>
        </row>
        <row r="98">
          <cell r="CX98">
            <v>2220841000</v>
          </cell>
          <cell r="CY98">
            <v>-1236010000</v>
          </cell>
          <cell r="CZ98">
            <v>-540911000</v>
          </cell>
          <cell r="DA98">
            <v>-447880000</v>
          </cell>
          <cell r="DB98">
            <v>-3960000</v>
          </cell>
          <cell r="DC98">
            <v>-0.00178310829095825</v>
          </cell>
          <cell r="DD98">
            <v>-0.00177993447503844</v>
          </cell>
          <cell r="DE98">
            <v>10092000</v>
          </cell>
          <cell r="DF98">
            <v>0</v>
          </cell>
          <cell r="DG98">
            <v>10885000</v>
          </cell>
          <cell r="DH98">
            <v>5303103500</v>
          </cell>
        </row>
        <row r="98">
          <cell r="DJ98">
            <v>2046660000</v>
          </cell>
          <cell r="DK98">
            <v>-1132150000</v>
          </cell>
          <cell r="DL98">
            <v>-551257000</v>
          </cell>
          <cell r="DM98">
            <v>-528064000</v>
          </cell>
          <cell r="DN98">
            <v>-164811000</v>
          </cell>
          <cell r="DO98">
            <v>-0.0805268095335815</v>
          </cell>
          <cell r="DP98">
            <v>-0.0745255081346308</v>
          </cell>
        </row>
        <row r="99">
          <cell r="C99" t="str">
            <v>PT ADI Sarana Armada TBK</v>
          </cell>
          <cell r="D99" t="str">
            <v>exclude</v>
          </cell>
          <cell r="E99" t="str">
            <v>Significantly different products/services</v>
          </cell>
          <cell r="F99" t="str">
            <v>从事汽车租赁服务</v>
          </cell>
        </row>
        <row r="99">
          <cell r="I99">
            <v>0.0950424027890305</v>
          </cell>
          <cell r="J99" t="str">
            <v> </v>
          </cell>
        </row>
        <row r="99">
          <cell r="O99" t="str">
            <v>PT ADI Sarana Armada TBK</v>
          </cell>
          <cell r="P99" t="str">
            <v>This company is engaged in providing car rental services. It was incorporated in 2003 and has its head office located in Jakarta, Indonesia. The company provides holistic transportation solutions on a monthly or yearly basis. It offers long-term rental service, short-term rental service, and car rental services: ASSA Rent, ASSA Logistics, ASSA Driver Services, ASSA Mobility, and ASSA Plus Service. The company has a fleet of more than 8,000 units to meet its clients' requirements. Its commitment to providing quality service is illustrated by its certification to the ISO 9001:2008, ISO 14001:2004, and OHSAS 18001:2007 standards.</v>
          </cell>
          <cell r="Q99" t="str">
            <v>Services</v>
          </cell>
          <cell r="R99" t="str">
            <v>Car rental services: ASSA Rent, ASSA Logistics, ASSA Driver Services, ASSA Mobility, and ASSA Plus Service</v>
          </cell>
          <cell r="S99" t="str">
            <v>www.assarent.co.id</v>
          </cell>
          <cell r="T99" t="str">
            <v>Indonesia</v>
          </cell>
        </row>
        <row r="99">
          <cell r="V99" t="str">
            <v>ASSA</v>
          </cell>
          <cell r="W99" t="str">
            <v>A+</v>
          </cell>
          <cell r="X99" t="str">
            <v>4789</v>
          </cell>
          <cell r="Y99" t="str">
            <v>ID40031FD</v>
          </cell>
          <cell r="Z99" t="str">
            <v>Engaged in providing car rental services</v>
          </cell>
          <cell r="AA99" t="str">
            <v>The Company currently engaged in operates business services of transportation, export and import businesses, operates ground transportation business and supporting business operation.</v>
          </cell>
          <cell r="AB99">
            <v>41225</v>
          </cell>
        </row>
        <row r="99">
          <cell r="AD99">
            <v>5870093882</v>
          </cell>
          <cell r="AE99">
            <v>5088094179</v>
          </cell>
          <cell r="AF99">
            <v>3037359368</v>
          </cell>
          <cell r="AG99">
            <v>2329565793</v>
          </cell>
          <cell r="AH99">
            <v>36006231</v>
          </cell>
          <cell r="AI99">
            <v>22044924</v>
          </cell>
          <cell r="AJ99">
            <v>15035359</v>
          </cell>
          <cell r="AK99">
            <v>23862619</v>
          </cell>
          <cell r="AL99">
            <v>3684522904</v>
          </cell>
          <cell r="AM99">
            <v>3140089254</v>
          </cell>
          <cell r="AN99">
            <v>1587956960</v>
          </cell>
          <cell r="AO99">
            <v>997651689</v>
          </cell>
          <cell r="AP99">
            <v>0</v>
          </cell>
          <cell r="AQ99">
            <v>0</v>
          </cell>
          <cell r="AR99">
            <v>0</v>
          </cell>
          <cell r="AS99">
            <v>0</v>
          </cell>
          <cell r="AT99">
            <v>-879160109</v>
          </cell>
          <cell r="AU99">
            <v>-650821559</v>
          </cell>
          <cell r="AV99">
            <v>-545086302</v>
          </cell>
          <cell r="AW99">
            <v>-485698377</v>
          </cell>
          <cell r="AX99">
            <v>-862391768</v>
          </cell>
          <cell r="AY99">
            <v>-706639440</v>
          </cell>
          <cell r="AZ99">
            <v>-608708677</v>
          </cell>
          <cell r="BA99">
            <v>-523731853</v>
          </cell>
          <cell r="BB99">
            <v>57503424</v>
          </cell>
          <cell r="BC99">
            <v>31506365</v>
          </cell>
          <cell r="BD99">
            <v>5668137</v>
          </cell>
          <cell r="BE99">
            <v>24554090</v>
          </cell>
          <cell r="BF99">
            <v>305195200</v>
          </cell>
          <cell r="BG99">
            <v>330636964</v>
          </cell>
          <cell r="BH99">
            <v>338124611</v>
          </cell>
          <cell r="BI99">
            <v>286266312</v>
          </cell>
          <cell r="BJ99">
            <v>932179305</v>
          </cell>
          <cell r="BK99">
            <v>446907759</v>
          </cell>
          <cell r="BL99">
            <v>191818185</v>
          </cell>
          <cell r="BM99">
            <v>254557421</v>
          </cell>
          <cell r="BN99">
            <v>5247570495</v>
          </cell>
          <cell r="BO99">
            <v>4641658202</v>
          </cell>
          <cell r="BP99">
            <v>4140415178</v>
          </cell>
          <cell r="BQ99">
            <v>3893957386</v>
          </cell>
          <cell r="BR99">
            <v>7268436911</v>
          </cell>
          <cell r="BS99">
            <v>6031946734</v>
          </cell>
          <cell r="BT99">
            <v>5170895098</v>
          </cell>
          <cell r="BU99">
            <v>4849223630</v>
          </cell>
          <cell r="BV99">
            <v>36289327</v>
          </cell>
          <cell r="BW99">
            <v>27951413</v>
          </cell>
          <cell r="BX99">
            <v>16953098</v>
          </cell>
          <cell r="BY99">
            <v>12349560</v>
          </cell>
          <cell r="BZ99">
            <v>480025332</v>
          </cell>
          <cell r="CA99">
            <v>612588850</v>
          </cell>
          <cell r="CB99">
            <v>310642788</v>
          </cell>
          <cell r="CC99">
            <v>346346493</v>
          </cell>
          <cell r="CD99">
            <v>5421648</v>
          </cell>
          <cell r="CE99">
            <v>1871155</v>
          </cell>
          <cell r="CF99">
            <v>2375281</v>
          </cell>
          <cell r="CG99">
            <v>3006656</v>
          </cell>
          <cell r="CH99">
            <v>692417471</v>
          </cell>
          <cell r="CI99">
            <v>500900755</v>
          </cell>
          <cell r="CJ99">
            <v>420083035</v>
          </cell>
          <cell r="CK99">
            <v>375033735</v>
          </cell>
          <cell r="CL99">
            <v>5870093882</v>
          </cell>
          <cell r="CM99">
            <v>-3684522904</v>
          </cell>
          <cell r="CN99">
            <v>-879160109</v>
          </cell>
          <cell r="CO99">
            <v>-862391768</v>
          </cell>
          <cell r="CP99">
            <v>444019101</v>
          </cell>
          <cell r="CQ99">
            <v>0.075640885806194</v>
          </cell>
          <cell r="CR99">
            <v>0.0818306269118852</v>
          </cell>
          <cell r="CS99">
            <v>36289327</v>
          </cell>
          <cell r="CT99">
            <v>0</v>
          </cell>
          <cell r="CU99">
            <v>44504894.5</v>
          </cell>
          <cell r="CV99">
            <v>4944614348.5</v>
          </cell>
        </row>
        <row r="99">
          <cell r="CX99">
            <v>5088094179</v>
          </cell>
          <cell r="CY99">
            <v>-3140089254</v>
          </cell>
          <cell r="CZ99">
            <v>-650821559</v>
          </cell>
          <cell r="DA99">
            <v>-706639440</v>
          </cell>
          <cell r="DB99">
            <v>590543926</v>
          </cell>
          <cell r="DC99">
            <v>0.116063874846763</v>
          </cell>
          <cell r="DD99">
            <v>0.131303463614684</v>
          </cell>
          <cell r="DE99">
            <v>27951413</v>
          </cell>
          <cell r="DF99">
            <v>0</v>
          </cell>
          <cell r="DG99">
            <v>18587251</v>
          </cell>
          <cell r="DH99">
            <v>4391036690</v>
          </cell>
        </row>
        <row r="99">
          <cell r="DJ99">
            <v>3037359368</v>
          </cell>
          <cell r="DK99">
            <v>-1587956960</v>
          </cell>
          <cell r="DL99">
            <v>-545086302</v>
          </cell>
          <cell r="DM99">
            <v>-608708677</v>
          </cell>
          <cell r="DN99">
            <v>295607429</v>
          </cell>
          <cell r="DO99">
            <v>0.0973238241461851</v>
          </cell>
          <cell r="DP99">
            <v>0.107816985481122</v>
          </cell>
        </row>
        <row r="100">
          <cell r="C100" t="str">
            <v>Higashi Twenty ONE CO LTD</v>
          </cell>
          <cell r="D100" t="str">
            <v>exclude</v>
          </cell>
          <cell r="E100" t="str">
            <v>Insufficient financial data</v>
          </cell>
        </row>
        <row r="100">
          <cell r="I100" t="e">
            <v>#VALUE!</v>
          </cell>
          <cell r="J100" t="str">
            <v> </v>
          </cell>
        </row>
        <row r="100">
          <cell r="O100" t="str">
            <v>Higashi Twenty ONE CO LTD</v>
          </cell>
          <cell r="P100" t="str">
            <v>This company is engaged in the provision of general transportation services. It is also active in warehousing business, the operation of parking lots, and the transportation and storage of industrial wastes. Its activity generally handles goods in containers, such as boxes, barrels, and/or drums, using equipment, such as forklifts, pallets, and racks. The company is also involved in the sale and rental of care equipment and the provision of information technology-related services, which include personal computer (PC) customizing services and PC data erasing services. Headquartered in Osaka, Japan, the company was founded in December of 1944.</v>
          </cell>
          <cell r="Q100" t="str">
            <v>Services</v>
          </cell>
          <cell r="R100" t="str">
            <v>Containers, such as boxes, barrels, and/or drums, using equipment, such as forklifts, pallets, and racks</v>
          </cell>
          <cell r="S100" t="str">
            <v>www.e-higashi.co.jp</v>
          </cell>
          <cell r="T100" t="str">
            <v>Japan</v>
          </cell>
        </row>
        <row r="100">
          <cell r="V100" t="str">
            <v>9029</v>
          </cell>
          <cell r="W100" t="str">
            <v>A+</v>
          </cell>
          <cell r="X100" t="str">
            <v>4789</v>
          </cell>
          <cell r="Y100" t="str">
            <v>JP3120001077535</v>
          </cell>
          <cell r="Z100" t="str">
            <v>Engaged in the provision of general transportation services</v>
          </cell>
          <cell r="AA100" t="str">
            <v>The Company's principal activity is to provide system development and information processing services.  The Operations are carried out through the following divisions: Transportation; Warehouse and Other.  The Transportation division includes transport service, relocation of business office and moving business, physical distribution business, IT related, building delivery system, mailing service and outlet facility related.</v>
          </cell>
          <cell r="AB100">
            <v>38428</v>
          </cell>
        </row>
        <row r="100">
          <cell r="AD100">
            <v>34807706</v>
          </cell>
          <cell r="AE100">
            <v>27953344</v>
          </cell>
          <cell r="AF100" t="str">
            <v>n.a.</v>
          </cell>
          <cell r="AG100">
            <v>25111844</v>
          </cell>
          <cell r="AH100" t="str">
            <v>n.a.</v>
          </cell>
          <cell r="AI100" t="str">
            <v>n.a.</v>
          </cell>
          <cell r="AJ100" t="str">
            <v>n.a.</v>
          </cell>
          <cell r="AK100" t="str">
            <v>n.a.</v>
          </cell>
          <cell r="AL100">
            <v>27135534</v>
          </cell>
          <cell r="AM100">
            <v>21596273</v>
          </cell>
          <cell r="AN100" t="str">
            <v>n.a.</v>
          </cell>
          <cell r="AO100">
            <v>19827882</v>
          </cell>
          <cell r="AP100">
            <v>0</v>
          </cell>
          <cell r="AQ100">
            <v>0</v>
          </cell>
          <cell r="AR100" t="str">
            <v>n.a.</v>
          </cell>
          <cell r="AS100">
            <v>0</v>
          </cell>
          <cell r="AT100">
            <v>-5103839</v>
          </cell>
          <cell r="AU100">
            <v>-4332879</v>
          </cell>
          <cell r="AV100" t="str">
            <v>n.a.</v>
          </cell>
          <cell r="AW100">
            <v>-3822802</v>
          </cell>
          <cell r="AX100">
            <v>-660184</v>
          </cell>
          <cell r="AY100">
            <v>-548947</v>
          </cell>
          <cell r="AZ100" t="str">
            <v>n.a.</v>
          </cell>
          <cell r="BA100">
            <v>-591652</v>
          </cell>
          <cell r="BB100">
            <v>447781</v>
          </cell>
          <cell r="BC100">
            <v>241298</v>
          </cell>
          <cell r="BD100" t="str">
            <v>n.a.</v>
          </cell>
          <cell r="BE100">
            <v>16221</v>
          </cell>
          <cell r="BF100">
            <v>5642198</v>
          </cell>
          <cell r="BG100">
            <v>4758776</v>
          </cell>
          <cell r="BH100" t="str">
            <v>n.a.</v>
          </cell>
          <cell r="BI100">
            <v>3985238</v>
          </cell>
          <cell r="BJ100">
            <v>3487744</v>
          </cell>
          <cell r="BK100">
            <v>3507219</v>
          </cell>
          <cell r="BL100" t="str">
            <v>n.a.</v>
          </cell>
          <cell r="BM100">
            <v>3238920</v>
          </cell>
          <cell r="BN100">
            <v>6113666</v>
          </cell>
          <cell r="BO100">
            <v>6159240</v>
          </cell>
          <cell r="BP100" t="str">
            <v>n.a.</v>
          </cell>
          <cell r="BQ100">
            <v>5477774</v>
          </cell>
          <cell r="BR100">
            <v>21226492</v>
          </cell>
          <cell r="BS100">
            <v>18140421</v>
          </cell>
          <cell r="BT100" t="str">
            <v>n.a.</v>
          </cell>
          <cell r="BU100">
            <v>15338673</v>
          </cell>
          <cell r="BV100">
            <v>5103839</v>
          </cell>
          <cell r="BW100">
            <v>4332879</v>
          </cell>
          <cell r="BX100" t="str">
            <v>n.a.</v>
          </cell>
          <cell r="BY100">
            <v>3822802</v>
          </cell>
          <cell r="BZ100">
            <v>1908149</v>
          </cell>
          <cell r="CA100">
            <v>1475245</v>
          </cell>
          <cell r="CB100" t="str">
            <v>n.a.</v>
          </cell>
          <cell r="CC100">
            <v>869508</v>
          </cell>
          <cell r="CD100" t="str">
            <v>n.a.</v>
          </cell>
          <cell r="CE100" t="str">
            <v>n.a.</v>
          </cell>
          <cell r="CF100" t="str">
            <v>n.a.</v>
          </cell>
          <cell r="CG100" t="str">
            <v>n.a.</v>
          </cell>
          <cell r="CH100" t="str">
            <v>n.a.</v>
          </cell>
          <cell r="CI100" t="str">
            <v>n.a.</v>
          </cell>
          <cell r="CJ100" t="str">
            <v>n.a.</v>
          </cell>
          <cell r="CK100" t="str">
            <v>n.a.</v>
          </cell>
          <cell r="CL100">
            <v>34807706</v>
          </cell>
          <cell r="CM100">
            <v>-27135534</v>
          </cell>
          <cell r="CN100">
            <v>-5103839</v>
          </cell>
          <cell r="CO100">
            <v>-660184</v>
          </cell>
          <cell r="CP100">
            <v>1908149</v>
          </cell>
          <cell r="CQ100">
            <v>0.0548197287117973</v>
          </cell>
          <cell r="CR100">
            <v>0.0579992308103115</v>
          </cell>
          <cell r="CS100">
            <v>5103839</v>
          </cell>
          <cell r="CT100">
            <v>0</v>
          </cell>
          <cell r="CU100">
            <v>344539.5</v>
          </cell>
          <cell r="CV100">
            <v>6136453</v>
          </cell>
        </row>
        <row r="100">
          <cell r="CX100">
            <v>27953344</v>
          </cell>
          <cell r="CY100">
            <v>-21596273</v>
          </cell>
          <cell r="CZ100">
            <v>-4332879</v>
          </cell>
          <cell r="DA100">
            <v>-548947</v>
          </cell>
          <cell r="DB100">
            <v>1475245</v>
          </cell>
          <cell r="DC100">
            <v>0.052775260090528</v>
          </cell>
          <cell r="DD100">
            <v>0.0557156690138518</v>
          </cell>
          <cell r="DE100">
            <v>4332879</v>
          </cell>
          <cell r="DF100">
            <v>0</v>
          </cell>
          <cell r="DG100" t="e">
            <v>#VALUE!</v>
          </cell>
          <cell r="DH100" t="e">
            <v>#VALUE!</v>
          </cell>
        </row>
        <row r="100">
          <cell r="DJ100" t="str">
            <v>无数据</v>
          </cell>
          <cell r="DK100" t="e">
            <v>#VALUE!</v>
          </cell>
          <cell r="DL100" t="str">
            <v>n.a.</v>
          </cell>
          <cell r="DM100" t="str">
            <v>n.a.</v>
          </cell>
          <cell r="DN100" t="str">
            <v>无数据</v>
          </cell>
          <cell r="DO100" t="e">
            <v>#VALUE!</v>
          </cell>
          <cell r="DP100" t="e">
            <v>#VALUE!</v>
          </cell>
        </row>
        <row r="101">
          <cell r="C101" t="str">
            <v>Hichain Logistics Co., Ltd.</v>
          </cell>
          <cell r="D101" t="str">
            <v>exclude</v>
          </cell>
          <cell r="E101" t="str">
            <v>Independence(A+, A, A-, U)</v>
          </cell>
        </row>
        <row r="101">
          <cell r="I101">
            <v>0.15841702112852</v>
          </cell>
          <cell r="J101" t="str">
            <v> </v>
          </cell>
        </row>
        <row r="101">
          <cell r="O101" t="str">
            <v>Hichain Logistics Co., Ltd.</v>
          </cell>
          <cell r="P101" t="str">
            <v>This company, based in China, is engaged in the arrangement of transportation of freight and cargo as well as in the provision of logistic services. It was founded in 2011. The company has a registered business head office located in Suzhou, Jiangsu, China.The company is involved in the transportation of freight, cargoes, and related commodities. It provides full range of logistics services, including contract warehousing, public warehousing, and transportation services. It also provides distribution management, vendor consolidation, cargo insurance, purchase order management, and customized logistics information services. The company offers freight transportation services along most of the major trading routes to customers throughout the country. Some of the company's value-added services are packaging, repackaging, stickering, reconfiguration, order fulfillment, installation and display module assembly.The company has strategic alliances with premier national staffing providers throughout the country to better serve its clients.</v>
          </cell>
          <cell r="Q101" t="str">
            <v>Services</v>
          </cell>
          <cell r="R101" t="str">
            <v>Logistics services, including contract warehousing, public warehousing, and transportation services</v>
          </cell>
          <cell r="S101" t="str">
            <v>www.hichain.com</v>
          </cell>
          <cell r="T101" t="str">
            <v>China</v>
          </cell>
        </row>
        <row r="101">
          <cell r="V101" t="str">
            <v>300873</v>
          </cell>
          <cell r="W101" t="str">
            <v>B+</v>
          </cell>
          <cell r="X101" t="str">
            <v>4731</v>
          </cell>
          <cell r="Y101" t="str">
            <v>CN53381PC</v>
          </cell>
          <cell r="Z101" t="str">
            <v>Engaged in the arrangement of transportation of freight and cargo as well as in the provision of logistic services</v>
          </cell>
          <cell r="AA101" t="str">
            <v>The Company's main business is to provide all-round and integrated modern comprehensive logistics services for related enterprises in the electronic information industry, deeply embedded in the business links of enterprise procurement, production, sales and after-sales services in the electronic information industry.</v>
          </cell>
          <cell r="AB101">
            <v>44067</v>
          </cell>
        </row>
        <row r="101">
          <cell r="AD101">
            <v>1729898</v>
          </cell>
          <cell r="AE101">
            <v>1381667</v>
          </cell>
          <cell r="AF101">
            <v>1026633</v>
          </cell>
          <cell r="AG101">
            <v>876061</v>
          </cell>
          <cell r="AH101">
            <v>167117</v>
          </cell>
          <cell r="AI101">
            <v>163495</v>
          </cell>
          <cell r="AJ101">
            <v>63323</v>
          </cell>
          <cell r="AK101">
            <v>48873</v>
          </cell>
          <cell r="AL101">
            <v>1263844</v>
          </cell>
          <cell r="AM101">
            <v>957548</v>
          </cell>
          <cell r="AN101">
            <v>686694</v>
          </cell>
          <cell r="AO101">
            <v>643523</v>
          </cell>
          <cell r="AP101">
            <v>26550</v>
          </cell>
          <cell r="AQ101">
            <v>19965</v>
          </cell>
          <cell r="AR101">
            <v>13841</v>
          </cell>
          <cell r="AS101">
            <v>15873</v>
          </cell>
          <cell r="AT101">
            <v>-209113</v>
          </cell>
          <cell r="AU101">
            <v>-205185</v>
          </cell>
          <cell r="AV101">
            <v>-134366</v>
          </cell>
          <cell r="AW101">
            <v>-122316</v>
          </cell>
          <cell r="AX101">
            <v>-35726</v>
          </cell>
          <cell r="AY101">
            <v>-25411</v>
          </cell>
          <cell r="AZ101">
            <v>-25106</v>
          </cell>
          <cell r="BA101">
            <v>0</v>
          </cell>
          <cell r="BB101">
            <v>7896</v>
          </cell>
          <cell r="BC101">
            <v>8165</v>
          </cell>
          <cell r="BD101">
            <v>23033</v>
          </cell>
          <cell r="BE101">
            <v>1882</v>
          </cell>
          <cell r="BF101">
            <v>637408</v>
          </cell>
          <cell r="BG101">
            <v>363555</v>
          </cell>
          <cell r="BH101">
            <v>276639</v>
          </cell>
          <cell r="BI101">
            <v>215524</v>
          </cell>
          <cell r="BJ101">
            <v>1714754</v>
          </cell>
          <cell r="BK101">
            <v>1485413</v>
          </cell>
          <cell r="BL101">
            <v>1312338</v>
          </cell>
          <cell r="BM101">
            <v>232963</v>
          </cell>
          <cell r="BN101">
            <v>917218</v>
          </cell>
          <cell r="BO101">
            <v>474692</v>
          </cell>
          <cell r="BP101">
            <v>326506</v>
          </cell>
          <cell r="BQ101">
            <v>326827</v>
          </cell>
          <cell r="BR101">
            <v>3713807</v>
          </cell>
          <cell r="BS101">
            <v>2572346</v>
          </cell>
          <cell r="BT101">
            <v>2140789</v>
          </cell>
          <cell r="BU101">
            <v>966897</v>
          </cell>
          <cell r="BV101">
            <v>39515</v>
          </cell>
          <cell r="BW101">
            <v>38172</v>
          </cell>
          <cell r="BX101">
            <v>27688</v>
          </cell>
          <cell r="BY101">
            <v>23362</v>
          </cell>
          <cell r="BZ101">
            <v>388332</v>
          </cell>
          <cell r="CA101">
            <v>357018</v>
          </cell>
          <cell r="CB101">
            <v>243790</v>
          </cell>
          <cell r="CC101">
            <v>159095</v>
          </cell>
          <cell r="CD101">
            <v>48306</v>
          </cell>
          <cell r="CE101">
            <v>61315</v>
          </cell>
          <cell r="CF101">
            <v>24300</v>
          </cell>
          <cell r="CG101">
            <v>21352</v>
          </cell>
          <cell r="CH101">
            <v>94742</v>
          </cell>
          <cell r="CI101">
            <v>85733</v>
          </cell>
          <cell r="CJ101">
            <v>68537</v>
          </cell>
          <cell r="CK101">
            <v>61729</v>
          </cell>
          <cell r="CL101">
            <v>1729898</v>
          </cell>
          <cell r="CM101">
            <v>-1263844</v>
          </cell>
          <cell r="CN101">
            <v>-182563</v>
          </cell>
          <cell r="CO101">
            <v>-35726</v>
          </cell>
          <cell r="CP101">
            <v>247765</v>
          </cell>
          <cell r="CQ101">
            <v>0.143225207497783</v>
          </cell>
          <cell r="CR101">
            <v>0.167167858754916</v>
          </cell>
          <cell r="CS101">
            <v>39515</v>
          </cell>
          <cell r="CT101">
            <v>26550</v>
          </cell>
          <cell r="CU101">
            <v>8030.5</v>
          </cell>
          <cell r="CV101">
            <v>695955</v>
          </cell>
        </row>
        <row r="101">
          <cell r="CX101">
            <v>1381667</v>
          </cell>
          <cell r="CY101">
            <v>-957548</v>
          </cell>
          <cell r="CZ101">
            <v>-185220</v>
          </cell>
          <cell r="DA101">
            <v>-25411</v>
          </cell>
          <cell r="DB101">
            <v>213488</v>
          </cell>
          <cell r="DC101">
            <v>0.154514799875802</v>
          </cell>
          <cell r="DD101">
            <v>0.182752814423132</v>
          </cell>
          <cell r="DE101">
            <v>38172</v>
          </cell>
          <cell r="DF101">
            <v>19965</v>
          </cell>
          <cell r="DG101">
            <v>15599</v>
          </cell>
          <cell r="DH101">
            <v>400599</v>
          </cell>
        </row>
        <row r="101">
          <cell r="DJ101">
            <v>1026633</v>
          </cell>
          <cell r="DK101">
            <v>-686694</v>
          </cell>
          <cell r="DL101">
            <v>-120525</v>
          </cell>
          <cell r="DM101">
            <v>-25106</v>
          </cell>
          <cell r="DN101">
            <v>194308</v>
          </cell>
          <cell r="DO101">
            <v>0.18926724545188</v>
          </cell>
          <cell r="DP101">
            <v>0.233452077013186</v>
          </cell>
        </row>
        <row r="102">
          <cell r="C102" t="str">
            <v>Okayamaken Freight Transportation CO LTD</v>
          </cell>
          <cell r="D102" t="str">
            <v>include</v>
          </cell>
        </row>
        <row r="102">
          <cell r="F102" t="str">
            <v>物流公司</v>
          </cell>
        </row>
        <row r="102">
          <cell r="I102">
            <v>0.0310382100350233</v>
          </cell>
          <cell r="J102">
            <v>0.0320324396240075</v>
          </cell>
        </row>
        <row r="102">
          <cell r="O102" t="str">
            <v>Okayamaken Freight Transportation CO LTD</v>
          </cell>
          <cell r="P102" t="str">
            <v>This company is engaged in the provision of logistic services. The company was established in March 1943. The registered head office of the company is located in Hiroshima, Japan. The company operates in three business segments: cargo transportation, real estate and petroleum product sales. The cargo transportation segment specializes in the provision of automobile freight, cargo delivery and collection, cargo packaging, warehousing, airfreight agency, custom entry and industrial waste collection and conveyance services. The real estate segment is active in the real estate business. The petroleum product sales segment is a dealer of petroleum products and automobile parts, the construction business, the provision of insurance services, the sale of forklifts, as well as the provision of manpower dispatch services.</v>
          </cell>
          <cell r="Q102" t="str">
            <v>Services</v>
          </cell>
          <cell r="R102" t="str">
            <v>Logistic services</v>
          </cell>
          <cell r="S102" t="str">
            <v>www.okaken.co.jp</v>
          </cell>
          <cell r="T102" t="str">
            <v>Japan</v>
          </cell>
        </row>
        <row r="102">
          <cell r="V102" t="str">
            <v>9063</v>
          </cell>
          <cell r="W102" t="str">
            <v>A+</v>
          </cell>
          <cell r="X102" t="str">
            <v>4213</v>
          </cell>
          <cell r="Y102" t="str">
            <v>JP4260001001001</v>
          </cell>
          <cell r="Z102" t="str">
            <v>Engaged in the provision of logistic services</v>
          </cell>
          <cell r="AA102" t="str">
            <v>Mixed cargo trucking company with Chugoku area as sales foothold.</v>
          </cell>
          <cell r="AB102">
            <v>33920</v>
          </cell>
          <cell r="AC102" t="str">
            <v>Okayamaken Transportation CO LTD</v>
          </cell>
          <cell r="AD102">
            <v>38474486</v>
          </cell>
          <cell r="AE102">
            <v>39277524</v>
          </cell>
          <cell r="AF102">
            <v>39499178</v>
          </cell>
          <cell r="AG102">
            <v>42398251</v>
          </cell>
          <cell r="AH102" t="str">
            <v>n.a.</v>
          </cell>
          <cell r="AI102" t="str">
            <v>n.a.</v>
          </cell>
          <cell r="AJ102" t="str">
            <v>n.a.</v>
          </cell>
          <cell r="AK102" t="str">
            <v>n.a.</v>
          </cell>
          <cell r="AL102">
            <v>34007536</v>
          </cell>
          <cell r="AM102">
            <v>34585984</v>
          </cell>
          <cell r="AN102">
            <v>34657570</v>
          </cell>
          <cell r="AO102">
            <v>37404407</v>
          </cell>
          <cell r="AP102">
            <v>0</v>
          </cell>
          <cell r="AQ102">
            <v>0</v>
          </cell>
          <cell r="AR102">
            <v>0</v>
          </cell>
          <cell r="AS102">
            <v>0</v>
          </cell>
          <cell r="AT102">
            <v>-1756164</v>
          </cell>
          <cell r="AU102">
            <v>-1786366</v>
          </cell>
          <cell r="AV102">
            <v>-1749229</v>
          </cell>
          <cell r="AW102">
            <v>-1757918</v>
          </cell>
          <cell r="AX102">
            <v>-1584672</v>
          </cell>
          <cell r="AY102">
            <v>-1699842</v>
          </cell>
          <cell r="AZ102">
            <v>-1784558</v>
          </cell>
          <cell r="BA102">
            <v>-1790249</v>
          </cell>
          <cell r="BB102">
            <v>119251</v>
          </cell>
          <cell r="BC102">
            <v>129400</v>
          </cell>
          <cell r="BD102">
            <v>114950</v>
          </cell>
          <cell r="BE102">
            <v>102048</v>
          </cell>
          <cell r="BF102">
            <v>5125605</v>
          </cell>
          <cell r="BG102">
            <v>5311401</v>
          </cell>
          <cell r="BH102">
            <v>6561619</v>
          </cell>
          <cell r="BI102">
            <v>6671008</v>
          </cell>
          <cell r="BJ102">
            <v>6496395</v>
          </cell>
          <cell r="BK102">
            <v>6106778</v>
          </cell>
          <cell r="BL102">
            <v>6401765</v>
          </cell>
          <cell r="BM102">
            <v>5882768</v>
          </cell>
          <cell r="BN102">
            <v>28386466</v>
          </cell>
          <cell r="BO102">
            <v>25616184</v>
          </cell>
          <cell r="BP102">
            <v>24609793</v>
          </cell>
          <cell r="BQ102">
            <v>24585579</v>
          </cell>
          <cell r="BR102">
            <v>45807171</v>
          </cell>
          <cell r="BS102">
            <v>42556998</v>
          </cell>
          <cell r="BT102">
            <v>42180988</v>
          </cell>
          <cell r="BU102">
            <v>41380697</v>
          </cell>
          <cell r="BV102">
            <v>1756164</v>
          </cell>
          <cell r="BW102">
            <v>1786366</v>
          </cell>
          <cell r="BX102">
            <v>1749229</v>
          </cell>
          <cell r="BY102">
            <v>1757918</v>
          </cell>
          <cell r="BZ102">
            <v>1126114</v>
          </cell>
          <cell r="CA102">
            <v>1205332</v>
          </cell>
          <cell r="CB102">
            <v>1307821</v>
          </cell>
          <cell r="CC102">
            <v>1445677</v>
          </cell>
          <cell r="CD102" t="str">
            <v>n.a.</v>
          </cell>
          <cell r="CE102" t="str">
            <v>n.a.</v>
          </cell>
          <cell r="CF102" t="str">
            <v>n.a.</v>
          </cell>
          <cell r="CG102" t="str">
            <v>n.a.</v>
          </cell>
          <cell r="CH102" t="str">
            <v>n.a.</v>
          </cell>
          <cell r="CI102" t="str">
            <v>n.a.</v>
          </cell>
          <cell r="CJ102" t="str">
            <v>n.a.</v>
          </cell>
          <cell r="CK102" t="str">
            <v>n.a.</v>
          </cell>
          <cell r="CL102">
            <v>38474486</v>
          </cell>
          <cell r="CM102">
            <v>-34007536</v>
          </cell>
          <cell r="CN102">
            <v>-1756164</v>
          </cell>
          <cell r="CO102">
            <v>-1584672</v>
          </cell>
          <cell r="CP102">
            <v>1126114</v>
          </cell>
          <cell r="CQ102">
            <v>0.0292691109635617</v>
          </cell>
          <cell r="CR102">
            <v>0.0301516221376396</v>
          </cell>
          <cell r="CS102">
            <v>1756164</v>
          </cell>
          <cell r="CT102">
            <v>0</v>
          </cell>
          <cell r="CU102">
            <v>124325.5</v>
          </cell>
          <cell r="CV102">
            <v>27001325</v>
          </cell>
        </row>
        <row r="102">
          <cell r="CX102">
            <v>39277524</v>
          </cell>
          <cell r="CY102">
            <v>-34585984</v>
          </cell>
          <cell r="CZ102">
            <v>-1786366</v>
          </cell>
          <cell r="DA102">
            <v>-1699842</v>
          </cell>
          <cell r="DB102">
            <v>1205332</v>
          </cell>
          <cell r="DC102">
            <v>0.0306875759276476</v>
          </cell>
          <cell r="DD102">
            <v>0.0316591174997226</v>
          </cell>
          <cell r="DE102">
            <v>1786366</v>
          </cell>
          <cell r="DF102">
            <v>0</v>
          </cell>
          <cell r="DG102">
            <v>122175</v>
          </cell>
          <cell r="DH102">
            <v>25112988.5</v>
          </cell>
        </row>
        <row r="102">
          <cell r="DJ102">
            <v>39499178</v>
          </cell>
          <cell r="DK102">
            <v>-34657570</v>
          </cell>
          <cell r="DL102">
            <v>-1749229</v>
          </cell>
          <cell r="DM102">
            <v>-1784558</v>
          </cell>
          <cell r="DN102">
            <v>1307821</v>
          </cell>
          <cell r="DO102">
            <v>0.033110081430049</v>
          </cell>
          <cell r="DP102">
            <v>0.0342438997388859</v>
          </cell>
        </row>
        <row r="103">
          <cell r="C103" t="str">
            <v>Circle Logistics Co., LTD</v>
          </cell>
          <cell r="D103" t="str">
            <v>exclude</v>
          </cell>
          <cell r="E103" t="str">
            <v>Independence(A+, A, A-, U)</v>
          </cell>
        </row>
        <row r="103">
          <cell r="I103">
            <v>0.0748239134471776</v>
          </cell>
          <cell r="J103" t="str">
            <v> </v>
          </cell>
        </row>
        <row r="103">
          <cell r="O103" t="str">
            <v>Circle Logistics Co., LTD</v>
          </cell>
          <cell r="P103" t="str">
            <v>This company operates as a full service logistics company. It was incorporated in 2010 and conducts business from its registered business address located in Guangzhou, Guangdong, China. The company offers freight forwarding, custom and brokerage, cargo storage, distribution, transit, tallying and allocation control. It also handles land haulage, inner waterway, and railway transportation, as well as port handling, dispatch and demurrage agreement. It works with its customers to provide premium service. The company's team of specialists are highly trained and accredited to provide exceptional customer service for every customer every time.</v>
          </cell>
          <cell r="Q103" t="str">
            <v>Services</v>
          </cell>
          <cell r="R103" t="str">
            <v>Freight forwarding, custom and brokerage, cargo storage, distribution, transit, tallying and allocation control; Handles land haulage, inner waterway, and railway transportation, as well as port handling, dispatch and demurrage agreement</v>
          </cell>
          <cell r="S103" t="str">
            <v>www.circlegroup.com.cn</v>
          </cell>
          <cell r="T103" t="str">
            <v>China</v>
          </cell>
        </row>
        <row r="103">
          <cell r="V103" t="str">
            <v>833478</v>
          </cell>
          <cell r="W103" t="str">
            <v>B+</v>
          </cell>
          <cell r="X103" t="str">
            <v>4789</v>
          </cell>
          <cell r="Y103" t="str">
            <v>CN44735PC</v>
          </cell>
          <cell r="Z103" t="str">
            <v>Operates as a full service logistics company</v>
          </cell>
          <cell r="AA103" t="str">
            <v>The Company mainly engaged in the port as the center of the freight forwarding, transportation, warehousing and other integrated logistics services.</v>
          </cell>
          <cell r="AB103">
            <v>42275</v>
          </cell>
        </row>
        <row r="103">
          <cell r="AD103">
            <v>1819511</v>
          </cell>
          <cell r="AE103">
            <v>1641117</v>
          </cell>
          <cell r="AF103">
            <v>1084296</v>
          </cell>
          <cell r="AG103">
            <v>694699</v>
          </cell>
          <cell r="AH103">
            <v>15058</v>
          </cell>
          <cell r="AI103">
            <v>7265</v>
          </cell>
          <cell r="AJ103">
            <v>5306</v>
          </cell>
          <cell r="AK103">
            <v>4172</v>
          </cell>
          <cell r="AL103">
            <v>1565911</v>
          </cell>
          <cell r="AM103">
            <v>1394008</v>
          </cell>
          <cell r="AN103">
            <v>910917</v>
          </cell>
          <cell r="AO103">
            <v>551488</v>
          </cell>
          <cell r="AP103">
            <v>7260</v>
          </cell>
          <cell r="AQ103">
            <v>10505</v>
          </cell>
          <cell r="AR103">
            <v>7628</v>
          </cell>
          <cell r="AS103">
            <v>9210</v>
          </cell>
          <cell r="AT103">
            <v>-107814</v>
          </cell>
          <cell r="AU103">
            <v>-97790</v>
          </cell>
          <cell r="AV103">
            <v>-71042</v>
          </cell>
          <cell r="AW103">
            <v>-93262</v>
          </cell>
          <cell r="AX103">
            <v>-33342</v>
          </cell>
          <cell r="AY103">
            <v>-27959</v>
          </cell>
          <cell r="AZ103">
            <v>-21465</v>
          </cell>
          <cell r="BA103">
            <v>-20023</v>
          </cell>
          <cell r="BB103">
            <v>164691</v>
          </cell>
          <cell r="BC103">
            <v>150898</v>
          </cell>
          <cell r="BD103">
            <v>166017</v>
          </cell>
          <cell r="BE103">
            <v>156719</v>
          </cell>
          <cell r="BF103">
            <v>166831</v>
          </cell>
          <cell r="BG103">
            <v>209608</v>
          </cell>
          <cell r="BH103">
            <v>97994</v>
          </cell>
          <cell r="BI103">
            <v>120679</v>
          </cell>
          <cell r="BJ103">
            <v>177948</v>
          </cell>
          <cell r="BK103">
            <v>183326</v>
          </cell>
          <cell r="BL103">
            <v>152841</v>
          </cell>
          <cell r="BM103">
            <v>44326</v>
          </cell>
          <cell r="BN103">
            <v>543683</v>
          </cell>
          <cell r="BO103">
            <v>563459</v>
          </cell>
          <cell r="BP103">
            <v>443120</v>
          </cell>
          <cell r="BQ103">
            <v>335062</v>
          </cell>
          <cell r="BR103">
            <v>1255228</v>
          </cell>
          <cell r="BS103">
            <v>1325976</v>
          </cell>
          <cell r="BT103">
            <v>1046995</v>
          </cell>
          <cell r="BU103">
            <v>861036</v>
          </cell>
          <cell r="BV103">
            <v>26737</v>
          </cell>
          <cell r="BW103">
            <v>26271</v>
          </cell>
          <cell r="BX103">
            <v>19636</v>
          </cell>
          <cell r="BY103">
            <v>50906</v>
          </cell>
          <cell r="BZ103">
            <v>127502</v>
          </cell>
          <cell r="CA103">
            <v>128625</v>
          </cell>
          <cell r="CB103">
            <v>86178</v>
          </cell>
          <cell r="CC103">
            <v>34098</v>
          </cell>
          <cell r="CD103">
            <v>2556</v>
          </cell>
          <cell r="CE103">
            <v>78</v>
          </cell>
          <cell r="CF103">
            <v>52</v>
          </cell>
          <cell r="CG103" t="str">
            <v>n.a.</v>
          </cell>
          <cell r="CH103">
            <v>71261</v>
          </cell>
          <cell r="CI103">
            <v>60936</v>
          </cell>
          <cell r="CJ103">
            <v>43726</v>
          </cell>
          <cell r="CK103">
            <v>33146</v>
          </cell>
          <cell r="CL103">
            <v>1819511</v>
          </cell>
          <cell r="CM103">
            <v>-1565911</v>
          </cell>
          <cell r="CN103">
            <v>-100554</v>
          </cell>
          <cell r="CO103">
            <v>-33342</v>
          </cell>
          <cell r="CP103">
            <v>119704</v>
          </cell>
          <cell r="CQ103">
            <v>0.0657891048748812</v>
          </cell>
          <cell r="CR103">
            <v>0.0704221126280807</v>
          </cell>
          <cell r="CS103">
            <v>26737</v>
          </cell>
          <cell r="CT103">
            <v>7260</v>
          </cell>
          <cell r="CU103">
            <v>157794.5</v>
          </cell>
          <cell r="CV103">
            <v>553571</v>
          </cell>
        </row>
        <row r="103">
          <cell r="CX103">
            <v>1641117</v>
          </cell>
          <cell r="CY103">
            <v>-1394008</v>
          </cell>
          <cell r="CZ103">
            <v>-87285</v>
          </cell>
          <cell r="DA103">
            <v>-27959</v>
          </cell>
          <cell r="DB103">
            <v>131865</v>
          </cell>
          <cell r="DC103">
            <v>0.080350761097472</v>
          </cell>
          <cell r="DD103">
            <v>0.0873710950855126</v>
          </cell>
          <cell r="DE103">
            <v>26271</v>
          </cell>
          <cell r="DF103">
            <v>10505</v>
          </cell>
          <cell r="DG103">
            <v>158457.5</v>
          </cell>
          <cell r="DH103">
            <v>503289.5</v>
          </cell>
        </row>
        <row r="103">
          <cell r="DJ103">
            <v>1084296</v>
          </cell>
          <cell r="DK103">
            <v>-910917</v>
          </cell>
          <cell r="DL103">
            <v>-63414</v>
          </cell>
          <cell r="DM103">
            <v>-21465</v>
          </cell>
          <cell r="DN103">
            <v>88500</v>
          </cell>
          <cell r="DO103">
            <v>0.0816197791009097</v>
          </cell>
          <cell r="DP103">
            <v>0.0888736247183158</v>
          </cell>
        </row>
        <row r="104">
          <cell r="C104" t="str">
            <v>Prima Marine PCL</v>
          </cell>
          <cell r="D104" t="str">
            <v>exclude</v>
          </cell>
          <cell r="E104" t="str">
            <v>Independence(A+, A, A-, U)</v>
          </cell>
        </row>
        <row r="104">
          <cell r="I104">
            <v>0.270801825815968</v>
          </cell>
          <cell r="J104" t="str">
            <v> </v>
          </cell>
        </row>
        <row r="104">
          <cell r="O104" t="str">
            <v>Prima Marine PCL</v>
          </cell>
          <cell r="P104" t="str">
            <v>This company is engaged in providing shipping and marine support services in Thailand and internationally. It was founded in 1987 and is headquartered in Bangkok, Thailand.The company is a leading global maritime transportation company in the Asia Pacific region. It engages in the transportation of finished oil products, semi-finished products, and liquid petrochemicals through boats; and provision of sea and ship management services to support the exploration and production activities. It also offers shipbuilding, crude oil shipping and storage, and floating storage unit services, as well as offshore vessel support services.</v>
          </cell>
          <cell r="Q104" t="str">
            <v>Services</v>
          </cell>
          <cell r="R104" t="str">
            <v>Providing shipping and marine support services in Thailand and internationally</v>
          </cell>
          <cell r="S104" t="str">
            <v>www.primamarine.co.th</v>
          </cell>
          <cell r="T104" t="str">
            <v>Thailand</v>
          </cell>
        </row>
        <row r="104">
          <cell r="V104" t="str">
            <v>PRM</v>
          </cell>
          <cell r="W104" t="str">
            <v>D</v>
          </cell>
          <cell r="X104" t="str">
            <v>4731</v>
          </cell>
          <cell r="Y104" t="str">
            <v>TH0107560000141</v>
          </cell>
          <cell r="Z104" t="str">
            <v>Engaged in providing shipping and marine support services in Thailand and internationally</v>
          </cell>
          <cell r="AA104" t="str">
            <v>The Company operates as a marine vessel management firm. The Company offers oil-tanker, crude oil, liquefied petrochemicals, and petroleum products transportation services. Prima Marine also provides shipbuilding, shipping, and storage services. Prima Marine serves customers in the Asia Pacific region.</v>
          </cell>
          <cell r="AB104">
            <v>42992</v>
          </cell>
          <cell r="AC104" t="str">
            <v>Prima Marine CO LTD</v>
          </cell>
          <cell r="AD104">
            <v>7715402</v>
          </cell>
          <cell r="AE104">
            <v>5879981</v>
          </cell>
          <cell r="AF104">
            <v>5925752</v>
          </cell>
          <cell r="AG104">
            <v>5346662</v>
          </cell>
          <cell r="AH104">
            <v>69937</v>
          </cell>
          <cell r="AI104">
            <v>591630</v>
          </cell>
          <cell r="AJ104">
            <v>55532</v>
          </cell>
          <cell r="AK104">
            <v>58052</v>
          </cell>
          <cell r="AL104">
            <v>3938253</v>
          </cell>
          <cell r="AM104">
            <v>3113685</v>
          </cell>
          <cell r="AN104">
            <v>2732399</v>
          </cell>
          <cell r="AO104">
            <v>3011246</v>
          </cell>
          <cell r="AP104">
            <v>0</v>
          </cell>
          <cell r="AQ104">
            <v>0</v>
          </cell>
          <cell r="AR104">
            <v>0</v>
          </cell>
          <cell r="AS104">
            <v>0</v>
          </cell>
          <cell r="AT104">
            <v>-563344</v>
          </cell>
          <cell r="AU104">
            <v>-498102</v>
          </cell>
          <cell r="AV104">
            <v>-485525</v>
          </cell>
          <cell r="AW104">
            <v>-435360</v>
          </cell>
          <cell r="AX104">
            <v>-1215629</v>
          </cell>
          <cell r="AY104">
            <v>-952872</v>
          </cell>
          <cell r="AZ104">
            <v>-734967</v>
          </cell>
          <cell r="BA104">
            <v>-639928</v>
          </cell>
          <cell r="BB104">
            <v>177548</v>
          </cell>
          <cell r="BC104">
            <v>166212</v>
          </cell>
          <cell r="BD104">
            <v>163151</v>
          </cell>
          <cell r="BE104">
            <v>146967</v>
          </cell>
          <cell r="BF104">
            <v>588552</v>
          </cell>
          <cell r="BG104">
            <v>568281</v>
          </cell>
          <cell r="BH104">
            <v>364464</v>
          </cell>
          <cell r="BI104">
            <v>397465</v>
          </cell>
          <cell r="BJ104">
            <v>3407921</v>
          </cell>
          <cell r="BK104">
            <v>2611581</v>
          </cell>
          <cell r="BL104">
            <v>2218798</v>
          </cell>
          <cell r="BM104">
            <v>941646</v>
          </cell>
          <cell r="BN104">
            <v>14066055</v>
          </cell>
          <cell r="BO104">
            <v>11341499</v>
          </cell>
          <cell r="BP104">
            <v>8999813</v>
          </cell>
          <cell r="BQ104">
            <v>9537763</v>
          </cell>
          <cell r="BR104">
            <v>20575281</v>
          </cell>
          <cell r="BS104">
            <v>17348972</v>
          </cell>
          <cell r="BT104">
            <v>13642887</v>
          </cell>
          <cell r="BU104">
            <v>13062994</v>
          </cell>
          <cell r="BV104" t="str">
            <v>n.a.</v>
          </cell>
          <cell r="BW104" t="str">
            <v>n.a.</v>
          </cell>
          <cell r="BX104" t="str">
            <v>n.a.</v>
          </cell>
          <cell r="BY104" t="str">
            <v>n.a.</v>
          </cell>
          <cell r="BZ104">
            <v>2068113</v>
          </cell>
          <cell r="CA104">
            <v>1906952</v>
          </cell>
          <cell r="CB104">
            <v>2028393</v>
          </cell>
          <cell r="CC104">
            <v>1318180</v>
          </cell>
          <cell r="CD104" t="str">
            <v>n.a.</v>
          </cell>
          <cell r="CE104" t="str">
            <v>n.a.</v>
          </cell>
          <cell r="CF104" t="str">
            <v>n.a.</v>
          </cell>
          <cell r="CG104" t="str">
            <v>n.a.</v>
          </cell>
          <cell r="CH104">
            <v>563344</v>
          </cell>
          <cell r="CI104">
            <v>498102</v>
          </cell>
          <cell r="CJ104">
            <v>485525</v>
          </cell>
          <cell r="CK104">
            <v>435360</v>
          </cell>
          <cell r="CL104">
            <v>7715402</v>
          </cell>
          <cell r="CM104">
            <v>-3938253</v>
          </cell>
          <cell r="CN104">
            <v>-563344</v>
          </cell>
          <cell r="CO104">
            <v>-1215629</v>
          </cell>
          <cell r="CP104">
            <v>1998176</v>
          </cell>
          <cell r="CQ104">
            <v>0.258985338677103</v>
          </cell>
          <cell r="CR104">
            <v>0.34950096427883</v>
          </cell>
          <cell r="CS104" t="str">
            <v>n.a.</v>
          </cell>
          <cell r="CT104">
            <v>0</v>
          </cell>
          <cell r="CU104">
            <v>171880</v>
          </cell>
          <cell r="CV104">
            <v>12703777</v>
          </cell>
        </row>
        <row r="104">
          <cell r="CX104">
            <v>5879981</v>
          </cell>
          <cell r="CY104">
            <v>-3113685</v>
          </cell>
          <cell r="CZ104">
            <v>-498102</v>
          </cell>
          <cell r="DA104">
            <v>-952872</v>
          </cell>
          <cell r="DB104">
            <v>1315322</v>
          </cell>
          <cell r="DC104">
            <v>0.223694940510862</v>
          </cell>
          <cell r="DD104">
            <v>0.288153397657963</v>
          </cell>
          <cell r="DE104" t="str">
            <v>n.a.</v>
          </cell>
          <cell r="DF104">
            <v>0</v>
          </cell>
          <cell r="DG104">
            <v>164681.5</v>
          </cell>
          <cell r="DH104">
            <v>10170656</v>
          </cell>
        </row>
        <row r="104">
          <cell r="DJ104">
            <v>5925752</v>
          </cell>
          <cell r="DK104">
            <v>-2732399</v>
          </cell>
          <cell r="DL104">
            <v>-485525</v>
          </cell>
          <cell r="DM104">
            <v>-734967</v>
          </cell>
          <cell r="DN104">
            <v>1972861</v>
          </cell>
          <cell r="DO104">
            <v>0.332930065247415</v>
          </cell>
          <cell r="DP104">
            <v>0.499093195334756</v>
          </cell>
        </row>
        <row r="105">
          <cell r="C105" t="str">
            <v>Toyo Wharf &amp; Warehouse CO LTD</v>
          </cell>
          <cell r="D105" t="str">
            <v>exclude</v>
          </cell>
          <cell r="E105" t="str">
            <v>Significantly different activities</v>
          </cell>
          <cell r="F105" t="str">
            <v>销售费用大于5%</v>
          </cell>
        </row>
        <row r="105">
          <cell r="I105">
            <v>0.0383323490329247</v>
          </cell>
          <cell r="J105" t="str">
            <v> </v>
          </cell>
        </row>
        <row r="105">
          <cell r="O105" t="str">
            <v>Toyo Wharf &amp; Warehouse CO LTD</v>
          </cell>
          <cell r="P105" t="str">
            <v>This company, through its subsidiaries, is engaged in the provision of storage and warehousing services principally in Japan. It was established in 1929. Its registered head office is located in Chuo, Tokyo, Japan. The company mainly operates in five business segments: Cargo, which offers goods storage and loading and unloading services; Harbor Transportation, engaged in the transportation and storage of goods; Vehicle Transportation, involved in the transportation and handling of goods; and International Transportation, involved in the international goods transportation, and the provision of goods storage facilities overseas. The company is also engaged in the leasing of logistics-related facilities, the premises operation of factories, as well as the provision of clearance, ship agency and non-life insurance services. It actively operates in Tokyo, Kawasaki, Osaka, Fukuoka, Niigata and Ibaraki. The company has 12 subsidiaries and seven associated companies.</v>
          </cell>
          <cell r="Q105" t="str">
            <v>Services</v>
          </cell>
          <cell r="R105" t="str">
            <v>Cargo, which offers goods storage and loading and unloading services; Harbor Transportation, engaged in the transportation and storage of goods; Vehicle Transportation, involved in the transportation and handling of goods; and International Transportation, involved in the international goods transportation, and the provision of goods storage facilities overseas</v>
          </cell>
          <cell r="S105" t="str">
            <v>www.toyofuto.co.jp</v>
          </cell>
          <cell r="T105" t="str">
            <v>Japan</v>
          </cell>
        </row>
        <row r="105">
          <cell r="V105" t="str">
            <v>9351</v>
          </cell>
          <cell r="W105" t="str">
            <v>A+</v>
          </cell>
          <cell r="X105" t="str">
            <v>4731</v>
          </cell>
          <cell r="Y105" t="str">
            <v>JP7010001034865</v>
          </cell>
          <cell r="Z105" t="str">
            <v>Engaged in the provision of storage and warehousing services principally in Japan</v>
          </cell>
          <cell r="AA105" t="str">
            <v>The Company  is a logistics company.</v>
          </cell>
          <cell r="AB105">
            <v>18019</v>
          </cell>
        </row>
        <row r="105">
          <cell r="AD105">
            <v>38086000</v>
          </cell>
          <cell r="AE105">
            <v>36123000</v>
          </cell>
          <cell r="AF105">
            <v>34159000</v>
          </cell>
          <cell r="AG105">
            <v>34731000</v>
          </cell>
          <cell r="AH105" t="str">
            <v>n.a.</v>
          </cell>
          <cell r="AI105" t="str">
            <v>n.a.</v>
          </cell>
          <cell r="AJ105" t="str">
            <v>n.a.</v>
          </cell>
          <cell r="AK105" t="str">
            <v>n.a.</v>
          </cell>
          <cell r="AL105">
            <v>32173000</v>
          </cell>
          <cell r="AM105">
            <v>30712000</v>
          </cell>
          <cell r="AN105">
            <v>29268000</v>
          </cell>
          <cell r="AO105">
            <v>29723000</v>
          </cell>
          <cell r="AP105">
            <v>0</v>
          </cell>
          <cell r="AQ105">
            <v>0</v>
          </cell>
          <cell r="AR105">
            <v>0</v>
          </cell>
          <cell r="AS105">
            <v>0</v>
          </cell>
          <cell r="AT105">
            <v>-2283000</v>
          </cell>
          <cell r="AU105">
            <v>-2051000</v>
          </cell>
          <cell r="AV105">
            <v>-2059000</v>
          </cell>
          <cell r="AW105">
            <v>-1876000</v>
          </cell>
          <cell r="AX105">
            <v>-2091000</v>
          </cell>
          <cell r="AY105">
            <v>-1880000</v>
          </cell>
          <cell r="AZ105">
            <v>-1697000</v>
          </cell>
          <cell r="BA105">
            <v>-1674000</v>
          </cell>
          <cell r="BB105">
            <v>248000</v>
          </cell>
          <cell r="BC105">
            <v>239000</v>
          </cell>
          <cell r="BD105">
            <v>249000</v>
          </cell>
          <cell r="BE105">
            <v>250000</v>
          </cell>
          <cell r="BF105">
            <v>4196000</v>
          </cell>
          <cell r="BG105">
            <v>4305000</v>
          </cell>
          <cell r="BH105">
            <v>4134000</v>
          </cell>
          <cell r="BI105">
            <v>4106000</v>
          </cell>
          <cell r="BJ105">
            <v>2923000</v>
          </cell>
          <cell r="BK105">
            <v>3829000</v>
          </cell>
          <cell r="BL105">
            <v>3286000</v>
          </cell>
          <cell r="BM105">
            <v>2223000</v>
          </cell>
          <cell r="BN105">
            <v>28863000</v>
          </cell>
          <cell r="BO105">
            <v>29261000</v>
          </cell>
          <cell r="BP105">
            <v>25565000</v>
          </cell>
          <cell r="BQ105">
            <v>24013000</v>
          </cell>
          <cell r="BR105">
            <v>46313000</v>
          </cell>
          <cell r="BS105">
            <v>47578000</v>
          </cell>
          <cell r="BT105">
            <v>41772000</v>
          </cell>
          <cell r="BU105">
            <v>38271000</v>
          </cell>
          <cell r="BV105">
            <v>2283000</v>
          </cell>
          <cell r="BW105">
            <v>2051000</v>
          </cell>
          <cell r="BX105">
            <v>2059000</v>
          </cell>
          <cell r="BY105">
            <v>1876000</v>
          </cell>
          <cell r="BZ105">
            <v>1539000</v>
          </cell>
          <cell r="CA105">
            <v>1480000</v>
          </cell>
          <cell r="CB105">
            <v>1135000</v>
          </cell>
          <cell r="CC105">
            <v>1458000</v>
          </cell>
          <cell r="CD105" t="str">
            <v>n.a.</v>
          </cell>
          <cell r="CE105" t="str">
            <v>n.a.</v>
          </cell>
          <cell r="CF105" t="str">
            <v>n.a.</v>
          </cell>
          <cell r="CG105" t="str">
            <v>n.a.</v>
          </cell>
          <cell r="CH105" t="str">
            <v>n.a.</v>
          </cell>
          <cell r="CI105" t="str">
            <v>n.a.</v>
          </cell>
          <cell r="CJ105" t="str">
            <v>n.a.</v>
          </cell>
          <cell r="CK105" t="str">
            <v>n.a.</v>
          </cell>
          <cell r="CL105">
            <v>38086000</v>
          </cell>
          <cell r="CM105">
            <v>-32173000</v>
          </cell>
          <cell r="CN105">
            <v>-2283000</v>
          </cell>
          <cell r="CO105">
            <v>-2091000</v>
          </cell>
          <cell r="CP105">
            <v>1539000</v>
          </cell>
          <cell r="CQ105">
            <v>0.0404085490731502</v>
          </cell>
          <cell r="CR105">
            <v>0.0421101595206173</v>
          </cell>
          <cell r="CS105">
            <v>2283000</v>
          </cell>
          <cell r="CT105">
            <v>0</v>
          </cell>
          <cell r="CU105">
            <v>243500</v>
          </cell>
          <cell r="CV105">
            <v>29062000</v>
          </cell>
        </row>
        <row r="105">
          <cell r="CX105">
            <v>36123000</v>
          </cell>
          <cell r="CY105">
            <v>-30712000</v>
          </cell>
          <cell r="CZ105">
            <v>-2051000</v>
          </cell>
          <cell r="DA105">
            <v>-1880000</v>
          </cell>
          <cell r="DB105">
            <v>1480000</v>
          </cell>
          <cell r="DC105">
            <v>0.0409711264291449</v>
          </cell>
          <cell r="DD105">
            <v>0.0427214733135121</v>
          </cell>
          <cell r="DE105">
            <v>2051000</v>
          </cell>
          <cell r="DF105">
            <v>0</v>
          </cell>
          <cell r="DG105">
            <v>244000</v>
          </cell>
          <cell r="DH105">
            <v>27413000</v>
          </cell>
        </row>
        <row r="105">
          <cell r="DJ105">
            <v>34159000</v>
          </cell>
          <cell r="DK105">
            <v>-29268000</v>
          </cell>
          <cell r="DL105">
            <v>-2059000</v>
          </cell>
          <cell r="DM105">
            <v>-1697000</v>
          </cell>
          <cell r="DN105">
            <v>1135000</v>
          </cell>
          <cell r="DO105">
            <v>0.0332269680025762</v>
          </cell>
          <cell r="DP105">
            <v>0.0343689437984496</v>
          </cell>
        </row>
        <row r="106">
          <cell r="C106" t="str">
            <v>Guangxi Wuzhou Communications Co.,Ltd.</v>
          </cell>
          <cell r="D106" t="str">
            <v>exclude</v>
          </cell>
          <cell r="E106" t="str">
            <v>Independence(A+, A, A-, U)</v>
          </cell>
        </row>
        <row r="106">
          <cell r="I106">
            <v>0.331859015552132</v>
          </cell>
          <cell r="J106" t="str">
            <v> </v>
          </cell>
        </row>
        <row r="106">
          <cell r="O106" t="str">
            <v>Guangxi Wuzhou Communications Co.,Ltd.</v>
          </cell>
          <cell r="P106" t="str">
            <v>This company is engaged in the investment and operation of a road and bridge station. It was incorporated in December 1992. The registered head office of the company is located in Nanning City, People's Republic of China.The company is also involved in the investment and operation of harbor and dock and other transportation foundation facility; property development (temporary draft) and purchase and sale of construction materials, construction and engineering machinery equipments, hardware, electric appliance and general merchandises. It principally conducts its business operations within China.</v>
          </cell>
          <cell r="Q106" t="str">
            <v>Services</v>
          </cell>
          <cell r="R106" t="str">
            <v>Investment and operation of harbor and dock and other transportation foundation facility; property development (temporary draft) and purchase and sale of construction materials, construction</v>
          </cell>
        </row>
        <row r="106">
          <cell r="T106" t="str">
            <v>China</v>
          </cell>
        </row>
        <row r="106">
          <cell r="V106" t="str">
            <v>600368</v>
          </cell>
          <cell r="W106" t="str">
            <v>B+</v>
          </cell>
          <cell r="X106" t="str">
            <v>4785</v>
          </cell>
          <cell r="Y106" t="str">
            <v>CN31151PC</v>
          </cell>
          <cell r="Z106" t="str">
            <v>Engaged in the investment and operation of a road and bridge station</v>
          </cell>
          <cell r="AA106" t="str">
            <v>Guangxi Wuzhou Communications Co., Ltd., established in December 1992, is principally engaged in the operation and toll collection of roads in Guangxi Zhuang Autonomous Region, the People's Republic of China.</v>
          </cell>
          <cell r="AB106">
            <v>36881</v>
          </cell>
        </row>
        <row r="106">
          <cell r="AD106">
            <v>1568800</v>
          </cell>
          <cell r="AE106">
            <v>1733379</v>
          </cell>
          <cell r="AF106">
            <v>1635472</v>
          </cell>
          <cell r="AG106">
            <v>1941828</v>
          </cell>
          <cell r="AH106">
            <v>109675</v>
          </cell>
          <cell r="AI106">
            <v>87259</v>
          </cell>
          <cell r="AJ106">
            <v>82578</v>
          </cell>
          <cell r="AK106">
            <v>98588</v>
          </cell>
          <cell r="AL106">
            <v>513962</v>
          </cell>
          <cell r="AM106">
            <v>494685</v>
          </cell>
          <cell r="AN106">
            <v>681580</v>
          </cell>
          <cell r="AO106">
            <v>866627</v>
          </cell>
          <cell r="AP106">
            <v>0</v>
          </cell>
          <cell r="AQ106">
            <v>0</v>
          </cell>
          <cell r="AR106">
            <v>0</v>
          </cell>
          <cell r="AS106">
            <v>0</v>
          </cell>
          <cell r="AT106">
            <v>-240768</v>
          </cell>
          <cell r="AU106">
            <v>-230633</v>
          </cell>
          <cell r="AV106">
            <v>-201542</v>
          </cell>
          <cell r="AW106">
            <v>-240557</v>
          </cell>
          <cell r="AX106">
            <v>-252508</v>
          </cell>
          <cell r="AY106">
            <v>-371309</v>
          </cell>
          <cell r="AZ106">
            <v>-312060</v>
          </cell>
          <cell r="BA106">
            <v>-310199</v>
          </cell>
          <cell r="BB106">
            <v>304319</v>
          </cell>
          <cell r="BC106">
            <v>278723</v>
          </cell>
          <cell r="BD106">
            <v>339208</v>
          </cell>
          <cell r="BE106">
            <v>1975672</v>
          </cell>
          <cell r="BF106">
            <v>86900</v>
          </cell>
          <cell r="BG106">
            <v>95257</v>
          </cell>
          <cell r="BH106">
            <v>135213</v>
          </cell>
          <cell r="BI106">
            <v>176471</v>
          </cell>
          <cell r="BJ106">
            <v>936756</v>
          </cell>
          <cell r="BK106">
            <v>548933</v>
          </cell>
          <cell r="BL106">
            <v>497245</v>
          </cell>
          <cell r="BM106">
            <v>610477</v>
          </cell>
          <cell r="BN106">
            <v>5376587</v>
          </cell>
          <cell r="BO106">
            <v>5050773</v>
          </cell>
          <cell r="BP106">
            <v>5361662</v>
          </cell>
          <cell r="BQ106">
            <v>5679707</v>
          </cell>
          <cell r="BR106">
            <v>9804360</v>
          </cell>
          <cell r="BS106">
            <v>9621025</v>
          </cell>
          <cell r="BT106">
            <v>10476847</v>
          </cell>
          <cell r="BU106">
            <v>10942124</v>
          </cell>
          <cell r="BV106">
            <v>100851</v>
          </cell>
          <cell r="BW106">
            <v>94236</v>
          </cell>
          <cell r="BX106">
            <v>84142</v>
          </cell>
          <cell r="BY106">
            <v>99929</v>
          </cell>
          <cell r="BZ106">
            <v>671237</v>
          </cell>
          <cell r="CA106">
            <v>724011</v>
          </cell>
          <cell r="CB106">
            <v>522868</v>
          </cell>
          <cell r="CC106">
            <v>623033</v>
          </cell>
          <cell r="CD106">
            <v>52240</v>
          </cell>
          <cell r="CE106">
            <v>48495</v>
          </cell>
          <cell r="CF106">
            <v>44946</v>
          </cell>
          <cell r="CG106">
            <v>47140</v>
          </cell>
          <cell r="CH106">
            <v>87677</v>
          </cell>
          <cell r="CI106">
            <v>87902</v>
          </cell>
          <cell r="CJ106">
            <v>72454</v>
          </cell>
          <cell r="CK106">
            <v>93488</v>
          </cell>
          <cell r="CL106">
            <v>1568800</v>
          </cell>
          <cell r="CM106">
            <v>-513962</v>
          </cell>
          <cell r="CN106">
            <v>-240768</v>
          </cell>
          <cell r="CO106">
            <v>-252508</v>
          </cell>
          <cell r="CP106">
            <v>561562</v>
          </cell>
          <cell r="CQ106">
            <v>0.357956399796022</v>
          </cell>
          <cell r="CR106">
            <v>0.557526622307737</v>
          </cell>
          <cell r="CS106">
            <v>100851</v>
          </cell>
          <cell r="CT106">
            <v>0</v>
          </cell>
          <cell r="CU106">
            <v>291521</v>
          </cell>
          <cell r="CV106">
            <v>5213680</v>
          </cell>
        </row>
        <row r="106">
          <cell r="CX106">
            <v>1733379</v>
          </cell>
          <cell r="CY106">
            <v>-494685</v>
          </cell>
          <cell r="CZ106">
            <v>-230633</v>
          </cell>
          <cell r="DA106">
            <v>-371309</v>
          </cell>
          <cell r="DB106">
            <v>636752</v>
          </cell>
          <cell r="DC106">
            <v>0.367347244889894</v>
          </cell>
          <cell r="DD106">
            <v>0.580645926098847</v>
          </cell>
          <cell r="DE106">
            <v>94236</v>
          </cell>
          <cell r="DF106">
            <v>0</v>
          </cell>
          <cell r="DG106">
            <v>308965.5</v>
          </cell>
          <cell r="DH106">
            <v>5206217.5</v>
          </cell>
        </row>
        <row r="106">
          <cell r="DJ106">
            <v>1635472</v>
          </cell>
          <cell r="DK106">
            <v>-681580</v>
          </cell>
          <cell r="DL106">
            <v>-201542</v>
          </cell>
          <cell r="DM106">
            <v>-312060</v>
          </cell>
          <cell r="DN106">
            <v>440290</v>
          </cell>
          <cell r="DO106">
            <v>0.269212802175763</v>
          </cell>
          <cell r="DP106">
            <v>0.368387408779583</v>
          </cell>
        </row>
        <row r="107">
          <cell r="C107" t="str">
            <v>Tasco Berhad</v>
          </cell>
          <cell r="D107" t="str">
            <v>exclude</v>
          </cell>
          <cell r="E107" t="str">
            <v>Independence(A+, A, A-, U)</v>
          </cell>
        </row>
        <row r="107">
          <cell r="I107">
            <v>0.0729423439437026</v>
          </cell>
          <cell r="J107" t="str">
            <v> </v>
          </cell>
        </row>
        <row r="107">
          <cell r="O107" t="str">
            <v>Tasco Berhad</v>
          </cell>
          <cell r="P107" t="str">
            <v>This company, based in Malaysia, operates as a total logistics solutions provider. It was incorporated in 1974 under the name of Trans-Asia Shipping Corporation Sdn Bhd, and its registered corporate headquarters is located in the state of Petaling Jaya, Selangor. The company is recognized as one of the largest total logistics solutions providers in Malaysia. Its services include airfreight forwarding, customs broking services, and coordinating services for the movement of sea cargoes; seafreight forwarding, warehousing services, container haulage, automobile-related logistics services, land transportation services, and project management and consultation services. The company aims to be the professional total logistics solutions provider that consistently performs beyond the expectations of its customers, partners, and employees.</v>
          </cell>
          <cell r="Q107" t="str">
            <v>Services</v>
          </cell>
          <cell r="R107" t="str">
            <v>Airfreight forwarding, customs broking services, and coordinating services for the movement of sea cargoes; seafreight forwarding, warehousing services, container haulage, automobile-related logistics services, land transportation services, and project management and consultation services</v>
          </cell>
          <cell r="S107" t="str">
            <v>www.tasco.com.my</v>
          </cell>
          <cell r="T107" t="str">
            <v>Malaysia</v>
          </cell>
        </row>
        <row r="107">
          <cell r="V107" t="str">
            <v>5140</v>
          </cell>
          <cell r="W107" t="str">
            <v>C+</v>
          </cell>
          <cell r="X107" t="str">
            <v>4731</v>
          </cell>
          <cell r="Y107" t="str">
            <v>MY20218-T</v>
          </cell>
          <cell r="Z107" t="str">
            <v>Operates as a total logistics solutions provider</v>
          </cell>
          <cell r="AA107" t="str">
            <v>Trans-Asia Shipping Corporation Berhad is principally engaged as a total logistics solutions provider while its subsidiary companies are principally involved in the business of truck rental, in-house truck repair and maintenance, insurance agency services and warehouse rental, as well as provider of services related to freight forwarding. Its logistics solutions comprise six core business division, namely, ocean division, air division, land division, international freight division, auto logistics division and international network solutions division.</v>
          </cell>
          <cell r="AB107">
            <v>39444</v>
          </cell>
          <cell r="AC107" t="str">
            <v>Trans-Asia Shipping Corporation Berhad</v>
          </cell>
          <cell r="AD107">
            <v>1606833</v>
          </cell>
          <cell r="AE107">
            <v>1481413</v>
          </cell>
          <cell r="AF107">
            <v>946612</v>
          </cell>
          <cell r="AG107">
            <v>747438</v>
          </cell>
          <cell r="AH107">
            <v>610</v>
          </cell>
          <cell r="AI107">
            <v>2579</v>
          </cell>
          <cell r="AJ107">
            <v>2293</v>
          </cell>
          <cell r="AK107">
            <v>880</v>
          </cell>
          <cell r="AL107">
            <v>1359979</v>
          </cell>
          <cell r="AM107">
            <v>1232273</v>
          </cell>
          <cell r="AN107">
            <v>755933</v>
          </cell>
          <cell r="AO107">
            <v>597456</v>
          </cell>
          <cell r="AP107">
            <v>0</v>
          </cell>
          <cell r="AQ107">
            <v>0</v>
          </cell>
          <cell r="AR107">
            <v>0</v>
          </cell>
          <cell r="AS107">
            <v>0</v>
          </cell>
          <cell r="AT107">
            <v>-71457</v>
          </cell>
          <cell r="AU107">
            <v>-108453</v>
          </cell>
          <cell r="AV107">
            <v>-80819</v>
          </cell>
          <cell r="AW107">
            <v>-77099</v>
          </cell>
          <cell r="AX107">
            <v>-46919</v>
          </cell>
          <cell r="AY107">
            <v>-45199</v>
          </cell>
          <cell r="AZ107">
            <v>-39514</v>
          </cell>
          <cell r="BA107">
            <v>-40680</v>
          </cell>
          <cell r="BB107" t="str">
            <v>n.a.</v>
          </cell>
          <cell r="BC107" t="str">
            <v>n.a.</v>
          </cell>
          <cell r="BD107" t="str">
            <v>n.a.</v>
          </cell>
          <cell r="BE107" t="str">
            <v>n.a.</v>
          </cell>
          <cell r="BF107">
            <v>289369</v>
          </cell>
          <cell r="BG107">
            <v>338780</v>
          </cell>
          <cell r="BH107">
            <v>169447</v>
          </cell>
          <cell r="BI107">
            <v>114515</v>
          </cell>
          <cell r="BJ107">
            <v>241142</v>
          </cell>
          <cell r="BK107">
            <v>87462</v>
          </cell>
          <cell r="BL107">
            <v>116376</v>
          </cell>
          <cell r="BM107">
            <v>197110</v>
          </cell>
          <cell r="BN107">
            <v>599135</v>
          </cell>
          <cell r="BO107">
            <v>544600</v>
          </cell>
          <cell r="BP107">
            <v>534926</v>
          </cell>
          <cell r="BQ107">
            <v>516324</v>
          </cell>
          <cell r="BR107">
            <v>1535229</v>
          </cell>
          <cell r="BS107">
            <v>1373066</v>
          </cell>
          <cell r="BT107">
            <v>961026</v>
          </cell>
          <cell r="BU107">
            <v>949409</v>
          </cell>
          <cell r="BV107" t="str">
            <v>n.a.</v>
          </cell>
          <cell r="BW107" t="str">
            <v>n.a.</v>
          </cell>
          <cell r="BX107" t="str">
            <v>n.a.</v>
          </cell>
          <cell r="BY107" t="str">
            <v>n.a.</v>
          </cell>
          <cell r="BZ107">
            <v>129088</v>
          </cell>
          <cell r="CA107">
            <v>98067</v>
          </cell>
          <cell r="CB107">
            <v>72639</v>
          </cell>
          <cell r="CC107">
            <v>33083</v>
          </cell>
          <cell r="CD107" t="str">
            <v>n.a.</v>
          </cell>
          <cell r="CE107" t="str">
            <v>n.a.</v>
          </cell>
          <cell r="CF107" t="str">
            <v>n.a.</v>
          </cell>
          <cell r="CG107" t="str">
            <v>n.a.</v>
          </cell>
          <cell r="CH107">
            <v>71457</v>
          </cell>
          <cell r="CI107">
            <v>108453</v>
          </cell>
          <cell r="CJ107">
            <v>80819</v>
          </cell>
          <cell r="CK107">
            <v>77099</v>
          </cell>
          <cell r="CL107">
            <v>1606833</v>
          </cell>
          <cell r="CM107">
            <v>-1359979</v>
          </cell>
          <cell r="CN107">
            <v>-71457</v>
          </cell>
          <cell r="CO107">
            <v>-46919</v>
          </cell>
          <cell r="CP107">
            <v>128478</v>
          </cell>
          <cell r="CQ107">
            <v>0.0799572824307193</v>
          </cell>
          <cell r="CR107">
            <v>0.0869060543644794</v>
          </cell>
          <cell r="CS107" t="str">
            <v>n.a.</v>
          </cell>
          <cell r="CT107">
            <v>0</v>
          </cell>
          <cell r="CU107" t="e">
            <v>#VALUE!</v>
          </cell>
          <cell r="CV107">
            <v>571867.5</v>
          </cell>
        </row>
        <row r="107">
          <cell r="CX107">
            <v>1481413</v>
          </cell>
          <cell r="CY107">
            <v>-1232273</v>
          </cell>
          <cell r="CZ107">
            <v>-108453</v>
          </cell>
          <cell r="DA107">
            <v>-45199</v>
          </cell>
          <cell r="DB107">
            <v>95488</v>
          </cell>
          <cell r="DC107">
            <v>0.0644573795423694</v>
          </cell>
          <cell r="DD107">
            <v>0.0688983891624727</v>
          </cell>
          <cell r="DE107" t="str">
            <v>n.a.</v>
          </cell>
          <cell r="DF107">
            <v>0</v>
          </cell>
          <cell r="DG107" t="e">
            <v>#VALUE!</v>
          </cell>
          <cell r="DH107">
            <v>539763</v>
          </cell>
        </row>
        <row r="107">
          <cell r="DJ107">
            <v>946612</v>
          </cell>
          <cell r="DK107">
            <v>-755933</v>
          </cell>
          <cell r="DL107">
            <v>-80819</v>
          </cell>
          <cell r="DM107">
            <v>-39514</v>
          </cell>
          <cell r="DN107">
            <v>70346</v>
          </cell>
          <cell r="DO107">
            <v>0.0743134462694325</v>
          </cell>
          <cell r="DP107">
            <v>0.0802792759276293</v>
          </cell>
        </row>
        <row r="108">
          <cell r="C108" t="str">
            <v>Higoshipping Company Limited</v>
          </cell>
          <cell r="D108" t="str">
            <v>exclude</v>
          </cell>
          <cell r="E108" t="str">
            <v>Independence(A+, A, A-, U)</v>
          </cell>
        </row>
        <row r="108">
          <cell r="I108">
            <v>-0.0056024354139135</v>
          </cell>
          <cell r="J108" t="str">
            <v> </v>
          </cell>
        </row>
        <row r="108">
          <cell r="O108" t="str">
            <v>Higoshipping Company Limited</v>
          </cell>
          <cell r="P108" t="str">
            <v>This company, based in China, is engaged in the provision of freight forwarding and other related services. It was incorporated in 2005 and conducts business from its registered head office located in Changsha.The company is involved in the arrangement of transportation of freight between shippers and carriers. It also offers a combination of services spanning transportation modes. In addition, as an extended freight forwarding service, the company is also engaged in the provision of crating, packaging and international forwarding services. It also provides customized packaging to insure proper protection and safety during the handling and transportation of freight.</v>
          </cell>
          <cell r="Q108" t="str">
            <v>Services</v>
          </cell>
          <cell r="R108" t="str">
            <v>Freight forwarding and other related services</v>
          </cell>
          <cell r="S108" t="str">
            <v>www.higoshipping.com</v>
          </cell>
          <cell r="T108" t="str">
            <v>China</v>
          </cell>
        </row>
        <row r="108">
          <cell r="V108" t="str">
            <v>872351</v>
          </cell>
          <cell r="W108" t="str">
            <v>B+</v>
          </cell>
          <cell r="X108" t="str">
            <v>4731</v>
          </cell>
          <cell r="Y108" t="str">
            <v>CN51772PC</v>
          </cell>
          <cell r="Z108" t="str">
            <v>Engaged in the provision of freight forwarding and other related services</v>
          </cell>
          <cell r="AA108" t="str">
            <v>The Company is mainly engaged in international freight forwarding business and internal feeder container transportation.</v>
          </cell>
          <cell r="AB108">
            <v>43052</v>
          </cell>
          <cell r="AC108" t="str">
            <v>Hunan Huaguang Yuanhai International Logistics Co., LTD</v>
          </cell>
          <cell r="AD108">
            <v>2114215</v>
          </cell>
          <cell r="AE108">
            <v>1797752</v>
          </cell>
          <cell r="AF108">
            <v>724945</v>
          </cell>
          <cell r="AG108">
            <v>545985</v>
          </cell>
          <cell r="AH108">
            <v>13576</v>
          </cell>
          <cell r="AI108">
            <v>16585</v>
          </cell>
          <cell r="AJ108">
            <v>169903</v>
          </cell>
          <cell r="AK108">
            <v>143240</v>
          </cell>
          <cell r="AL108">
            <v>1966387</v>
          </cell>
          <cell r="AM108">
            <v>1680544</v>
          </cell>
          <cell r="AN108">
            <v>654066</v>
          </cell>
          <cell r="AO108">
            <v>481716</v>
          </cell>
          <cell r="AP108">
            <v>1395</v>
          </cell>
          <cell r="AQ108">
            <v>1555</v>
          </cell>
          <cell r="AR108">
            <v>0</v>
          </cell>
          <cell r="AS108">
            <v>0</v>
          </cell>
          <cell r="AT108">
            <v>-85926</v>
          </cell>
          <cell r="AU108">
            <v>-61734</v>
          </cell>
          <cell r="AV108">
            <v>-199006</v>
          </cell>
          <cell r="AW108">
            <v>-171107</v>
          </cell>
          <cell r="AX108">
            <v>-6151</v>
          </cell>
          <cell r="AY108">
            <v>-5971</v>
          </cell>
          <cell r="AZ108">
            <v>-6055</v>
          </cell>
          <cell r="BA108">
            <v>-5894</v>
          </cell>
          <cell r="BB108">
            <v>7899</v>
          </cell>
          <cell r="BC108">
            <v>5069</v>
          </cell>
          <cell r="BD108">
            <v>15251</v>
          </cell>
          <cell r="BE108">
            <v>20965</v>
          </cell>
          <cell r="BF108">
            <v>322903</v>
          </cell>
          <cell r="BG108">
            <v>421414</v>
          </cell>
          <cell r="BH108">
            <v>216423</v>
          </cell>
          <cell r="BI108">
            <v>121057</v>
          </cell>
          <cell r="BJ108">
            <v>397410</v>
          </cell>
          <cell r="BK108">
            <v>133754</v>
          </cell>
          <cell r="BL108">
            <v>85800</v>
          </cell>
          <cell r="BM108">
            <v>104668</v>
          </cell>
          <cell r="BN108">
            <v>76207</v>
          </cell>
          <cell r="BO108">
            <v>79283</v>
          </cell>
          <cell r="BP108">
            <v>73544</v>
          </cell>
          <cell r="BQ108">
            <v>78293</v>
          </cell>
          <cell r="BR108">
            <v>869259</v>
          </cell>
          <cell r="BS108">
            <v>695203</v>
          </cell>
          <cell r="BT108">
            <v>442124</v>
          </cell>
          <cell r="BU108">
            <v>356050</v>
          </cell>
          <cell r="BV108">
            <v>42599</v>
          </cell>
          <cell r="BW108">
            <v>33033</v>
          </cell>
          <cell r="BX108">
            <v>20893</v>
          </cell>
          <cell r="BY108">
            <v>18865</v>
          </cell>
          <cell r="BZ108">
            <v>69327</v>
          </cell>
          <cell r="CA108">
            <v>66088</v>
          </cell>
          <cell r="CB108">
            <v>35721</v>
          </cell>
          <cell r="CC108">
            <v>30508</v>
          </cell>
          <cell r="CD108">
            <v>145</v>
          </cell>
          <cell r="CE108">
            <v>1084</v>
          </cell>
          <cell r="CF108">
            <v>157671</v>
          </cell>
          <cell r="CG108">
            <v>133252</v>
          </cell>
          <cell r="CH108">
            <v>41787</v>
          </cell>
          <cell r="CI108">
            <v>26062</v>
          </cell>
          <cell r="CJ108">
            <v>20442</v>
          </cell>
          <cell r="CK108">
            <v>18990</v>
          </cell>
          <cell r="CL108">
            <v>2114215</v>
          </cell>
          <cell r="CM108">
            <v>-1966387</v>
          </cell>
          <cell r="CN108">
            <v>-84531</v>
          </cell>
          <cell r="CO108">
            <v>-6151</v>
          </cell>
          <cell r="CP108">
            <v>57146</v>
          </cell>
          <cell r="CQ108">
            <v>0.0270294175379514</v>
          </cell>
          <cell r="CR108">
            <v>0.0277803029455988</v>
          </cell>
          <cell r="CS108">
            <v>42599</v>
          </cell>
          <cell r="CT108">
            <v>1395</v>
          </cell>
          <cell r="CU108">
            <v>6484</v>
          </cell>
          <cell r="CV108">
            <v>77745</v>
          </cell>
        </row>
        <row r="108">
          <cell r="CX108">
            <v>1797752</v>
          </cell>
          <cell r="CY108">
            <v>-1680544</v>
          </cell>
          <cell r="CZ108">
            <v>-60179</v>
          </cell>
          <cell r="DA108">
            <v>-5971</v>
          </cell>
          <cell r="DB108">
            <v>51058</v>
          </cell>
          <cell r="DC108">
            <v>0.0284010252804614</v>
          </cell>
          <cell r="DD108">
            <v>0.0292312219541603</v>
          </cell>
          <cell r="DE108">
            <v>33033</v>
          </cell>
          <cell r="DF108">
            <v>1555</v>
          </cell>
          <cell r="DG108">
            <v>10160</v>
          </cell>
          <cell r="DH108">
            <v>76413.5</v>
          </cell>
        </row>
        <row r="108">
          <cell r="DJ108">
            <v>724945</v>
          </cell>
          <cell r="DK108">
            <v>-654066</v>
          </cell>
          <cell r="DL108">
            <v>-199006</v>
          </cell>
          <cell r="DM108">
            <v>-6055</v>
          </cell>
          <cell r="DN108">
            <v>-134182</v>
          </cell>
          <cell r="DO108">
            <v>-0.18509266220196</v>
          </cell>
          <cell r="DP108">
            <v>-0.156184126444635</v>
          </cell>
        </row>
        <row r="109">
          <cell r="C109" t="str">
            <v>Harbour Link Group BHD</v>
          </cell>
          <cell r="D109" t="str">
            <v>exclude</v>
          </cell>
          <cell r="E109" t="str">
            <v>Independence(A+, A, A-, U)</v>
          </cell>
        </row>
        <row r="109">
          <cell r="I109">
            <v>0.141691122781727</v>
          </cell>
          <cell r="J109" t="str">
            <v> </v>
          </cell>
        </row>
        <row r="109">
          <cell r="O109" t="str">
            <v>Harbour Link Group BHD</v>
          </cell>
          <cell r="P109" t="str">
            <v>This company is engaged in investment holding company of subsidiaries involved in various businesses including the provision of logistics services throughout the country. It was established in 2002 and has its registered head office located in Bintulu, Sarawak, Malaysia. The company's common stock is listed on the Kuala Lumpur Stock Exchange under the trading name HARR.The company, through its operating subsidiaries, is engaged in the provision of shipping, forwarding, and transportation; as well as marine, engineering and construction, driver training, and road safety consultancy services. It is also active in the rental of property; and sale of pellets. The company has active operations primarily in Malaysia and Vietnam. It aims to establish its position as a leading Integrated Total Logistics &amp; EPCC Provider in the region by providing innovative services to clients through creativity, efficiency and vitality.</v>
          </cell>
          <cell r="Q109" t="str">
            <v>Services</v>
          </cell>
          <cell r="R109" t="str">
            <v>Shipping, forwarding, and transportation; as well as marine, engineering and construction, driver training, and road safety consultancy services</v>
          </cell>
          <cell r="S109" t="str">
            <v>www.harbour.com.my</v>
          </cell>
          <cell r="T109" t="str">
            <v>Malaysia</v>
          </cell>
        </row>
        <row r="109">
          <cell r="V109" t="str">
            <v>2062</v>
          </cell>
          <cell r="W109" t="str">
            <v>B+</v>
          </cell>
          <cell r="X109" t="str">
            <v>4731</v>
          </cell>
          <cell r="Y109" t="str">
            <v>MY592902-D</v>
          </cell>
          <cell r="Z109" t="str">
            <v>Engaged in investment holding company of subsidiaries</v>
          </cell>
          <cell r="AA109" t="str">
            <v>The principal activities of the Company are provision of management services and investment holding. The principal activities of subsidiaries are shipping and forwarding services,multi discipline engineering and procurement.</v>
          </cell>
          <cell r="AB109">
            <v>27027</v>
          </cell>
          <cell r="AC109" t="str">
            <v>Tongkah Holdings BHD</v>
          </cell>
          <cell r="AD109">
            <v>907503</v>
          </cell>
          <cell r="AE109">
            <v>609001</v>
          </cell>
          <cell r="AF109">
            <v>617250</v>
          </cell>
          <cell r="AG109">
            <v>593951</v>
          </cell>
          <cell r="AH109">
            <v>2365</v>
          </cell>
          <cell r="AI109">
            <v>3682</v>
          </cell>
          <cell r="AJ109">
            <v>1962</v>
          </cell>
          <cell r="AK109">
            <v>1113</v>
          </cell>
          <cell r="AL109">
            <v>618074</v>
          </cell>
          <cell r="AM109">
            <v>441689</v>
          </cell>
          <cell r="AN109">
            <v>474873</v>
          </cell>
          <cell r="AO109">
            <v>487979</v>
          </cell>
          <cell r="AP109">
            <v>0</v>
          </cell>
          <cell r="AQ109">
            <v>0</v>
          </cell>
          <cell r="AR109">
            <v>0</v>
          </cell>
          <cell r="AS109">
            <v>0</v>
          </cell>
          <cell r="AT109">
            <v>-68285</v>
          </cell>
          <cell r="AU109">
            <v>-61215</v>
          </cell>
          <cell r="AV109">
            <v>-69700</v>
          </cell>
          <cell r="AW109">
            <v>-51470</v>
          </cell>
          <cell r="AX109">
            <v>-27361</v>
          </cell>
          <cell r="AY109">
            <v>-31328</v>
          </cell>
          <cell r="AZ109">
            <v>-38895</v>
          </cell>
          <cell r="BA109">
            <v>-23001</v>
          </cell>
          <cell r="BB109">
            <v>18570</v>
          </cell>
          <cell r="BC109">
            <v>36011</v>
          </cell>
          <cell r="BD109">
            <v>35700</v>
          </cell>
          <cell r="BE109">
            <v>32873</v>
          </cell>
          <cell r="BF109">
            <v>195791</v>
          </cell>
          <cell r="BG109">
            <v>151637</v>
          </cell>
          <cell r="BH109">
            <v>121150</v>
          </cell>
          <cell r="BI109">
            <v>131524</v>
          </cell>
          <cell r="BJ109">
            <v>304204</v>
          </cell>
          <cell r="BK109">
            <v>201697</v>
          </cell>
          <cell r="BL109">
            <v>159804</v>
          </cell>
          <cell r="BM109">
            <v>123432</v>
          </cell>
          <cell r="BN109">
            <v>318794</v>
          </cell>
          <cell r="BO109">
            <v>255960</v>
          </cell>
          <cell r="BP109">
            <v>271326</v>
          </cell>
          <cell r="BQ109">
            <v>259812</v>
          </cell>
          <cell r="BR109">
            <v>962001</v>
          </cell>
          <cell r="BS109">
            <v>733314</v>
          </cell>
          <cell r="BT109">
            <v>673830</v>
          </cell>
          <cell r="BU109">
            <v>651175</v>
          </cell>
          <cell r="BV109" t="str">
            <v>n.a.</v>
          </cell>
          <cell r="BW109" t="str">
            <v>n.a.</v>
          </cell>
          <cell r="BX109" t="str">
            <v>n.a.</v>
          </cell>
          <cell r="BY109" t="str">
            <v>n.a.</v>
          </cell>
          <cell r="BZ109">
            <v>196148</v>
          </cell>
          <cell r="CA109">
            <v>78451</v>
          </cell>
          <cell r="CB109">
            <v>35744</v>
          </cell>
          <cell r="CC109">
            <v>32614</v>
          </cell>
          <cell r="CD109" t="str">
            <v>n.a.</v>
          </cell>
          <cell r="CE109" t="str">
            <v>n.a.</v>
          </cell>
          <cell r="CF109" t="str">
            <v>n.a.</v>
          </cell>
          <cell r="CG109" t="str">
            <v>n.a.</v>
          </cell>
          <cell r="CH109">
            <v>68285</v>
          </cell>
          <cell r="CI109">
            <v>61215</v>
          </cell>
          <cell r="CJ109">
            <v>69700</v>
          </cell>
          <cell r="CK109">
            <v>51470</v>
          </cell>
          <cell r="CL109">
            <v>907503</v>
          </cell>
          <cell r="CM109">
            <v>-618074</v>
          </cell>
          <cell r="CN109">
            <v>-68285</v>
          </cell>
          <cell r="CO109">
            <v>-27361</v>
          </cell>
          <cell r="CP109">
            <v>193783</v>
          </cell>
          <cell r="CQ109">
            <v>0.213534280327448</v>
          </cell>
          <cell r="CR109">
            <v>0.271511236899624</v>
          </cell>
          <cell r="CS109" t="str">
            <v>n.a.</v>
          </cell>
          <cell r="CT109">
            <v>0</v>
          </cell>
          <cell r="CU109">
            <v>27290.5</v>
          </cell>
          <cell r="CV109">
            <v>287377</v>
          </cell>
        </row>
        <row r="109">
          <cell r="CX109">
            <v>609001</v>
          </cell>
          <cell r="CY109">
            <v>-441689</v>
          </cell>
          <cell r="CZ109">
            <v>-61215</v>
          </cell>
          <cell r="DA109">
            <v>-31328</v>
          </cell>
          <cell r="DB109">
            <v>74769</v>
          </cell>
          <cell r="DC109">
            <v>0.122773197416753</v>
          </cell>
          <cell r="DD109">
            <v>0.139956049057338</v>
          </cell>
          <cell r="DE109" t="str">
            <v>n.a.</v>
          </cell>
          <cell r="DF109">
            <v>0</v>
          </cell>
          <cell r="DG109">
            <v>35855.5</v>
          </cell>
          <cell r="DH109">
            <v>263643</v>
          </cell>
        </row>
        <row r="109">
          <cell r="DJ109">
            <v>617250</v>
          </cell>
          <cell r="DK109">
            <v>-474873</v>
          </cell>
          <cell r="DL109">
            <v>-69700</v>
          </cell>
          <cell r="DM109">
            <v>-38895</v>
          </cell>
          <cell r="DN109">
            <v>33782</v>
          </cell>
          <cell r="DO109">
            <v>0.0547298501417578</v>
          </cell>
          <cell r="DP109">
            <v>0.0578986336868517</v>
          </cell>
        </row>
        <row r="110">
          <cell r="C110" t="str">
            <v>Shenzhen Sinocean Logistics Company Limited</v>
          </cell>
          <cell r="D110" t="str">
            <v>exclude</v>
          </cell>
          <cell r="E110" t="str">
            <v>Independence(A+, A, A-, U)</v>
          </cell>
        </row>
        <row r="110">
          <cell r="I110">
            <v>0.00186159002973474</v>
          </cell>
          <cell r="J110" t="str">
            <v> </v>
          </cell>
        </row>
        <row r="110">
          <cell r="O110" t="str">
            <v>Shenzhen Sinocean Logistics Company Limited</v>
          </cell>
          <cell r="P110" t="str">
            <v>This company, based in China, is engaged in the arrangement of transportation of freight and cargo as well as in the provision of logistic services. It was founded in 1999. The company has a registered business head office located in China. The company is involved in the transportation of freight, cargoes, and related commodities. It offers services such as consolidation or forwarding of freight. It also provides distribution management, vendor consolidation, cargo insurance, purchase order management, and customized logistics information services. The company offers freight transportation services along most of the major trading routes to customers throughout the country. The company has strategic alliances with premier national staffing providers throughout the country to better serve its clients.</v>
          </cell>
          <cell r="Q110" t="str">
            <v>Services</v>
          </cell>
          <cell r="R110" t="str">
            <v>Involved in the transportation of freight, cargoes, and related commodities. It offers services such as consolidation or forwarding of freight</v>
          </cell>
          <cell r="S110" t="str">
            <v>www.neeq.com.cn</v>
          </cell>
          <cell r="T110" t="str">
            <v>China</v>
          </cell>
        </row>
        <row r="110">
          <cell r="V110" t="str">
            <v>836602</v>
          </cell>
          <cell r="W110" t="str">
            <v>B+</v>
          </cell>
          <cell r="X110" t="str">
            <v>4789</v>
          </cell>
          <cell r="Y110" t="str">
            <v>CN47409PC</v>
          </cell>
          <cell r="Z110" t="str">
            <v>Engaged in the arrangement of transportation of freight and cargo as well as in the provision of logistic services</v>
          </cell>
          <cell r="AA110" t="str">
            <v>The Company mainly engaged in handling and other transport agents, rail transport, road transport, water transport, warehousing, software and technology information services.</v>
          </cell>
          <cell r="AB110">
            <v>42471</v>
          </cell>
        </row>
        <row r="110">
          <cell r="AD110">
            <v>1481437</v>
          </cell>
          <cell r="AE110">
            <v>2083482</v>
          </cell>
          <cell r="AF110">
            <v>1291682</v>
          </cell>
          <cell r="AG110">
            <v>794504</v>
          </cell>
          <cell r="AH110">
            <v>65369</v>
          </cell>
          <cell r="AI110">
            <v>25055</v>
          </cell>
          <cell r="AJ110">
            <v>8499</v>
          </cell>
          <cell r="AK110">
            <v>6906</v>
          </cell>
          <cell r="AL110">
            <v>1443131</v>
          </cell>
          <cell r="AM110">
            <v>1992028</v>
          </cell>
          <cell r="AN110">
            <v>1242557</v>
          </cell>
          <cell r="AO110">
            <v>732720</v>
          </cell>
          <cell r="AP110">
            <v>3505</v>
          </cell>
          <cell r="AQ110">
            <v>2659</v>
          </cell>
          <cell r="AR110">
            <v>1667</v>
          </cell>
          <cell r="AS110">
            <v>1172</v>
          </cell>
          <cell r="AT110">
            <v>-61463</v>
          </cell>
          <cell r="AU110">
            <v>-57385</v>
          </cell>
          <cell r="AV110">
            <v>-40686</v>
          </cell>
          <cell r="AW110">
            <v>-36977</v>
          </cell>
          <cell r="AX110">
            <v>-6097</v>
          </cell>
          <cell r="AY110">
            <v>-5960</v>
          </cell>
          <cell r="AZ110">
            <v>-6084</v>
          </cell>
          <cell r="BA110">
            <v>0</v>
          </cell>
          <cell r="BB110" t="str">
            <v>n.a.</v>
          </cell>
          <cell r="BC110" t="str">
            <v>n.a.</v>
          </cell>
          <cell r="BD110" t="str">
            <v>n.a.</v>
          </cell>
          <cell r="BE110" t="str">
            <v>n.a.</v>
          </cell>
          <cell r="BF110">
            <v>186248</v>
          </cell>
          <cell r="BG110">
            <v>143014</v>
          </cell>
          <cell r="BH110">
            <v>116305</v>
          </cell>
          <cell r="BI110">
            <v>124913</v>
          </cell>
          <cell r="BJ110">
            <v>89874</v>
          </cell>
          <cell r="BK110">
            <v>148320</v>
          </cell>
          <cell r="BL110">
            <v>46755</v>
          </cell>
          <cell r="BM110">
            <v>35833</v>
          </cell>
          <cell r="BN110">
            <v>68472</v>
          </cell>
          <cell r="BO110">
            <v>67547</v>
          </cell>
          <cell r="BP110">
            <v>69892</v>
          </cell>
          <cell r="BQ110">
            <v>1535</v>
          </cell>
          <cell r="BR110">
            <v>482642</v>
          </cell>
          <cell r="BS110">
            <v>496155</v>
          </cell>
          <cell r="BT110">
            <v>357264</v>
          </cell>
          <cell r="BU110">
            <v>276081</v>
          </cell>
          <cell r="BV110">
            <v>39802</v>
          </cell>
          <cell r="BW110">
            <v>38196</v>
          </cell>
          <cell r="BX110">
            <v>27510</v>
          </cell>
          <cell r="BY110">
            <v>24990</v>
          </cell>
          <cell r="BZ110">
            <v>36115</v>
          </cell>
          <cell r="CA110">
            <v>53164</v>
          </cell>
          <cell r="CB110">
            <v>10854</v>
          </cell>
          <cell r="CC110">
            <v>31713</v>
          </cell>
          <cell r="CD110" t="str">
            <v>n.a.</v>
          </cell>
          <cell r="CE110">
            <v>0</v>
          </cell>
          <cell r="CF110">
            <v>381</v>
          </cell>
          <cell r="CG110">
            <v>290</v>
          </cell>
          <cell r="CH110">
            <v>18156</v>
          </cell>
          <cell r="CI110">
            <v>16530</v>
          </cell>
          <cell r="CJ110">
            <v>11128</v>
          </cell>
          <cell r="CK110">
            <v>10525</v>
          </cell>
          <cell r="CL110">
            <v>1481437</v>
          </cell>
          <cell r="CM110">
            <v>-1443131</v>
          </cell>
          <cell r="CN110">
            <v>-57958</v>
          </cell>
          <cell r="CO110">
            <v>-6097</v>
          </cell>
          <cell r="CP110">
            <v>-25749</v>
          </cell>
          <cell r="CQ110">
            <v>-0.0173810968674334</v>
          </cell>
          <cell r="CR110">
            <v>-0.0170841555056907</v>
          </cell>
          <cell r="CS110">
            <v>39802</v>
          </cell>
          <cell r="CT110">
            <v>3505</v>
          </cell>
          <cell r="CU110" t="e">
            <v>#VALUE!</v>
          </cell>
          <cell r="CV110">
            <v>68009.5</v>
          </cell>
        </row>
        <row r="110">
          <cell r="CX110">
            <v>2083482</v>
          </cell>
          <cell r="CY110">
            <v>-1992028</v>
          </cell>
          <cell r="CZ110">
            <v>-54726</v>
          </cell>
          <cell r="DA110">
            <v>-5960</v>
          </cell>
          <cell r="DB110">
            <v>30768</v>
          </cell>
          <cell r="DC110">
            <v>0.0147675861850498</v>
          </cell>
          <cell r="DD110">
            <v>0.0149889365980843</v>
          </cell>
          <cell r="DE110">
            <v>38196</v>
          </cell>
          <cell r="DF110">
            <v>2659</v>
          </cell>
          <cell r="DG110" t="e">
            <v>#VALUE!</v>
          </cell>
          <cell r="DH110">
            <v>68719.5</v>
          </cell>
        </row>
        <row r="110">
          <cell r="DJ110">
            <v>1291682</v>
          </cell>
          <cell r="DK110">
            <v>-1242557</v>
          </cell>
          <cell r="DL110">
            <v>-39019</v>
          </cell>
          <cell r="DM110">
            <v>-6084</v>
          </cell>
          <cell r="DN110">
            <v>4022</v>
          </cell>
          <cell r="DO110">
            <v>0.00311376948815575</v>
          </cell>
          <cell r="DP110">
            <v>0.00312349533261886</v>
          </cell>
        </row>
        <row r="111">
          <cell r="C111" t="str">
            <v>CTI Logistics Limited</v>
          </cell>
          <cell r="D111" t="str">
            <v>exclude</v>
          </cell>
          <cell r="E111" t="str">
            <v>Significantly different activities</v>
          </cell>
          <cell r="F111" t="str">
            <v>销售费用大于5%</v>
          </cell>
        </row>
        <row r="111">
          <cell r="I111">
            <v>0.0574909275903003</v>
          </cell>
          <cell r="J111" t="str">
            <v> </v>
          </cell>
        </row>
        <row r="111">
          <cell r="O111" t="str">
            <v>CTI Logistics Limited</v>
          </cell>
          <cell r="P111" t="str">
            <v>This company is engaged in the provision of transport and logistics services. It was founded in 1974. It has its registered business office located in West Perth, Australia. The company provides a total supply chain solution, covering general, bulk and temperature controlled warehousing with flexible distribution options. It is focused on various core services: couriers, which cater to all urgent on demand courier needs of its customers; parcels, which operate both a traditional two run a day (am/pm) parcel pickup and delivery service, and a four run a day express parcel distribution service; taxi trucks, which provide urgent on demand taxi truck services as well as permanent all day vehicle hire, both within the Perth metropolitan area and state wide; heavy haulage, which provide wharf cartage and container side loader (swing lift) services, and project freight solutions; fleet management, which supplies contracted fleet services on a permanent basis; line haul, which offers daily bulk line haul services to the South West; freight forwarding, which offers Air and road freight services for intrastate, interstate and international deliveries; warehousing and distribution, which is active in storage and distribution needs; temperature controlled storage, which specialises in the storage and distribution of wine and other products needing a temperature controlled environment; mineral and energy logistics, the leading supplier of quarantine shrink wrapping services within the Perth marketplace, and are a preferred supplier to the Chevron Gorgon project; records management; shredding and recycling, which provides for the confidential destruction of its client's business records; plastics, which produces 130 individual product lines of PVC injection- moulded plumbing fittings; and security, which offers 130 individual product lines of PVC injection- moulded plumbing fittings.</v>
          </cell>
          <cell r="Q111" t="str">
            <v>Services</v>
          </cell>
          <cell r="R111" t="str">
            <v>Transport and logistics services</v>
          </cell>
          <cell r="S111" t="str">
            <v>www.ctilogistics.com</v>
          </cell>
          <cell r="T111" t="str">
            <v>Australia</v>
          </cell>
        </row>
        <row r="111">
          <cell r="V111" t="str">
            <v>CLX</v>
          </cell>
          <cell r="W111" t="str">
            <v>A+</v>
          </cell>
          <cell r="X111" t="str">
            <v>4789</v>
          </cell>
          <cell r="Y111" t="str">
            <v>AU008778925</v>
          </cell>
          <cell r="Z111" t="str">
            <v>Engaged in the provision of transport and logistics services</v>
          </cell>
          <cell r="AA111" t="str">
            <v>The principal activities of the group during the year were the provision of logistics and transport services, rental of property and provision of security services.</v>
          </cell>
          <cell r="AB111">
            <v>32113</v>
          </cell>
        </row>
        <row r="111">
          <cell r="AD111">
            <v>283038</v>
          </cell>
          <cell r="AE111">
            <v>239042</v>
          </cell>
          <cell r="AF111">
            <v>215045</v>
          </cell>
          <cell r="AG111">
            <v>211859</v>
          </cell>
          <cell r="AH111">
            <v>707</v>
          </cell>
          <cell r="AI111">
            <v>2124</v>
          </cell>
          <cell r="AJ111">
            <v>1495</v>
          </cell>
          <cell r="AK111">
            <v>563</v>
          </cell>
          <cell r="AL111">
            <v>1455</v>
          </cell>
          <cell r="AM111">
            <v>920</v>
          </cell>
          <cell r="AN111">
            <v>1041</v>
          </cell>
          <cell r="AO111">
            <v>1032</v>
          </cell>
          <cell r="AP111">
            <v>0</v>
          </cell>
          <cell r="AQ111">
            <v>0</v>
          </cell>
          <cell r="AR111">
            <v>0</v>
          </cell>
          <cell r="AS111">
            <v>0</v>
          </cell>
          <cell r="AT111">
            <v>-232936</v>
          </cell>
          <cell r="AU111">
            <v>-202691</v>
          </cell>
          <cell r="AV111">
            <v>-186890</v>
          </cell>
          <cell r="AW111">
            <v>-198905</v>
          </cell>
          <cell r="AX111">
            <v>-24490</v>
          </cell>
          <cell r="AY111">
            <v>-22506</v>
          </cell>
          <cell r="AZ111">
            <v>-21818</v>
          </cell>
          <cell r="BA111">
            <v>-9032</v>
          </cell>
          <cell r="BB111">
            <v>220</v>
          </cell>
          <cell r="BC111">
            <v>298</v>
          </cell>
          <cell r="BD111">
            <v>165</v>
          </cell>
          <cell r="BE111">
            <v>134</v>
          </cell>
          <cell r="BF111">
            <v>33831</v>
          </cell>
          <cell r="BG111">
            <v>29134</v>
          </cell>
          <cell r="BH111">
            <v>25526</v>
          </cell>
          <cell r="BI111">
            <v>26932</v>
          </cell>
          <cell r="BJ111">
            <v>9410</v>
          </cell>
          <cell r="BK111">
            <v>6494</v>
          </cell>
          <cell r="BL111">
            <v>7611</v>
          </cell>
          <cell r="BM111">
            <v>2186</v>
          </cell>
          <cell r="BN111">
            <v>125927</v>
          </cell>
          <cell r="BO111">
            <v>133452</v>
          </cell>
          <cell r="BP111">
            <v>133236</v>
          </cell>
          <cell r="BQ111">
            <v>98032</v>
          </cell>
          <cell r="BR111">
            <v>207518</v>
          </cell>
          <cell r="BS111">
            <v>209866</v>
          </cell>
          <cell r="BT111">
            <v>210001</v>
          </cell>
          <cell r="BU111">
            <v>168545</v>
          </cell>
          <cell r="BV111">
            <v>42945</v>
          </cell>
          <cell r="BW111">
            <v>28242</v>
          </cell>
          <cell r="BX111">
            <v>26763</v>
          </cell>
          <cell r="BY111">
            <v>27193</v>
          </cell>
          <cell r="BZ111">
            <v>24864</v>
          </cell>
          <cell r="CA111">
            <v>15049</v>
          </cell>
          <cell r="CB111">
            <v>6791</v>
          </cell>
          <cell r="CC111">
            <v>3453</v>
          </cell>
          <cell r="CD111">
            <v>103445</v>
          </cell>
          <cell r="CE111">
            <v>95251</v>
          </cell>
          <cell r="CF111">
            <v>85890</v>
          </cell>
          <cell r="CG111">
            <v>84555</v>
          </cell>
          <cell r="CH111" t="str">
            <v>n.a.</v>
          </cell>
          <cell r="CI111" t="str">
            <v>n.a.</v>
          </cell>
          <cell r="CJ111" t="str">
            <v>n.a.</v>
          </cell>
          <cell r="CK111" t="str">
            <v>n.a.</v>
          </cell>
          <cell r="CL111">
            <v>283038</v>
          </cell>
          <cell r="CM111">
            <v>-1455</v>
          </cell>
          <cell r="CN111">
            <v>-232936</v>
          </cell>
          <cell r="CO111">
            <v>-24490</v>
          </cell>
          <cell r="CP111">
            <v>24157</v>
          </cell>
          <cell r="CQ111">
            <v>0.0853489637433843</v>
          </cell>
          <cell r="CR111">
            <v>0.0933131438769164</v>
          </cell>
          <cell r="CS111">
            <v>42945</v>
          </cell>
          <cell r="CT111">
            <v>0</v>
          </cell>
          <cell r="CU111">
            <v>259</v>
          </cell>
          <cell r="CV111">
            <v>129689.5</v>
          </cell>
        </row>
        <row r="111">
          <cell r="CX111">
            <v>239042</v>
          </cell>
          <cell r="CY111">
            <v>-920</v>
          </cell>
          <cell r="CZ111">
            <v>-202691</v>
          </cell>
          <cell r="DA111">
            <v>-22506</v>
          </cell>
          <cell r="DB111">
            <v>12925</v>
          </cell>
          <cell r="DC111">
            <v>0.0540699960676366</v>
          </cell>
          <cell r="DD111">
            <v>0.0571606734566618</v>
          </cell>
          <cell r="DE111">
            <v>28242</v>
          </cell>
          <cell r="DF111">
            <v>0</v>
          </cell>
          <cell r="DG111">
            <v>231.5</v>
          </cell>
          <cell r="DH111">
            <v>133344</v>
          </cell>
        </row>
        <row r="111">
          <cell r="DJ111">
            <v>215045</v>
          </cell>
          <cell r="DK111">
            <v>-1041</v>
          </cell>
          <cell r="DL111">
            <v>-186890</v>
          </cell>
          <cell r="DM111">
            <v>-21818</v>
          </cell>
          <cell r="DN111">
            <v>5296</v>
          </cell>
          <cell r="DO111">
            <v>0.0246274035666953</v>
          </cell>
          <cell r="DP111">
            <v>0.0252492264563836</v>
          </cell>
        </row>
        <row r="112">
          <cell r="C112" t="str">
            <v>Shandong Chambroad Logistics Co.,Ltd.</v>
          </cell>
          <cell r="D112" t="str">
            <v>exclude</v>
          </cell>
          <cell r="E112" t="str">
            <v>Independence(A+, A, A-, U)</v>
          </cell>
        </row>
        <row r="112">
          <cell r="I112">
            <v>0.0566836874088508</v>
          </cell>
          <cell r="J112" t="str">
            <v> </v>
          </cell>
        </row>
        <row r="112">
          <cell r="O112" t="str">
            <v>Shandong Chambroad Logistics Co.,Ltd.</v>
          </cell>
          <cell r="P112" t="str">
            <v>This company is engaged in the provision of freight transportation and other related services. The company was incorporated in 2012. Its registered business office is based in Shandong, China.The company comprises its business activities in furnishing trucking or transfer services without storage for freight generally weighing more than 100 pounds, in a single municipality, contiguous municipalities, or a municipality and its suburban areas. It is also involved in furnishing local courier services for letters, parcels, and packages generally weighing less than 100 pounds.</v>
          </cell>
          <cell r="Q112" t="str">
            <v>Services</v>
          </cell>
          <cell r="R112" t="str">
            <v>Freight transportation and other related services</v>
          </cell>
          <cell r="S112" t="str">
            <v>www.jbwuliu.com</v>
          </cell>
          <cell r="T112" t="str">
            <v>China</v>
          </cell>
        </row>
        <row r="112">
          <cell r="V112" t="str">
            <v>834616</v>
          </cell>
          <cell r="W112" t="str">
            <v>B+</v>
          </cell>
          <cell r="X112" t="str">
            <v>4789</v>
          </cell>
          <cell r="Y112" t="str">
            <v>CN44587PC</v>
          </cell>
          <cell r="Z112" t="str">
            <v>Engaged in the provision of freight transportation and other related services</v>
          </cell>
          <cell r="AA112" t="str">
            <v>The Company is mainly engaged in logistics services, integrated services, railway handling dangerous chemicals supply chain management services, general cargo transport services and repair service.</v>
          </cell>
          <cell r="AB112">
            <v>42340</v>
          </cell>
        </row>
        <row r="112">
          <cell r="AD112">
            <v>1474368</v>
          </cell>
          <cell r="AE112">
            <v>2966533</v>
          </cell>
          <cell r="AF112">
            <v>2773238</v>
          </cell>
          <cell r="AG112">
            <v>2078365</v>
          </cell>
          <cell r="AH112">
            <v>49406</v>
          </cell>
          <cell r="AI112">
            <v>117096</v>
          </cell>
          <cell r="AJ112">
            <v>64253</v>
          </cell>
          <cell r="AK112">
            <v>59505</v>
          </cell>
          <cell r="AL112">
            <v>1096189</v>
          </cell>
          <cell r="AM112">
            <v>2666058</v>
          </cell>
          <cell r="AN112">
            <v>2464510</v>
          </cell>
          <cell r="AO112">
            <v>1864541</v>
          </cell>
          <cell r="AP112">
            <v>5670</v>
          </cell>
          <cell r="AQ112">
            <v>7389</v>
          </cell>
          <cell r="AR112">
            <v>1631</v>
          </cell>
          <cell r="AS112">
            <v>3906</v>
          </cell>
          <cell r="AT112">
            <v>-106142</v>
          </cell>
          <cell r="AU112">
            <v>-102943</v>
          </cell>
          <cell r="AV112">
            <v>-81689</v>
          </cell>
          <cell r="AW112">
            <v>-78934</v>
          </cell>
          <cell r="AX112">
            <v>-113601</v>
          </cell>
          <cell r="AY112">
            <v>-95524</v>
          </cell>
          <cell r="AZ112">
            <v>-93249</v>
          </cell>
          <cell r="BA112">
            <v>-108873</v>
          </cell>
          <cell r="BB112">
            <v>3935</v>
          </cell>
          <cell r="BC112">
            <v>13074</v>
          </cell>
          <cell r="BD112">
            <v>28022</v>
          </cell>
          <cell r="BE112">
            <v>11735</v>
          </cell>
          <cell r="BF112">
            <v>86413</v>
          </cell>
          <cell r="BG112">
            <v>111429</v>
          </cell>
          <cell r="BH112">
            <v>175314</v>
          </cell>
          <cell r="BI112">
            <v>161046</v>
          </cell>
          <cell r="BJ112">
            <v>267251</v>
          </cell>
          <cell r="BK112">
            <v>273844</v>
          </cell>
          <cell r="BL112">
            <v>409782</v>
          </cell>
          <cell r="BM112">
            <v>459688</v>
          </cell>
          <cell r="BN112">
            <v>1034758</v>
          </cell>
          <cell r="BO112">
            <v>1092394</v>
          </cell>
          <cell r="BP112">
            <v>1064946</v>
          </cell>
          <cell r="BQ112">
            <v>1000545</v>
          </cell>
          <cell r="BR112">
            <v>1920533</v>
          </cell>
          <cell r="BS112">
            <v>2063479</v>
          </cell>
          <cell r="BT112">
            <v>2373038</v>
          </cell>
          <cell r="BU112">
            <v>2284534</v>
          </cell>
          <cell r="BV112">
            <v>21691</v>
          </cell>
          <cell r="BW112">
            <v>26847</v>
          </cell>
          <cell r="BX112">
            <v>20262</v>
          </cell>
          <cell r="BY112">
            <v>24113</v>
          </cell>
          <cell r="BZ112">
            <v>207842</v>
          </cell>
          <cell r="CA112">
            <v>219104</v>
          </cell>
          <cell r="CB112">
            <v>198043</v>
          </cell>
          <cell r="CC112">
            <v>85522</v>
          </cell>
          <cell r="CD112">
            <v>16034</v>
          </cell>
          <cell r="CE112">
            <v>16917</v>
          </cell>
          <cell r="CF112">
            <v>10947</v>
          </cell>
          <cell r="CG112">
            <v>9615</v>
          </cell>
          <cell r="CH112">
            <v>62747</v>
          </cell>
          <cell r="CI112">
            <v>51790</v>
          </cell>
          <cell r="CJ112">
            <v>48849</v>
          </cell>
          <cell r="CK112">
            <v>41300</v>
          </cell>
          <cell r="CL112">
            <v>1474368</v>
          </cell>
          <cell r="CM112">
            <v>-1096189</v>
          </cell>
          <cell r="CN112">
            <v>-100472</v>
          </cell>
          <cell r="CO112">
            <v>-113601</v>
          </cell>
          <cell r="CP112">
            <v>164106</v>
          </cell>
          <cell r="CQ112">
            <v>0.111305996874593</v>
          </cell>
          <cell r="CR112">
            <v>0.125246706383914</v>
          </cell>
          <cell r="CS112">
            <v>21691</v>
          </cell>
          <cell r="CT112">
            <v>5670</v>
          </cell>
          <cell r="CU112">
            <v>8504.5</v>
          </cell>
          <cell r="CV112">
            <v>1063576</v>
          </cell>
        </row>
        <row r="112">
          <cell r="CX112">
            <v>2966533</v>
          </cell>
          <cell r="CY112">
            <v>-2666058</v>
          </cell>
          <cell r="CZ112">
            <v>-95554</v>
          </cell>
          <cell r="DA112">
            <v>-95524</v>
          </cell>
          <cell r="DB112">
            <v>109397</v>
          </cell>
          <cell r="DC112">
            <v>0.0368770547976375</v>
          </cell>
          <cell r="DD112">
            <v>0.0382890418937005</v>
          </cell>
          <cell r="DE112">
            <v>26847</v>
          </cell>
          <cell r="DF112">
            <v>7389</v>
          </cell>
          <cell r="DG112">
            <v>20548</v>
          </cell>
          <cell r="DH112">
            <v>1078670</v>
          </cell>
        </row>
        <row r="112">
          <cell r="DJ112">
            <v>2773238</v>
          </cell>
          <cell r="DK112">
            <v>-2464510</v>
          </cell>
          <cell r="DL112">
            <v>-80058</v>
          </cell>
          <cell r="DM112">
            <v>-93249</v>
          </cell>
          <cell r="DN112">
            <v>135421</v>
          </cell>
          <cell r="DO112">
            <v>0.0488313660782089</v>
          </cell>
          <cell r="DP112">
            <v>0.0513382846497691</v>
          </cell>
        </row>
        <row r="113">
          <cell r="C113" t="str">
            <v>Shin Yang Group Berhad</v>
          </cell>
          <cell r="D113" t="str">
            <v>exclude</v>
          </cell>
          <cell r="E113" t="str">
            <v>Independence(A+, A, A-, U)</v>
          </cell>
        </row>
        <row r="113">
          <cell r="I113">
            <v>0.0204152571749602</v>
          </cell>
          <cell r="J113" t="str">
            <v> </v>
          </cell>
        </row>
        <row r="113">
          <cell r="O113" t="str">
            <v>Shin Yang Group Berhad</v>
          </cell>
          <cell r="P113" t="str">
            <v>This firm operates as an investment holding company which provides shipping services. It started its operations in 2004 and has its registered business office is located in Sarawak, Malaysia.The company transports loose bulk and container cargoes, such as timber logs, sawn timber, plywood, quarry, cement, glue, lubricants, project cargoes, car containers, timber products, light equipment, heavy machinery, vehicles, metal plates, steel products, flour, spare parts, and other cargoes; and general cargoes, including machineries, timber and steel products, and other cargoes. It operates a fleet of 284 vessels with a total gross registered tonnage of approximately 380,000 tonnage. The company also builds tug boats, cargo vessels, anchor handling tugs, navy training vessels, landing crafts, platform supply vessels, workboats, barges, seismic support vessels, foating docks, pneumatic cement carriers, and escort tugs. In addition, it offers ship repair services comprising slipways and floating dock, berthing and lay up, and pilot tug and towing; general services; blasting and coating; zinc anode renewal and supply; hydraulic testing; load test; steering gear and rudder assembly repair; proppeller, shaft, and stern tube seal repair; anchor chain and anchor works; chain locker cleaning; aluminum/steel hull repair and renewal; tanks cleaning; sea chest and piping renewal; valve service and supply; schedule waste disposal; and supply UV monitoring repair, electrical system test, and wiring, cleaning, and repair services. Further, the company fabricates steel structures for parts of metal bridges; steel structures and frames for factories and warehouses; steel structures and parts for jetties; metal buoy for offshore oil and gas industry; and helideck built on top of vessels, as well as engages in property holding business. It primarily operates in Malaysia, the United Arab Emirates, Singapore, Brunei, Indonesia, Japan, and China. The company is a subsidiary of Shin Yang Holding Sendirian Berhad.</v>
          </cell>
          <cell r="Q113" t="str">
            <v>Services</v>
          </cell>
          <cell r="R113" t="str">
            <v>Investment holding</v>
          </cell>
          <cell r="S113" t="str">
            <v>www.syshippingcorp.com.my</v>
          </cell>
          <cell r="T113" t="str">
            <v>Malaysia</v>
          </cell>
        </row>
        <row r="113">
          <cell r="V113" t="str">
            <v>5173</v>
          </cell>
          <cell r="W113" t="str">
            <v>D</v>
          </cell>
          <cell r="X113" t="str">
            <v>4731</v>
          </cell>
          <cell r="Y113" t="str">
            <v>MY666062-A</v>
          </cell>
          <cell r="Z113" t="str">
            <v>Operates as an investment holding company which provides shipping services</v>
          </cell>
          <cell r="AA113" t="str">
            <v>The company are principally involved in the provision of domestic and international shipping services with a fleet of 245 vessels. The company also one of the leading shipbuilders in Malaysia. In addition, their ancillary services include the provision of ship repair and fabrication of metal structures.</v>
          </cell>
          <cell r="AB113">
            <v>40352</v>
          </cell>
          <cell r="AC113" t="str">
            <v>Shin Yang Shipping Corporation Berhad</v>
          </cell>
          <cell r="AD113">
            <v>893458</v>
          </cell>
          <cell r="AE113">
            <v>601521</v>
          </cell>
          <cell r="AF113">
            <v>596496</v>
          </cell>
          <cell r="AG113">
            <v>645201</v>
          </cell>
          <cell r="AH113">
            <v>7820</v>
          </cell>
          <cell r="AI113">
            <v>9037</v>
          </cell>
          <cell r="AJ113">
            <v>9008</v>
          </cell>
          <cell r="AK113">
            <v>28110</v>
          </cell>
          <cell r="AL113">
            <v>612073</v>
          </cell>
          <cell r="AM113">
            <v>477359</v>
          </cell>
          <cell r="AN113">
            <v>517903</v>
          </cell>
          <cell r="AO113">
            <v>546640</v>
          </cell>
          <cell r="AP113">
            <v>0</v>
          </cell>
          <cell r="AQ113">
            <v>0</v>
          </cell>
          <cell r="AR113">
            <v>0</v>
          </cell>
          <cell r="AS113">
            <v>0</v>
          </cell>
          <cell r="AT113">
            <v>-33618</v>
          </cell>
          <cell r="AU113">
            <v>-25063</v>
          </cell>
          <cell r="AV113">
            <v>-72243</v>
          </cell>
          <cell r="AW113">
            <v>-85486</v>
          </cell>
          <cell r="AX113">
            <v>-90778</v>
          </cell>
          <cell r="AY113">
            <v>-88281</v>
          </cell>
          <cell r="AZ113">
            <v>-131459</v>
          </cell>
          <cell r="BA113">
            <v>-97447</v>
          </cell>
          <cell r="BB113">
            <v>34132</v>
          </cell>
          <cell r="BC113">
            <v>40886</v>
          </cell>
          <cell r="BD113">
            <v>54606</v>
          </cell>
          <cell r="BE113">
            <v>63813</v>
          </cell>
          <cell r="BF113">
            <v>181564</v>
          </cell>
          <cell r="BG113">
            <v>151285</v>
          </cell>
          <cell r="BH113">
            <v>135358</v>
          </cell>
          <cell r="BI113">
            <v>191585</v>
          </cell>
          <cell r="BJ113">
            <v>283173</v>
          </cell>
          <cell r="BK113">
            <v>155441</v>
          </cell>
          <cell r="BL113">
            <v>121498</v>
          </cell>
          <cell r="BM113">
            <v>68759</v>
          </cell>
          <cell r="BN113">
            <v>953683</v>
          </cell>
          <cell r="BO113">
            <v>1000096</v>
          </cell>
          <cell r="BP113">
            <v>1036530</v>
          </cell>
          <cell r="BQ113">
            <v>1193063</v>
          </cell>
          <cell r="BR113">
            <v>1488212</v>
          </cell>
          <cell r="BS113">
            <v>1384816</v>
          </cell>
          <cell r="BT113">
            <v>1412653</v>
          </cell>
          <cell r="BU113">
            <v>1641355</v>
          </cell>
          <cell r="BV113" t="str">
            <v>n.a.</v>
          </cell>
          <cell r="BW113" t="str">
            <v>n.a.</v>
          </cell>
          <cell r="BX113" t="str">
            <v>n.a.</v>
          </cell>
          <cell r="BY113" t="str">
            <v>n.a.</v>
          </cell>
          <cell r="BZ113">
            <v>164809</v>
          </cell>
          <cell r="CA113">
            <v>19855</v>
          </cell>
          <cell r="CB113">
            <v>-116101</v>
          </cell>
          <cell r="CC113">
            <v>-56262</v>
          </cell>
          <cell r="CD113" t="str">
            <v>n.a.</v>
          </cell>
          <cell r="CE113" t="str">
            <v>n.a.</v>
          </cell>
          <cell r="CF113">
            <v>43985</v>
          </cell>
          <cell r="CG113">
            <v>50175</v>
          </cell>
          <cell r="CH113">
            <v>33618</v>
          </cell>
          <cell r="CI113">
            <v>25063</v>
          </cell>
          <cell r="CJ113">
            <v>28258</v>
          </cell>
          <cell r="CK113">
            <v>35311</v>
          </cell>
          <cell r="CL113">
            <v>893458</v>
          </cell>
          <cell r="CM113">
            <v>-612073</v>
          </cell>
          <cell r="CN113">
            <v>-33618</v>
          </cell>
          <cell r="CO113">
            <v>-90778</v>
          </cell>
          <cell r="CP113">
            <v>156989</v>
          </cell>
          <cell r="CQ113">
            <v>0.175709434578906</v>
          </cell>
          <cell r="CR113">
            <v>0.213164437335448</v>
          </cell>
          <cell r="CS113" t="str">
            <v>n.a.</v>
          </cell>
          <cell r="CT113">
            <v>0</v>
          </cell>
          <cell r="CU113">
            <v>37509</v>
          </cell>
          <cell r="CV113">
            <v>976889.5</v>
          </cell>
        </row>
        <row r="113">
          <cell r="CX113">
            <v>601521</v>
          </cell>
          <cell r="CY113">
            <v>-477359</v>
          </cell>
          <cell r="CZ113">
            <v>-25063</v>
          </cell>
          <cell r="DA113">
            <v>-88281</v>
          </cell>
          <cell r="DB113">
            <v>10818</v>
          </cell>
          <cell r="DC113">
            <v>0.0179844095218621</v>
          </cell>
          <cell r="DD113">
            <v>0.0183137718955211</v>
          </cell>
          <cell r="DE113" t="str">
            <v>n.a.</v>
          </cell>
          <cell r="DF113">
            <v>0</v>
          </cell>
          <cell r="DG113">
            <v>47746</v>
          </cell>
          <cell r="DH113">
            <v>1018313</v>
          </cell>
        </row>
        <row r="113">
          <cell r="DJ113">
            <v>596496</v>
          </cell>
          <cell r="DK113">
            <v>-517903</v>
          </cell>
          <cell r="DL113">
            <v>-72243</v>
          </cell>
          <cell r="DM113">
            <v>-131459</v>
          </cell>
          <cell r="DN113">
            <v>-125109</v>
          </cell>
          <cell r="DO113">
            <v>-0.209739880904482</v>
          </cell>
          <cell r="DP113">
            <v>-0.173376015964413</v>
          </cell>
        </row>
        <row r="114">
          <cell r="C114" t="str">
            <v>FM Global Logistics Holdings Berhad</v>
          </cell>
          <cell r="D114" t="str">
            <v>exclude</v>
          </cell>
          <cell r="E114" t="str">
            <v>Significantly different products/services</v>
          </cell>
          <cell r="F114" t="str">
            <v>海运空运为主的运输</v>
          </cell>
        </row>
        <row r="114">
          <cell r="I114">
            <v>0.0472843230408612</v>
          </cell>
          <cell r="J114" t="str">
            <v> </v>
          </cell>
        </row>
        <row r="114">
          <cell r="O114" t="str">
            <v>FM Global Logistics Holdings Berhad</v>
          </cell>
          <cell r="P114" t="str">
            <v>This company operates as a holding company for a group engaged in the provision of one-stop logistics services. The company was incorporated in March 1996. The registered business office of the company is located in Kuala Lumpur, Malaysia. The company is involved in provision of integrated freight and logistics services, such as sea freight, air freight, rail freight, land freight, warehouse and distribution, haulage and other freight services, which are operated by companies in Malaysia, Australia, Indonesia, Thailand, Vietnam, India and Sri Lanka. The company is engaged as a charterers and operator of barges and tugboats, which is operated by a company in Singapore.</v>
          </cell>
          <cell r="Q114" t="str">
            <v>Services</v>
          </cell>
          <cell r="R114" t="str">
            <v>Integrated freight and logistics services, such as sea freight, air freight, rail freight, land freight, warehouse and distribution, haulage and other freight services</v>
          </cell>
          <cell r="S114" t="str">
            <v>www.fmmalaysia.com.my</v>
          </cell>
          <cell r="T114" t="str">
            <v>Malaysia</v>
          </cell>
        </row>
        <row r="114">
          <cell r="V114" t="str">
            <v>7210</v>
          </cell>
          <cell r="W114" t="str">
            <v>A+</v>
          </cell>
          <cell r="X114" t="str">
            <v>4731</v>
          </cell>
          <cell r="Y114" t="str">
            <v>MY380410-P</v>
          </cell>
          <cell r="Z114" t="str">
            <v>Operates as a holding company for a group engaged in the provision of one-stop logistics services</v>
          </cell>
          <cell r="AA114" t="str">
            <v>The principal activity of the company is investment holding and provision of freight services.</v>
          </cell>
          <cell r="AB114">
            <v>38386</v>
          </cell>
          <cell r="AC114" t="str">
            <v>Freight Management Holdings Berhad</v>
          </cell>
          <cell r="AD114">
            <v>1152945</v>
          </cell>
          <cell r="AE114">
            <v>763431</v>
          </cell>
          <cell r="AF114">
            <v>551609</v>
          </cell>
          <cell r="AG114">
            <v>545353</v>
          </cell>
          <cell r="AH114">
            <v>8236</v>
          </cell>
          <cell r="AI114">
            <v>8689</v>
          </cell>
          <cell r="AJ114">
            <v>6216</v>
          </cell>
          <cell r="AK114">
            <v>6786</v>
          </cell>
          <cell r="AL114">
            <v>899843</v>
          </cell>
          <cell r="AM114">
            <v>547008</v>
          </cell>
          <cell r="AN114">
            <v>375785</v>
          </cell>
          <cell r="AO114">
            <v>385254</v>
          </cell>
          <cell r="AP114">
            <v>0</v>
          </cell>
          <cell r="AQ114">
            <v>0</v>
          </cell>
          <cell r="AR114">
            <v>0</v>
          </cell>
          <cell r="AS114">
            <v>0</v>
          </cell>
          <cell r="AT114">
            <v>-167727</v>
          </cell>
          <cell r="AU114">
            <v>-158116</v>
          </cell>
          <cell r="AV114">
            <v>-135991</v>
          </cell>
          <cell r="AW114">
            <v>-124210</v>
          </cell>
          <cell r="AX114">
            <v>-24589</v>
          </cell>
          <cell r="AY114">
            <v>-22393</v>
          </cell>
          <cell r="AZ114">
            <v>-19836</v>
          </cell>
          <cell r="BA114">
            <v>-13347</v>
          </cell>
          <cell r="BB114" t="str">
            <v>n.a.</v>
          </cell>
          <cell r="BC114">
            <v>84</v>
          </cell>
          <cell r="BD114">
            <v>0</v>
          </cell>
          <cell r="BE114">
            <v>1077</v>
          </cell>
          <cell r="BF114">
            <v>229044</v>
          </cell>
          <cell r="BG114">
            <v>168755</v>
          </cell>
          <cell r="BH114">
            <v>115090</v>
          </cell>
          <cell r="BI114">
            <v>119827</v>
          </cell>
          <cell r="BJ114">
            <v>107363</v>
          </cell>
          <cell r="BK114">
            <v>56465</v>
          </cell>
          <cell r="BL114">
            <v>58807</v>
          </cell>
          <cell r="BM114">
            <v>45884</v>
          </cell>
          <cell r="BN114">
            <v>346123</v>
          </cell>
          <cell r="BO114">
            <v>306587</v>
          </cell>
          <cell r="BP114">
            <v>266222</v>
          </cell>
          <cell r="BQ114">
            <v>248099</v>
          </cell>
          <cell r="BR114">
            <v>754533</v>
          </cell>
          <cell r="BS114">
            <v>574354</v>
          </cell>
          <cell r="BT114">
            <v>482072</v>
          </cell>
          <cell r="BU114">
            <v>463546</v>
          </cell>
          <cell r="BV114" t="str">
            <v>n.a.</v>
          </cell>
          <cell r="BW114" t="str">
            <v>n.a.</v>
          </cell>
          <cell r="BX114" t="str">
            <v>n.a.</v>
          </cell>
          <cell r="BY114" t="str">
            <v>n.a.</v>
          </cell>
          <cell r="BZ114">
            <v>69022</v>
          </cell>
          <cell r="CA114">
            <v>44603</v>
          </cell>
          <cell r="CB114">
            <v>26213</v>
          </cell>
          <cell r="CC114">
            <v>29328</v>
          </cell>
          <cell r="CD114" t="str">
            <v>n.a.</v>
          </cell>
          <cell r="CE114" t="str">
            <v>n.a.</v>
          </cell>
          <cell r="CF114" t="str">
            <v>n.a.</v>
          </cell>
          <cell r="CG114" t="str">
            <v>n.a.</v>
          </cell>
          <cell r="CH114">
            <v>167727</v>
          </cell>
          <cell r="CI114">
            <v>158116</v>
          </cell>
          <cell r="CJ114">
            <v>135991</v>
          </cell>
          <cell r="CK114">
            <v>124210</v>
          </cell>
          <cell r="CL114">
            <v>1152945</v>
          </cell>
          <cell r="CM114">
            <v>-899843</v>
          </cell>
          <cell r="CN114">
            <v>-167727</v>
          </cell>
          <cell r="CO114">
            <v>-24589</v>
          </cell>
          <cell r="CP114">
            <v>60786</v>
          </cell>
          <cell r="CQ114">
            <v>0.0527223761757933</v>
          </cell>
          <cell r="CR114">
            <v>0.0556567313001129</v>
          </cell>
          <cell r="CS114" t="str">
            <v>n.a.</v>
          </cell>
          <cell r="CT114">
            <v>0</v>
          </cell>
          <cell r="CU114" t="e">
            <v>#VALUE!</v>
          </cell>
          <cell r="CV114">
            <v>326355</v>
          </cell>
        </row>
        <row r="114">
          <cell r="CX114">
            <v>763431</v>
          </cell>
          <cell r="CY114">
            <v>-547008</v>
          </cell>
          <cell r="CZ114">
            <v>-158116</v>
          </cell>
          <cell r="DA114">
            <v>-22393</v>
          </cell>
          <cell r="DB114">
            <v>35914</v>
          </cell>
          <cell r="DC114">
            <v>0.047042889272246</v>
          </cell>
          <cell r="DD114">
            <v>0.049365169473703</v>
          </cell>
          <cell r="DE114" t="str">
            <v>n.a.</v>
          </cell>
          <cell r="DF114">
            <v>0</v>
          </cell>
          <cell r="DG114">
            <v>42</v>
          </cell>
          <cell r="DH114">
            <v>286404.5</v>
          </cell>
        </row>
        <row r="114">
          <cell r="DJ114">
            <v>551609</v>
          </cell>
          <cell r="DK114">
            <v>-375785</v>
          </cell>
          <cell r="DL114">
            <v>-135991</v>
          </cell>
          <cell r="DM114">
            <v>-19836</v>
          </cell>
          <cell r="DN114">
            <v>19997</v>
          </cell>
          <cell r="DO114">
            <v>0.036252127865934</v>
          </cell>
          <cell r="DP114">
            <v>0.0376157799297232</v>
          </cell>
        </row>
        <row r="115">
          <cell r="C115" t="str">
            <v>Allcargo Gati Limited</v>
          </cell>
          <cell r="D115" t="str">
            <v>exclude</v>
          </cell>
          <cell r="E115" t="str">
            <v>Independence(A+, A, A-, U)</v>
          </cell>
        </row>
        <row r="115">
          <cell r="I115">
            <v>0.00697715640440476</v>
          </cell>
          <cell r="J115" t="str">
            <v> </v>
          </cell>
        </row>
        <row r="115">
          <cell r="O115" t="str">
            <v>Allcargo Gati Limited</v>
          </cell>
          <cell r="P115" t="str">
            <v>This company is engaged in the express distribution and supply services. It started its operations in 1995. The registered business office of the company is strategically located in Hyderabad, India.The company is India'spioneer in Express Distribution and Supply Chain Solutions, with a strong presence in Asia Pacific region and SAARC countries, along with an extensive network across India providing timely deliveries to 19,000 pincodes, covering 672 out of 676 districts in India. It has an integrated and IT backed multi modal network of air, road and rail coupled with Pan India warehousing facilities across India, allowing the firm to provide customized Supply Chain Solutions to customers across industrie.</v>
          </cell>
          <cell r="Q115" t="str">
            <v>Services</v>
          </cell>
          <cell r="R115" t="str">
            <v>Express distribution and supply services</v>
          </cell>
          <cell r="S115" t="str">
            <v>www.gati.com</v>
          </cell>
          <cell r="T115" t="str">
            <v>India</v>
          </cell>
        </row>
        <row r="115">
          <cell r="V115" t="str">
            <v>GATI</v>
          </cell>
          <cell r="W115" t="str">
            <v>D</v>
          </cell>
          <cell r="X115" t="str">
            <v>4731</v>
          </cell>
          <cell r="Y115" t="str">
            <v>IN31368FI</v>
          </cell>
          <cell r="Z115" t="str">
            <v>Engaged in the express distribution and supply services</v>
          </cell>
          <cell r="AA115" t="str">
            <v>The Company is engaged in the business of logistics i.e., cargo handling incidental to land, water and air transport and retail sale of automotive fuel in specialised store (including the activity of petrol filling stations).</v>
          </cell>
          <cell r="AB115">
            <v>39000</v>
          </cell>
          <cell r="AC115" t="str">
            <v>Gati Limited</v>
          </cell>
          <cell r="AD115">
            <v>17174400</v>
          </cell>
          <cell r="AE115">
            <v>14847400</v>
          </cell>
          <cell r="AF115">
            <v>13111200</v>
          </cell>
          <cell r="AG115">
            <v>17048800</v>
          </cell>
          <cell r="AH115">
            <v>235900</v>
          </cell>
          <cell r="AI115">
            <v>52000</v>
          </cell>
          <cell r="AJ115">
            <v>31200</v>
          </cell>
          <cell r="AK115">
            <v>67900</v>
          </cell>
          <cell r="AL115">
            <v>2478000</v>
          </cell>
          <cell r="AM115">
            <v>2223700</v>
          </cell>
          <cell r="AN115">
            <v>2434700</v>
          </cell>
          <cell r="AO115">
            <v>3752800</v>
          </cell>
          <cell r="AP115">
            <v>0</v>
          </cell>
          <cell r="AQ115">
            <v>0</v>
          </cell>
          <cell r="AR115">
            <v>0</v>
          </cell>
          <cell r="AS115">
            <v>0</v>
          </cell>
          <cell r="AT115">
            <v>-13781800</v>
          </cell>
          <cell r="AU115">
            <v>-12127300</v>
          </cell>
          <cell r="AV115">
            <v>-10430000</v>
          </cell>
          <cell r="AW115">
            <v>-12993000</v>
          </cell>
          <cell r="AX115">
            <v>-592100</v>
          </cell>
          <cell r="AY115">
            <v>-349200</v>
          </cell>
          <cell r="AZ115">
            <v>-401300</v>
          </cell>
          <cell r="BA115">
            <v>-437000</v>
          </cell>
          <cell r="BB115">
            <v>24400</v>
          </cell>
          <cell r="BC115">
            <v>27900</v>
          </cell>
          <cell r="BD115">
            <v>38200</v>
          </cell>
          <cell r="BE115">
            <v>96300</v>
          </cell>
          <cell r="BF115">
            <v>2667800</v>
          </cell>
          <cell r="BG115">
            <v>2323300</v>
          </cell>
          <cell r="BH115">
            <v>1954600</v>
          </cell>
          <cell r="BI115">
            <v>2053400</v>
          </cell>
          <cell r="BJ115">
            <v>965200</v>
          </cell>
          <cell r="BK115">
            <v>282800</v>
          </cell>
          <cell r="BL115">
            <v>562800</v>
          </cell>
          <cell r="BM115">
            <v>1264100</v>
          </cell>
          <cell r="BN115">
            <v>2554000</v>
          </cell>
          <cell r="BO115">
            <v>2424100</v>
          </cell>
          <cell r="BP115">
            <v>2163000</v>
          </cell>
          <cell r="BQ115">
            <v>6075500</v>
          </cell>
          <cell r="BR115">
            <v>12847000</v>
          </cell>
          <cell r="BS115">
            <v>12303300</v>
          </cell>
          <cell r="BT115">
            <v>12371500</v>
          </cell>
          <cell r="BU115">
            <v>15941400</v>
          </cell>
          <cell r="BV115">
            <v>9539200</v>
          </cell>
          <cell r="BW115">
            <v>8356700</v>
          </cell>
          <cell r="BX115">
            <v>6068800</v>
          </cell>
          <cell r="BY115">
            <v>7698700</v>
          </cell>
          <cell r="BZ115">
            <v>558400</v>
          </cell>
          <cell r="CA115">
            <v>199200</v>
          </cell>
          <cell r="CB115">
            <v>-123600</v>
          </cell>
          <cell r="CC115">
            <v>-66100</v>
          </cell>
          <cell r="CD115">
            <v>1423000</v>
          </cell>
          <cell r="CE115">
            <v>1453700</v>
          </cell>
          <cell r="CF115">
            <v>1941500</v>
          </cell>
          <cell r="CG115">
            <v>2082500</v>
          </cell>
          <cell r="CH115">
            <v>559000</v>
          </cell>
          <cell r="CI115">
            <v>253800</v>
          </cell>
          <cell r="CJ115">
            <v>230400</v>
          </cell>
          <cell r="CK115">
            <v>688000</v>
          </cell>
          <cell r="CL115">
            <v>17174400</v>
          </cell>
          <cell r="CM115">
            <v>-2478000</v>
          </cell>
          <cell r="CN115">
            <v>-13781800</v>
          </cell>
          <cell r="CO115">
            <v>-592100</v>
          </cell>
          <cell r="CP115">
            <v>322500</v>
          </cell>
          <cell r="CQ115">
            <v>0.0187779485746227</v>
          </cell>
          <cell r="CR115">
            <v>0.0191373079593399</v>
          </cell>
          <cell r="CS115">
            <v>9539200</v>
          </cell>
          <cell r="CT115">
            <v>0</v>
          </cell>
          <cell r="CU115">
            <v>26150</v>
          </cell>
          <cell r="CV115">
            <v>2489050</v>
          </cell>
        </row>
        <row r="115">
          <cell r="CX115">
            <v>14847400</v>
          </cell>
          <cell r="CY115">
            <v>-2223700</v>
          </cell>
          <cell r="CZ115">
            <v>-12127300</v>
          </cell>
          <cell r="DA115">
            <v>-349200</v>
          </cell>
          <cell r="DB115">
            <v>147200</v>
          </cell>
          <cell r="DC115">
            <v>0.00991419373088891</v>
          </cell>
          <cell r="DD115">
            <v>0.0100134692045006</v>
          </cell>
          <cell r="DE115">
            <v>8356700</v>
          </cell>
          <cell r="DF115">
            <v>0</v>
          </cell>
          <cell r="DG115">
            <v>33050</v>
          </cell>
          <cell r="DH115">
            <v>2293550</v>
          </cell>
        </row>
        <row r="115">
          <cell r="DJ115">
            <v>13111200</v>
          </cell>
          <cell r="DK115">
            <v>-2434700</v>
          </cell>
          <cell r="DL115">
            <v>-10430000</v>
          </cell>
          <cell r="DM115">
            <v>-401300</v>
          </cell>
          <cell r="DN115">
            <v>-154800</v>
          </cell>
          <cell r="DO115">
            <v>-0.0118066996155958</v>
          </cell>
          <cell r="DP115">
            <v>-0.0116689280868385</v>
          </cell>
        </row>
        <row r="116">
          <cell r="C116" t="str">
            <v>Hiroshima Electric Railway CO LTD</v>
          </cell>
          <cell r="D116" t="str">
            <v>exclude</v>
          </cell>
          <cell r="E116" t="str">
            <v>Consecutive loss</v>
          </cell>
        </row>
        <row r="116">
          <cell r="I116">
            <v>-0.213995564084033</v>
          </cell>
          <cell r="J116" t="str">
            <v> </v>
          </cell>
        </row>
        <row r="116">
          <cell r="O116" t="str">
            <v>Hiroshima Electric Railway CO LTD</v>
          </cell>
          <cell r="P116" t="str">
            <v>This company is engaged in providing support activities for rail transportation. It was founded in 1942 and It conducts business from its registered head office located in Hiroshima, Japan. The company's business operation specialized in services for railroad transportation including servicing, routine repairing as well as involved in maintaining rail cars, loading and unloading rail cars, and operating independent terminals. Its transportation systems involve the use of modes of transport including rail cars and other motor vehicles. The company has a fleet of buses that operates in various terminals across Hiroshima. It also employs state-of-the art technology as well as employs staff trained to provide necessary support, service and guidance to its customers.</v>
          </cell>
          <cell r="Q116" t="str">
            <v>Services</v>
          </cell>
          <cell r="R116" t="str">
            <v>Railroad transportation including servicing, routine repairing as well as involved in maintaining rail cars, loading and unloading rail cars, and operating independent terminals</v>
          </cell>
          <cell r="S116" t="str">
            <v>www.hiroden.co.jp</v>
          </cell>
          <cell r="T116" t="str">
            <v>Japan</v>
          </cell>
        </row>
        <row r="116">
          <cell r="V116" t="str">
            <v>9033</v>
          </cell>
          <cell r="W116" t="str">
            <v>A+</v>
          </cell>
          <cell r="X116" t="str">
            <v>4789</v>
          </cell>
          <cell r="Y116" t="str">
            <v>JP9240001009470</v>
          </cell>
          <cell r="Z116" t="str">
            <v>Engaged in providing support activities for rail transportation</v>
          </cell>
          <cell r="AA116" t="str">
            <v>The Company is a Japan-based company mainly engaged in the transportation business.</v>
          </cell>
          <cell r="AB116">
            <v>18050</v>
          </cell>
        </row>
        <row r="116">
          <cell r="AD116">
            <v>27450000</v>
          </cell>
          <cell r="AE116">
            <v>27395000</v>
          </cell>
          <cell r="AF116">
            <v>25409000</v>
          </cell>
          <cell r="AG116">
            <v>32910000</v>
          </cell>
          <cell r="AH116" t="str">
            <v>n.a.</v>
          </cell>
          <cell r="AI116" t="str">
            <v>n.a.</v>
          </cell>
          <cell r="AJ116" t="str">
            <v>n.a.</v>
          </cell>
          <cell r="AK116" t="str">
            <v>n.a.</v>
          </cell>
          <cell r="AL116">
            <v>22887000</v>
          </cell>
          <cell r="AM116">
            <v>25303000</v>
          </cell>
          <cell r="AN116">
            <v>22704000</v>
          </cell>
          <cell r="AO116">
            <v>23727000</v>
          </cell>
          <cell r="AP116">
            <v>0</v>
          </cell>
          <cell r="AQ116">
            <v>0</v>
          </cell>
          <cell r="AR116">
            <v>0</v>
          </cell>
          <cell r="AS116">
            <v>0</v>
          </cell>
          <cell r="AT116">
            <v>-5202000</v>
          </cell>
          <cell r="AU116">
            <v>-6013000</v>
          </cell>
          <cell r="AV116">
            <v>-5766000</v>
          </cell>
          <cell r="AW116">
            <v>-6400000</v>
          </cell>
          <cell r="AX116">
            <v>-2607000</v>
          </cell>
          <cell r="AY116">
            <v>-3111000</v>
          </cell>
          <cell r="AZ116">
            <v>-3835000</v>
          </cell>
          <cell r="BA116">
            <v>-3092000</v>
          </cell>
          <cell r="BB116">
            <v>864000</v>
          </cell>
          <cell r="BC116">
            <v>819000</v>
          </cell>
          <cell r="BD116">
            <v>724000</v>
          </cell>
          <cell r="BE116">
            <v>704000</v>
          </cell>
          <cell r="BF116">
            <v>4954000</v>
          </cell>
          <cell r="BG116">
            <v>2509000</v>
          </cell>
          <cell r="BH116">
            <v>2224000</v>
          </cell>
          <cell r="BI116">
            <v>2572000</v>
          </cell>
          <cell r="BJ116">
            <v>4448000</v>
          </cell>
          <cell r="BK116">
            <v>5285000</v>
          </cell>
          <cell r="BL116">
            <v>5287000</v>
          </cell>
          <cell r="BM116">
            <v>4545000</v>
          </cell>
          <cell r="BN116">
            <v>68127000</v>
          </cell>
          <cell r="BO116">
            <v>70426000</v>
          </cell>
          <cell r="BP116">
            <v>70700000</v>
          </cell>
          <cell r="BQ116">
            <v>70626000</v>
          </cell>
          <cell r="BR116">
            <v>94106000</v>
          </cell>
          <cell r="BS116">
            <v>92503000</v>
          </cell>
          <cell r="BT116">
            <v>92121000</v>
          </cell>
          <cell r="BU116">
            <v>89831000</v>
          </cell>
          <cell r="BV116">
            <v>5202000</v>
          </cell>
          <cell r="BW116">
            <v>6013000</v>
          </cell>
          <cell r="BX116">
            <v>5766000</v>
          </cell>
          <cell r="BY116">
            <v>6400000</v>
          </cell>
          <cell r="BZ116">
            <v>-3246000</v>
          </cell>
          <cell r="CA116">
            <v>-7032000</v>
          </cell>
          <cell r="CB116">
            <v>-6896000</v>
          </cell>
          <cell r="CC116">
            <v>-309000</v>
          </cell>
          <cell r="CD116" t="str">
            <v>n.a.</v>
          </cell>
          <cell r="CE116" t="str">
            <v>n.a.</v>
          </cell>
          <cell r="CF116" t="str">
            <v>n.a.</v>
          </cell>
          <cell r="CG116" t="str">
            <v>n.a.</v>
          </cell>
          <cell r="CH116" t="str">
            <v>n.a.</v>
          </cell>
          <cell r="CI116" t="str">
            <v>n.a.</v>
          </cell>
          <cell r="CJ116" t="str">
            <v>n.a.</v>
          </cell>
          <cell r="CK116" t="str">
            <v>n.a.</v>
          </cell>
          <cell r="CL116">
            <v>27450000</v>
          </cell>
          <cell r="CM116">
            <v>-22887000</v>
          </cell>
          <cell r="CN116">
            <v>-5202000</v>
          </cell>
          <cell r="CO116">
            <v>-2607000</v>
          </cell>
          <cell r="CP116">
            <v>-3246000</v>
          </cell>
          <cell r="CQ116">
            <v>-0.118251366120219</v>
          </cell>
          <cell r="CR116">
            <v>-0.105746677091478</v>
          </cell>
          <cell r="CS116">
            <v>5202000</v>
          </cell>
          <cell r="CT116">
            <v>0</v>
          </cell>
          <cell r="CU116">
            <v>841500</v>
          </cell>
          <cell r="CV116">
            <v>69276500</v>
          </cell>
        </row>
        <row r="116">
          <cell r="CX116">
            <v>27395000</v>
          </cell>
          <cell r="CY116">
            <v>-25303000</v>
          </cell>
          <cell r="CZ116">
            <v>-6013000</v>
          </cell>
          <cell r="DA116">
            <v>-3111000</v>
          </cell>
          <cell r="DB116">
            <v>-7032000</v>
          </cell>
          <cell r="DC116">
            <v>-0.256689176857091</v>
          </cell>
          <cell r="DD116">
            <v>-0.204258285647893</v>
          </cell>
          <cell r="DE116">
            <v>6013000</v>
          </cell>
          <cell r="DF116">
            <v>0</v>
          </cell>
          <cell r="DG116">
            <v>771500</v>
          </cell>
          <cell r="DH116">
            <v>70563000</v>
          </cell>
        </row>
        <row r="116">
          <cell r="DJ116">
            <v>25409000</v>
          </cell>
          <cell r="DK116">
            <v>-22704000</v>
          </cell>
          <cell r="DL116">
            <v>-5766000</v>
          </cell>
          <cell r="DM116">
            <v>-3835000</v>
          </cell>
          <cell r="DN116">
            <v>-6896000</v>
          </cell>
          <cell r="DO116">
            <v>-0.271399897674052</v>
          </cell>
          <cell r="DP116">
            <v>-0.213465407831605</v>
          </cell>
        </row>
        <row r="117">
          <cell r="C117" t="str">
            <v>Inui Global Logistics Co.,Ltd.</v>
          </cell>
          <cell r="D117" t="str">
            <v>exclude</v>
          </cell>
          <cell r="E117" t="str">
            <v>Significantly different products/services</v>
          </cell>
          <cell r="F117" t="str">
            <v>这家公司从事航运、仓储和房地产业务。</v>
          </cell>
        </row>
        <row r="117">
          <cell r="I117">
            <v>0.249575652898961</v>
          </cell>
          <cell r="J117" t="str">
            <v> </v>
          </cell>
        </row>
        <row r="117">
          <cell r="O117" t="str">
            <v>Inui Global Logistics Co.,Ltd.</v>
          </cell>
          <cell r="P117" t="str">
            <v>This company is engaged in shipping, warehousing, and real estate business. It was incorporated in 1925 and has its registered head office strategically located in Chuo-ku, Japan. The company manages warehousing and storage facility that generally handles goods in containers, such as boxes, barrels, and drums, using equipment, such as forklifts, pallets, and racks. In addition, the company warehouses and stores specialized products, such as household goods, automobiles, furs for the trade, textiles, oil, chemicals, lumber, whiskey, and goods at foreign trade zones. It is also equipped with forklifts, pallets, and racks specialized in handling bulk products of any particular type, size, or quantity of goods or products. It has 28 ships (of which their ship is 13 vessels).</v>
          </cell>
          <cell r="Q117" t="str">
            <v>Services</v>
          </cell>
          <cell r="R117" t="str">
            <v>Shipping, warehousing, and real estate business</v>
          </cell>
          <cell r="S117" t="str">
            <v>www.inui.co.jp</v>
          </cell>
          <cell r="T117" t="str">
            <v>Japan</v>
          </cell>
        </row>
        <row r="117">
          <cell r="V117" t="str">
            <v>9308</v>
          </cell>
          <cell r="W117" t="str">
            <v>A+</v>
          </cell>
          <cell r="X117" t="str">
            <v>4213</v>
          </cell>
          <cell r="Y117" t="str">
            <v>JP7010001086980</v>
          </cell>
          <cell r="Z117" t="str">
            <v>Engaged in shipping, warehousing, and real estate business</v>
          </cell>
          <cell r="AA117" t="str">
            <v>The Company is a Japan-based company mainly engaged in the shipping business, the warehousing and transportation business, and the real estate business.</v>
          </cell>
          <cell r="AB117">
            <v>22555</v>
          </cell>
          <cell r="AC117" t="str">
            <v>Inui Warehouse CO LTD</v>
          </cell>
          <cell r="AD117">
            <v>44267000</v>
          </cell>
          <cell r="AE117">
            <v>37597000</v>
          </cell>
          <cell r="AF117">
            <v>18879000</v>
          </cell>
          <cell r="AG117">
            <v>21787000</v>
          </cell>
          <cell r="AH117" t="str">
            <v>n.a.</v>
          </cell>
          <cell r="AI117" t="str">
            <v>n.a.</v>
          </cell>
          <cell r="AJ117" t="str">
            <v>n.a.</v>
          </cell>
          <cell r="AK117" t="str">
            <v>n.a.</v>
          </cell>
          <cell r="AL117">
            <v>26260000</v>
          </cell>
          <cell r="AM117">
            <v>19327000</v>
          </cell>
          <cell r="AN117">
            <v>15542000</v>
          </cell>
          <cell r="AO117">
            <v>18392000</v>
          </cell>
          <cell r="AP117">
            <v>0</v>
          </cell>
          <cell r="AQ117">
            <v>0</v>
          </cell>
          <cell r="AR117">
            <v>0</v>
          </cell>
          <cell r="AS117">
            <v>0</v>
          </cell>
          <cell r="AT117">
            <v>-1742000</v>
          </cell>
          <cell r="AU117">
            <v>-1606000</v>
          </cell>
          <cell r="AV117">
            <v>-1356000</v>
          </cell>
          <cell r="AW117">
            <v>-1368000</v>
          </cell>
          <cell r="AX117">
            <v>-3197000</v>
          </cell>
          <cell r="AY117">
            <v>-3297000</v>
          </cell>
          <cell r="AZ117">
            <v>-3273000</v>
          </cell>
          <cell r="BA117">
            <v>-2930000</v>
          </cell>
          <cell r="BB117">
            <v>1410000</v>
          </cell>
          <cell r="BC117">
            <v>1153000</v>
          </cell>
          <cell r="BD117">
            <v>674000</v>
          </cell>
          <cell r="BE117">
            <v>779000</v>
          </cell>
          <cell r="BF117">
            <v>1388000</v>
          </cell>
          <cell r="BG117">
            <v>1132000</v>
          </cell>
          <cell r="BH117">
            <v>1226000</v>
          </cell>
          <cell r="BI117">
            <v>1205000</v>
          </cell>
          <cell r="BJ117">
            <v>21053000</v>
          </cell>
          <cell r="BK117">
            <v>20391000</v>
          </cell>
          <cell r="BL117">
            <v>7429000</v>
          </cell>
          <cell r="BM117">
            <v>9599000</v>
          </cell>
          <cell r="BN117">
            <v>39418000</v>
          </cell>
          <cell r="BO117">
            <v>35629000</v>
          </cell>
          <cell r="BP117">
            <v>37370000</v>
          </cell>
          <cell r="BQ117">
            <v>36017000</v>
          </cell>
          <cell r="BR117">
            <v>69573000</v>
          </cell>
          <cell r="BS117">
            <v>66137000</v>
          </cell>
          <cell r="BT117">
            <v>52461000</v>
          </cell>
          <cell r="BU117">
            <v>53054000</v>
          </cell>
          <cell r="BV117">
            <v>1742000</v>
          </cell>
          <cell r="BW117">
            <v>1606000</v>
          </cell>
          <cell r="BX117">
            <v>1356000</v>
          </cell>
          <cell r="BY117">
            <v>1368000</v>
          </cell>
          <cell r="BZ117">
            <v>13068000</v>
          </cell>
          <cell r="CA117">
            <v>13367000</v>
          </cell>
          <cell r="CB117">
            <v>-1292000</v>
          </cell>
          <cell r="CC117">
            <v>-903000</v>
          </cell>
          <cell r="CD117" t="str">
            <v>n.a.</v>
          </cell>
          <cell r="CE117" t="str">
            <v>n.a.</v>
          </cell>
          <cell r="CF117" t="str">
            <v>n.a.</v>
          </cell>
          <cell r="CG117" t="str">
            <v>n.a.</v>
          </cell>
          <cell r="CH117" t="str">
            <v>n.a.</v>
          </cell>
          <cell r="CI117" t="str">
            <v>n.a.</v>
          </cell>
          <cell r="CJ117" t="str">
            <v>n.a.</v>
          </cell>
          <cell r="CK117" t="str">
            <v>n.a.</v>
          </cell>
          <cell r="CL117">
            <v>44267000</v>
          </cell>
          <cell r="CM117">
            <v>-26260000</v>
          </cell>
          <cell r="CN117">
            <v>-1742000</v>
          </cell>
          <cell r="CO117">
            <v>-3197000</v>
          </cell>
          <cell r="CP117">
            <v>13068000</v>
          </cell>
          <cell r="CQ117">
            <v>0.295208620417015</v>
          </cell>
          <cell r="CR117">
            <v>0.418859578832655</v>
          </cell>
          <cell r="CS117">
            <v>1742000</v>
          </cell>
          <cell r="CT117">
            <v>0</v>
          </cell>
          <cell r="CU117">
            <v>1281500</v>
          </cell>
          <cell r="CV117">
            <v>37523500</v>
          </cell>
        </row>
        <row r="117">
          <cell r="CX117">
            <v>37597000</v>
          </cell>
          <cell r="CY117">
            <v>-19327000</v>
          </cell>
          <cell r="CZ117">
            <v>-1606000</v>
          </cell>
          <cell r="DA117">
            <v>-3297000</v>
          </cell>
          <cell r="DB117">
            <v>13367000</v>
          </cell>
          <cell r="DC117">
            <v>0.355533686198367</v>
          </cell>
          <cell r="DD117">
            <v>0.551671481634338</v>
          </cell>
          <cell r="DE117">
            <v>1606000</v>
          </cell>
          <cell r="DF117">
            <v>0</v>
          </cell>
          <cell r="DG117">
            <v>913500</v>
          </cell>
          <cell r="DH117">
            <v>36499500</v>
          </cell>
        </row>
        <row r="117">
          <cell r="DJ117">
            <v>18879000</v>
          </cell>
          <cell r="DK117">
            <v>-15542000</v>
          </cell>
          <cell r="DL117">
            <v>-1356000</v>
          </cell>
          <cell r="DM117">
            <v>-3273000</v>
          </cell>
          <cell r="DN117">
            <v>-1292000</v>
          </cell>
          <cell r="DO117">
            <v>-0.0684358281688649</v>
          </cell>
          <cell r="DP117">
            <v>-0.0640523523870904</v>
          </cell>
        </row>
        <row r="118">
          <cell r="C118" t="str">
            <v>Pakistan National Shipping Corporation Limited</v>
          </cell>
          <cell r="D118" t="str">
            <v>exclude</v>
          </cell>
          <cell r="E118" t="str">
            <v>Independence(A+, A, A-, U)</v>
          </cell>
        </row>
        <row r="118">
          <cell r="I118">
            <v>0.20767623001938</v>
          </cell>
          <cell r="J118" t="str">
            <v> </v>
          </cell>
        </row>
        <row r="118">
          <cell r="O118" t="str">
            <v>Pakistan National Shipping Corporation Limited</v>
          </cell>
          <cell r="P118" t="str">
            <v>This company is primarily engaged in the transportation of dry bulk and liquid cargoes globally. Incorporated in 1979, it is listed on the Karachi Stock Exchange since 1980. The company has a registered office located in Karachi, Pakistan.The company is an autonomous corporation, which functions under the overall control of the Ministry of Ports and Shipping, Government of Pakistan. It manages a fleet of 09 ships, real estate and a repair workshop. The company's fleet is a mix of double hull Aframax tankers, Panmax bulk carriers, Supramax, Handymax and Handysize bulk carriers, all of modern vintage, having a total carrying capacity of over 616 thousand tonnes of deadweight. It transports all type of cargoes on several geographical routes covering almost entire world.The company's Handymax and Handysize dry bulk carriers carry iron and steel products, fertilizers, minerals, forest products, ores, bauxite, alumina, cement and other construction materials. Its Panamax dry bulk carriers carry coal and iron ore for energy and steel production, as well as grain for feedstocks. The company's vessels contribute to worldwide sea borne trade in a multitude of trade routes and carry wide range of cargoes for a number of traders and chartereres of international repute. Its vessels are being operated by highly qualified and competent professionals.</v>
          </cell>
          <cell r="Q118" t="str">
            <v>Services</v>
          </cell>
          <cell r="R118" t="str">
            <v>Transportation of dry bulk and liquid cargoes</v>
          </cell>
          <cell r="S118" t="str">
            <v>www.pnsc.com.pk</v>
          </cell>
          <cell r="T118" t="str">
            <v>Pakistan</v>
          </cell>
        </row>
        <row r="118">
          <cell r="V118" t="str">
            <v>PNSC</v>
          </cell>
          <cell r="W118" t="str">
            <v>D</v>
          </cell>
          <cell r="X118" t="str">
            <v>4731</v>
          </cell>
          <cell r="Y118" t="str">
            <v>PK0006623</v>
          </cell>
          <cell r="Z118" t="str">
            <v>Engaged in the transportation of dry bulk and liquid cargoes globally</v>
          </cell>
          <cell r="AA118" t="str">
            <v>The Company is principally engaged in the business of shipping, including charter of vessels, transportation of cargo and other related services and providing commercial, technical, administrative, financial and other services to third parties in relation to the business of shipping.</v>
          </cell>
          <cell r="AB118">
            <v>29380</v>
          </cell>
        </row>
        <row r="118">
          <cell r="AD118">
            <v>23572426</v>
          </cell>
          <cell r="AE118">
            <v>12567945</v>
          </cell>
          <cell r="AF118">
            <v>13575492</v>
          </cell>
          <cell r="AG118">
            <v>10693810</v>
          </cell>
          <cell r="AH118">
            <v>416549</v>
          </cell>
          <cell r="AI118">
            <v>932870</v>
          </cell>
          <cell r="AJ118">
            <v>320376</v>
          </cell>
          <cell r="AK118">
            <v>991370</v>
          </cell>
          <cell r="AL118">
            <v>9463390</v>
          </cell>
          <cell r="AM118">
            <v>5074731</v>
          </cell>
          <cell r="AN118">
            <v>5632526</v>
          </cell>
          <cell r="AO118">
            <v>3980704</v>
          </cell>
          <cell r="AP118">
            <v>0</v>
          </cell>
          <cell r="AQ118">
            <v>0</v>
          </cell>
          <cell r="AR118">
            <v>0</v>
          </cell>
          <cell r="AS118">
            <v>0</v>
          </cell>
          <cell r="AT118">
            <v>-5386844</v>
          </cell>
          <cell r="AU118">
            <v>-3908382</v>
          </cell>
          <cell r="AV118">
            <v>-3559818</v>
          </cell>
          <cell r="AW118">
            <v>-4159942</v>
          </cell>
          <cell r="AX118">
            <v>-2470135</v>
          </cell>
          <cell r="AY118">
            <v>-2118768</v>
          </cell>
          <cell r="AZ118">
            <v>-1776466</v>
          </cell>
          <cell r="BA118">
            <v>-1324249</v>
          </cell>
          <cell r="BB118">
            <v>1767463</v>
          </cell>
          <cell r="BC118">
            <v>1647781</v>
          </cell>
          <cell r="BD118">
            <v>1345749</v>
          </cell>
          <cell r="BE118">
            <v>1062835</v>
          </cell>
          <cell r="BF118">
            <v>5311573</v>
          </cell>
          <cell r="BG118">
            <v>3019161</v>
          </cell>
          <cell r="BH118">
            <v>3141103</v>
          </cell>
          <cell r="BI118">
            <v>72005</v>
          </cell>
          <cell r="BJ118">
            <v>12842141</v>
          </cell>
          <cell r="BK118">
            <v>7657129</v>
          </cell>
          <cell r="BL118">
            <v>6470856</v>
          </cell>
          <cell r="BM118">
            <v>6066687</v>
          </cell>
          <cell r="BN118">
            <v>26801541</v>
          </cell>
          <cell r="BO118">
            <v>27878205</v>
          </cell>
          <cell r="BP118">
            <v>28792367</v>
          </cell>
          <cell r="BQ118">
            <v>29837872</v>
          </cell>
          <cell r="BR118">
            <v>53396221</v>
          </cell>
          <cell r="BS118">
            <v>46590984</v>
          </cell>
          <cell r="BT118">
            <v>45827687</v>
          </cell>
          <cell r="BU118">
            <v>45055430</v>
          </cell>
          <cell r="BV118">
            <v>22289</v>
          </cell>
          <cell r="BW118">
            <v>14392</v>
          </cell>
          <cell r="BX118">
            <v>5129</v>
          </cell>
          <cell r="BY118">
            <v>15049</v>
          </cell>
          <cell r="BZ118">
            <v>6668606</v>
          </cell>
          <cell r="CA118">
            <v>2398934</v>
          </cell>
          <cell r="CB118">
            <v>2927058</v>
          </cell>
          <cell r="CC118">
            <v>2220285</v>
          </cell>
          <cell r="CD118">
            <v>2375957</v>
          </cell>
          <cell r="CE118">
            <v>12577</v>
          </cell>
          <cell r="CF118">
            <v>59270</v>
          </cell>
          <cell r="CG118">
            <v>135347</v>
          </cell>
          <cell r="CH118">
            <v>432984</v>
          </cell>
          <cell r="CI118">
            <v>229154</v>
          </cell>
          <cell r="CJ118">
            <v>298376</v>
          </cell>
          <cell r="CK118">
            <v>271043</v>
          </cell>
          <cell r="CL118">
            <v>23572426</v>
          </cell>
          <cell r="CM118">
            <v>-9463390</v>
          </cell>
          <cell r="CN118">
            <v>-5386844</v>
          </cell>
          <cell r="CO118">
            <v>-2470135</v>
          </cell>
          <cell r="CP118">
            <v>6252057</v>
          </cell>
          <cell r="CQ118">
            <v>0.265227558673851</v>
          </cell>
          <cell r="CR118">
            <v>0.36096557758094</v>
          </cell>
          <cell r="CS118">
            <v>22289</v>
          </cell>
          <cell r="CT118">
            <v>0</v>
          </cell>
          <cell r="CU118">
            <v>1707622</v>
          </cell>
          <cell r="CV118">
            <v>27339873</v>
          </cell>
        </row>
        <row r="118">
          <cell r="CX118">
            <v>12567945</v>
          </cell>
          <cell r="CY118">
            <v>-5074731</v>
          </cell>
          <cell r="CZ118">
            <v>-3908382</v>
          </cell>
          <cell r="DA118">
            <v>-2118768</v>
          </cell>
          <cell r="DB118">
            <v>1466064</v>
          </cell>
          <cell r="DC118">
            <v>0.116651051544226</v>
          </cell>
          <cell r="DD118">
            <v>0.132055459791003</v>
          </cell>
          <cell r="DE118">
            <v>14392</v>
          </cell>
          <cell r="DF118">
            <v>0</v>
          </cell>
          <cell r="DG118">
            <v>1496765</v>
          </cell>
          <cell r="DH118">
            <v>28335286</v>
          </cell>
        </row>
        <row r="118">
          <cell r="DJ118">
            <v>13575492</v>
          </cell>
          <cell r="DK118">
            <v>-5632526</v>
          </cell>
          <cell r="DL118">
            <v>-3559818</v>
          </cell>
          <cell r="DM118">
            <v>-1776466</v>
          </cell>
          <cell r="DN118">
            <v>2606682</v>
          </cell>
          <cell r="DO118">
            <v>0.192013814305957</v>
          </cell>
          <cell r="DP118">
            <v>0.237644922284186</v>
          </cell>
        </row>
        <row r="119">
          <cell r="C119" t="str">
            <v>Nuode Logistics Co., LTD</v>
          </cell>
          <cell r="D119" t="str">
            <v>exclude</v>
          </cell>
          <cell r="E119" t="str">
            <v>Independence(A+, A, A-, U)</v>
          </cell>
        </row>
        <row r="119">
          <cell r="I119">
            <v>0.00209728908770308</v>
          </cell>
          <cell r="J119" t="str">
            <v> </v>
          </cell>
        </row>
        <row r="119">
          <cell r="O119" t="str">
            <v>Nuode Logistics Co., LTD</v>
          </cell>
          <cell r="P119" t="str">
            <v>This company is engaged in the operation and management of terminal and service facilities for motor vehicle passenger transportation. It was founded in 2004. The company is headquartered in Zhenjiang, China.The company comprises its business activities in the operation of motor vehicle passenger terminals and of maintenance and service facilities, not operated by companies that also furnish motor vehicle passenger transportation. It is also involved in the provision of motor vehicle maintenance or service for the general public.</v>
          </cell>
          <cell r="Q119" t="str">
            <v>Services</v>
          </cell>
          <cell r="R119" t="str">
            <v>Operation and management of terminal and service facilities for motor vehicle passenger transportation</v>
          </cell>
          <cell r="S119" t="str">
            <v>www.jfry.cn</v>
          </cell>
          <cell r="T119" t="str">
            <v>China</v>
          </cell>
        </row>
        <row r="119">
          <cell r="V119" t="str">
            <v>834703</v>
          </cell>
          <cell r="W119" t="str">
            <v>B+</v>
          </cell>
          <cell r="X119" t="str">
            <v>4789</v>
          </cell>
          <cell r="Y119" t="str">
            <v>CN46441PC</v>
          </cell>
          <cell r="Z119" t="str">
            <v>Engaged in the operation and management of terminal and service facilities for motor vehicle passenger transportation</v>
          </cell>
          <cell r="AA119" t="str">
            <v>The main business of the company is to provide third party logistics services based on road transport.</v>
          </cell>
          <cell r="AB119">
            <v>42346</v>
          </cell>
          <cell r="AC119" t="str">
            <v>Danyang Hurricane Logistics Company Limited</v>
          </cell>
          <cell r="AD119">
            <v>1123482</v>
          </cell>
          <cell r="AE119">
            <v>1363590</v>
          </cell>
          <cell r="AF119">
            <v>1078960</v>
          </cell>
          <cell r="AG119">
            <v>1052749</v>
          </cell>
          <cell r="AH119">
            <v>43427</v>
          </cell>
          <cell r="AI119">
            <v>57029</v>
          </cell>
          <cell r="AJ119">
            <v>53512</v>
          </cell>
          <cell r="AK119">
            <v>8631</v>
          </cell>
          <cell r="AL119">
            <v>1063239</v>
          </cell>
          <cell r="AM119">
            <v>1283261</v>
          </cell>
          <cell r="AN119">
            <v>1047941</v>
          </cell>
          <cell r="AO119">
            <v>946682</v>
          </cell>
          <cell r="AP119">
            <v>18997</v>
          </cell>
          <cell r="AQ119">
            <v>18115</v>
          </cell>
          <cell r="AR119">
            <v>17607</v>
          </cell>
          <cell r="AS119">
            <v>42422</v>
          </cell>
          <cell r="AT119">
            <v>-78260</v>
          </cell>
          <cell r="AU119">
            <v>-74416</v>
          </cell>
          <cell r="AV119">
            <v>-54306</v>
          </cell>
          <cell r="AW119">
            <v>-65499</v>
          </cell>
          <cell r="AX119">
            <v>0</v>
          </cell>
          <cell r="AY119">
            <v>-6129</v>
          </cell>
          <cell r="AZ119">
            <v>-5720</v>
          </cell>
          <cell r="BA119">
            <v>-5076</v>
          </cell>
          <cell r="BB119" t="str">
            <v>n.a.</v>
          </cell>
          <cell r="BC119" t="str">
            <v>n.a.</v>
          </cell>
          <cell r="BD119" t="str">
            <v>n.a.</v>
          </cell>
          <cell r="BE119" t="str">
            <v>n.a.</v>
          </cell>
          <cell r="BF119">
            <v>473638</v>
          </cell>
          <cell r="BG119">
            <v>499046</v>
          </cell>
          <cell r="BH119">
            <v>480500</v>
          </cell>
          <cell r="BI119">
            <v>389959</v>
          </cell>
          <cell r="BJ119">
            <v>11343</v>
          </cell>
          <cell r="BK119">
            <v>51749</v>
          </cell>
          <cell r="BL119">
            <v>10352</v>
          </cell>
          <cell r="BM119">
            <v>42347</v>
          </cell>
          <cell r="BN119">
            <v>191356</v>
          </cell>
          <cell r="BO119">
            <v>81706</v>
          </cell>
          <cell r="BP119">
            <v>86213</v>
          </cell>
          <cell r="BQ119">
            <v>84814</v>
          </cell>
          <cell r="BR119">
            <v>772527</v>
          </cell>
          <cell r="BS119">
            <v>700714</v>
          </cell>
          <cell r="BT119">
            <v>661712</v>
          </cell>
          <cell r="BU119">
            <v>607276</v>
          </cell>
          <cell r="BV119">
            <v>28581</v>
          </cell>
          <cell r="BW119">
            <v>16890</v>
          </cell>
          <cell r="BX119">
            <v>9296</v>
          </cell>
          <cell r="BY119">
            <v>8060</v>
          </cell>
          <cell r="BZ119">
            <v>25410</v>
          </cell>
          <cell r="CA119">
            <v>56813</v>
          </cell>
          <cell r="CB119">
            <v>24505</v>
          </cell>
          <cell r="CC119">
            <v>44123</v>
          </cell>
          <cell r="CD119" t="str">
            <v>n.a.</v>
          </cell>
          <cell r="CE119">
            <v>10</v>
          </cell>
          <cell r="CF119" t="str">
            <v>n.a.</v>
          </cell>
          <cell r="CG119">
            <v>535</v>
          </cell>
          <cell r="CH119">
            <v>30682</v>
          </cell>
          <cell r="CI119">
            <v>39401</v>
          </cell>
          <cell r="CJ119">
            <v>27403</v>
          </cell>
          <cell r="CK119">
            <v>14482</v>
          </cell>
          <cell r="CL119">
            <v>1123482</v>
          </cell>
          <cell r="CM119">
            <v>-1063239</v>
          </cell>
          <cell r="CN119">
            <v>-59263</v>
          </cell>
          <cell r="CO119">
            <v>0</v>
          </cell>
          <cell r="CP119">
            <v>980</v>
          </cell>
          <cell r="CQ119">
            <v>0.000872288118545735</v>
          </cell>
          <cell r="CR119">
            <v>0.000873049669399253</v>
          </cell>
          <cell r="CS119">
            <v>28581</v>
          </cell>
          <cell r="CT119">
            <v>18997</v>
          </cell>
          <cell r="CU119" t="e">
            <v>#VALUE!</v>
          </cell>
          <cell r="CV119">
            <v>136531</v>
          </cell>
        </row>
        <row r="119">
          <cell r="CX119">
            <v>1363590</v>
          </cell>
          <cell r="CY119">
            <v>-1283261</v>
          </cell>
          <cell r="CZ119">
            <v>-56301</v>
          </cell>
          <cell r="DA119">
            <v>-6129</v>
          </cell>
          <cell r="DB119">
            <v>17899</v>
          </cell>
          <cell r="DC119">
            <v>0.0131263796302408</v>
          </cell>
          <cell r="DD119">
            <v>0.0133009732546327</v>
          </cell>
          <cell r="DE119">
            <v>16890</v>
          </cell>
          <cell r="DF119">
            <v>18115</v>
          </cell>
          <cell r="DG119" t="e">
            <v>#VALUE!</v>
          </cell>
          <cell r="DH119">
            <v>83959.5</v>
          </cell>
        </row>
        <row r="119">
          <cell r="DJ119">
            <v>1078960</v>
          </cell>
          <cell r="DK119">
            <v>-1047941</v>
          </cell>
          <cell r="DL119">
            <v>-36699</v>
          </cell>
          <cell r="DM119">
            <v>-5720</v>
          </cell>
          <cell r="DN119">
            <v>-11400</v>
          </cell>
          <cell r="DO119">
            <v>-0.0105657299621858</v>
          </cell>
          <cell r="DP119">
            <v>-0.010455262482116</v>
          </cell>
        </row>
        <row r="120">
          <cell r="C120" t="str">
            <v>Gateway Distriparks Limited</v>
          </cell>
          <cell r="D120" t="str">
            <v>exclude</v>
          </cell>
          <cell r="E120" t="str">
            <v>Significantly different activities</v>
          </cell>
          <cell r="F120" t="str">
            <v>销售费用大于5%</v>
          </cell>
        </row>
        <row r="120">
          <cell r="I120">
            <v>0.172998815683324</v>
          </cell>
          <cell r="J120" t="str">
            <v> </v>
          </cell>
        </row>
        <row r="120">
          <cell r="O120" t="str">
            <v>Gateway Distriparks Limited</v>
          </cell>
          <cell r="P120" t="str">
            <v>This company, based in India, is engaged in the arrangement of transportation of freight and cargo as well as in the provision of logistic services. The company has a registered business head office located in Mahad, Maharashtra, India.The company is involved in the transportation of freight, cargoes, and related commodities. It offers services such as consolidation or forwarding of freight. It also provides distribution management, vendor consolidation, cargo insurance, purchase order management, and customized logistics information services. The company offers freight transportation services along most of the major trading routes to customers throughout the country.The company has strategic alliances with premier national staffing providers throughout the country to better serve its clients.</v>
          </cell>
          <cell r="Q120" t="str">
            <v>Services</v>
          </cell>
          <cell r="R120" t="str">
            <v>Consolidation or forwarding of freight; Distribution management, vendor consolidation, cargo insurance, purchase order management, and customized logistics information services</v>
          </cell>
          <cell r="S120" t="str">
            <v>www.gatewaydistriparks.com</v>
          </cell>
          <cell r="T120" t="str">
            <v>India</v>
          </cell>
        </row>
        <row r="120">
          <cell r="V120" t="str">
            <v>GATEWAY</v>
          </cell>
          <cell r="W120" t="str">
            <v>A+</v>
          </cell>
          <cell r="X120" t="str">
            <v>4213</v>
          </cell>
          <cell r="Y120" t="str">
            <v>IN116384FI</v>
          </cell>
          <cell r="Z120" t="str">
            <v>Engaged in the arrangement of transportation of freight and cargo as well as in the provision of logistic services</v>
          </cell>
          <cell r="AA120" t="str">
            <v>The Company is engaged in providing inter-model logistics services.  The Company provides container logistics solution between major Indian ports and Inland Container Depots (ICD) by providing rail services for Export, Import and Domestic containerised cargo, Integrated with road transportation, transit and bonded warehousing, refrigerated container facilities and other value added services.</v>
          </cell>
          <cell r="AB120">
            <v>44642</v>
          </cell>
          <cell r="AC120" t="str">
            <v>Gateway Rail Freight Limited</v>
          </cell>
          <cell r="AD120">
            <v>14189209</v>
          </cell>
          <cell r="AE120">
            <v>13702872</v>
          </cell>
          <cell r="AF120">
            <v>11755254</v>
          </cell>
          <cell r="AG120">
            <v>8666490</v>
          </cell>
          <cell r="AH120">
            <v>158542</v>
          </cell>
          <cell r="AI120">
            <v>211208</v>
          </cell>
          <cell r="AJ120">
            <v>111868</v>
          </cell>
          <cell r="AK120">
            <v>87395</v>
          </cell>
        </row>
        <row r="120">
          <cell r="AP120">
            <v>0</v>
          </cell>
          <cell r="AQ120">
            <v>0</v>
          </cell>
          <cell r="AR120">
            <v>0</v>
          </cell>
          <cell r="AS120">
            <v>0</v>
          </cell>
          <cell r="AT120">
            <v>-10493175</v>
          </cell>
          <cell r="AU120">
            <v>-10017672</v>
          </cell>
          <cell r="AV120">
            <v>-8647303</v>
          </cell>
          <cell r="AW120">
            <v>-6913959</v>
          </cell>
          <cell r="AX120">
            <v>-1039351</v>
          </cell>
          <cell r="AY120">
            <v>-1276686</v>
          </cell>
          <cell r="AZ120">
            <v>-1314206</v>
          </cell>
          <cell r="BA120">
            <v>-776251</v>
          </cell>
        </row>
        <row r="120">
          <cell r="BF120">
            <v>1369463</v>
          </cell>
          <cell r="BG120">
            <v>1184864</v>
          </cell>
          <cell r="BH120">
            <v>1299487</v>
          </cell>
          <cell r="BI120">
            <v>911350</v>
          </cell>
          <cell r="BJ120">
            <v>760436</v>
          </cell>
          <cell r="BK120">
            <v>1903762</v>
          </cell>
          <cell r="BL120">
            <v>1130074</v>
          </cell>
          <cell r="BM120">
            <v>642616</v>
          </cell>
          <cell r="BN120">
            <v>15483711</v>
          </cell>
          <cell r="BO120">
            <v>14813809</v>
          </cell>
          <cell r="BP120">
            <v>15531750</v>
          </cell>
          <cell r="BQ120">
            <v>8780736</v>
          </cell>
          <cell r="BR120">
            <v>25037876</v>
          </cell>
          <cell r="BS120">
            <v>24345768</v>
          </cell>
          <cell r="BT120">
            <v>24020095</v>
          </cell>
          <cell r="BU120">
            <v>10910813</v>
          </cell>
          <cell r="BV120">
            <v>6706176</v>
          </cell>
          <cell r="BW120">
            <v>6070538</v>
          </cell>
          <cell r="BX120">
            <v>4897928</v>
          </cell>
          <cell r="BY120">
            <v>5633423</v>
          </cell>
          <cell r="BZ120">
            <v>2815225</v>
          </cell>
          <cell r="CA120">
            <v>2619722</v>
          </cell>
          <cell r="CB120">
            <v>1905613</v>
          </cell>
          <cell r="CC120">
            <v>1063675</v>
          </cell>
          <cell r="CD120">
            <v>1203958</v>
          </cell>
          <cell r="CE120">
            <v>1172250</v>
          </cell>
          <cell r="CF120">
            <v>1155499</v>
          </cell>
          <cell r="CG120">
            <v>466084</v>
          </cell>
          <cell r="CH120">
            <v>101856</v>
          </cell>
          <cell r="CI120">
            <v>84499</v>
          </cell>
          <cell r="CJ120">
            <v>21590</v>
          </cell>
          <cell r="CK120">
            <v>16924</v>
          </cell>
          <cell r="CL120">
            <v>14189209</v>
          </cell>
          <cell r="CM120">
            <v>0</v>
          </cell>
          <cell r="CN120">
            <v>-10493175</v>
          </cell>
          <cell r="CO120">
            <v>-1039351</v>
          </cell>
          <cell r="CP120">
            <v>2656683</v>
          </cell>
          <cell r="CQ120">
            <v>0.187232635730434</v>
          </cell>
          <cell r="CR120">
            <v>0.230364362499595</v>
          </cell>
          <cell r="CS120">
            <v>6706176</v>
          </cell>
          <cell r="CT120">
            <v>0</v>
          </cell>
          <cell r="CU120">
            <v>0</v>
          </cell>
          <cell r="CV120">
            <v>15148760</v>
          </cell>
        </row>
        <row r="120">
          <cell r="CX120">
            <v>13702872</v>
          </cell>
          <cell r="CY120">
            <v>0</v>
          </cell>
          <cell r="CZ120">
            <v>-10017672</v>
          </cell>
          <cell r="DA120">
            <v>-1276686</v>
          </cell>
          <cell r="DB120">
            <v>2408514</v>
          </cell>
          <cell r="DC120">
            <v>0.175767094664535</v>
          </cell>
          <cell r="DD120">
            <v>0.213249305538217</v>
          </cell>
          <cell r="DE120">
            <v>6070538</v>
          </cell>
          <cell r="DF120">
            <v>0</v>
          </cell>
          <cell r="DG120">
            <v>0</v>
          </cell>
          <cell r="DH120">
            <v>15172779.5</v>
          </cell>
        </row>
        <row r="120">
          <cell r="DJ120">
            <v>11755254</v>
          </cell>
          <cell r="DK120">
            <v>0</v>
          </cell>
          <cell r="DL120">
            <v>-8647303</v>
          </cell>
          <cell r="DM120">
            <v>-1314206</v>
          </cell>
          <cell r="DN120">
            <v>1793745</v>
          </cell>
          <cell r="DO120">
            <v>0.152590918069486</v>
          </cell>
          <cell r="DP120">
            <v>0.180067598192202</v>
          </cell>
        </row>
        <row r="121">
          <cell r="C121" t="str">
            <v>Being Holdings Co., Ltd.</v>
          </cell>
          <cell r="D121" t="str">
            <v>exclude</v>
          </cell>
          <cell r="E121" t="str">
            <v>Independence(A+, A, A-, U)</v>
          </cell>
        </row>
        <row r="121">
          <cell r="I121">
            <v>0.051317524128839</v>
          </cell>
          <cell r="J121" t="str">
            <v> </v>
          </cell>
        </row>
        <row r="121">
          <cell r="O121" t="str">
            <v>Being Holdings Co., Ltd.</v>
          </cell>
          <cell r="P121" t="str">
            <v>This company is engaged in other investment pools and funds. It was incorporated in 1986 and has its registered head office located in Kanazawa-shi, Japan. The company focuses on open-end investment funds organized to pool assets that consist of securities or other financial instruments. The shares in these pools are offered to the public in an initial offering with additional shares offered continuously and perpetually and redeemed at a specific price determined by the net asset value. In addition, the company employs professional staff, such as investment managers and advisers who specialize in financial securities and other related investment transactions.</v>
          </cell>
          <cell r="Q121" t="str">
            <v>Services</v>
          </cell>
          <cell r="R121" t="str">
            <v>Other investment pools and funds</v>
          </cell>
          <cell r="S121" t="str">
            <v>being-group.jp</v>
          </cell>
          <cell r="T121" t="str">
            <v>Japan</v>
          </cell>
        </row>
        <row r="121">
          <cell r="V121" t="str">
            <v>9145</v>
          </cell>
          <cell r="W121" t="str">
            <v>C+</v>
          </cell>
          <cell r="X121" t="str">
            <v>4731</v>
          </cell>
          <cell r="Y121" t="str">
            <v>JP8220001007865</v>
          </cell>
          <cell r="Z121" t="str">
            <v>Engaged in other investment pools and funds</v>
          </cell>
          <cell r="AA121" t="str">
            <v>The Company is a Japan-based company mainly engaged in the logistics business.</v>
          </cell>
          <cell r="AB121">
            <v>44180</v>
          </cell>
        </row>
        <row r="121">
          <cell r="AD121">
            <v>23022000</v>
          </cell>
          <cell r="AE121">
            <v>20029000</v>
          </cell>
          <cell r="AF121">
            <v>18390000</v>
          </cell>
          <cell r="AG121">
            <v>16219000</v>
          </cell>
          <cell r="AH121" t="str">
            <v>n.a.</v>
          </cell>
          <cell r="AI121" t="str">
            <v>n.a.</v>
          </cell>
          <cell r="AJ121" t="str">
            <v>n.a.</v>
          </cell>
          <cell r="AK121" t="str">
            <v>n.a.</v>
          </cell>
          <cell r="AL121">
            <v>19911000</v>
          </cell>
          <cell r="AM121">
            <v>17230000</v>
          </cell>
          <cell r="AN121">
            <v>16016000</v>
          </cell>
          <cell r="AO121">
            <v>14082000</v>
          </cell>
          <cell r="AP121">
            <v>0</v>
          </cell>
          <cell r="AQ121">
            <v>0</v>
          </cell>
          <cell r="AR121">
            <v>0</v>
          </cell>
          <cell r="AS121">
            <v>0</v>
          </cell>
          <cell r="AT121">
            <v>-1169000</v>
          </cell>
          <cell r="AU121">
            <v>-1111000</v>
          </cell>
          <cell r="AV121">
            <v>-1067000</v>
          </cell>
          <cell r="AW121">
            <v>-1090000</v>
          </cell>
          <cell r="AX121">
            <v>-640000</v>
          </cell>
          <cell r="AY121">
            <v>-570000</v>
          </cell>
          <cell r="AZ121">
            <v>-574000</v>
          </cell>
          <cell r="BA121">
            <v>-506000</v>
          </cell>
          <cell r="BB121" t="str">
            <v>n.a.</v>
          </cell>
          <cell r="BC121" t="str">
            <v>n.a.</v>
          </cell>
          <cell r="BD121" t="str">
            <v>n.a.</v>
          </cell>
          <cell r="BE121" t="str">
            <v>n.a.</v>
          </cell>
          <cell r="BF121">
            <v>2761000</v>
          </cell>
          <cell r="BG121">
            <v>2415000</v>
          </cell>
          <cell r="BH121">
            <v>2341000</v>
          </cell>
          <cell r="BI121">
            <v>1890000</v>
          </cell>
          <cell r="BJ121">
            <v>3753000</v>
          </cell>
          <cell r="BK121">
            <v>3938000</v>
          </cell>
          <cell r="BL121">
            <v>4423000</v>
          </cell>
          <cell r="BM121">
            <v>2690000</v>
          </cell>
          <cell r="BN121">
            <v>7351000</v>
          </cell>
          <cell r="BO121">
            <v>6974000</v>
          </cell>
          <cell r="BP121">
            <v>6129000</v>
          </cell>
          <cell r="BQ121">
            <v>6076000</v>
          </cell>
          <cell r="BR121">
            <v>14562000</v>
          </cell>
          <cell r="BS121">
            <v>14088000</v>
          </cell>
          <cell r="BT121">
            <v>13601000</v>
          </cell>
          <cell r="BU121">
            <v>11392000</v>
          </cell>
          <cell r="BV121">
            <v>1169000</v>
          </cell>
          <cell r="BW121">
            <v>1111000</v>
          </cell>
          <cell r="BX121">
            <v>1067000</v>
          </cell>
          <cell r="BY121">
            <v>1090000</v>
          </cell>
          <cell r="BZ121">
            <v>1302000</v>
          </cell>
          <cell r="CA121">
            <v>1118000</v>
          </cell>
          <cell r="CB121">
            <v>733000</v>
          </cell>
          <cell r="CC121">
            <v>541000</v>
          </cell>
          <cell r="CD121" t="str">
            <v>n.a.</v>
          </cell>
          <cell r="CE121" t="str">
            <v>n.a.</v>
          </cell>
          <cell r="CF121" t="str">
            <v>n.a.</v>
          </cell>
          <cell r="CG121" t="str">
            <v>n.a.</v>
          </cell>
          <cell r="CH121" t="str">
            <v>n.a.</v>
          </cell>
          <cell r="CI121" t="str">
            <v>n.a.</v>
          </cell>
          <cell r="CJ121" t="str">
            <v>n.a.</v>
          </cell>
          <cell r="CK121" t="str">
            <v>n.a.</v>
          </cell>
          <cell r="CL121">
            <v>23022000</v>
          </cell>
          <cell r="CM121">
            <v>-19911000</v>
          </cell>
          <cell r="CN121">
            <v>-1169000</v>
          </cell>
          <cell r="CO121">
            <v>-640000</v>
          </cell>
          <cell r="CP121">
            <v>1302000</v>
          </cell>
          <cell r="CQ121">
            <v>0.0565545999478759</v>
          </cell>
          <cell r="CR121">
            <v>0.0599447513812155</v>
          </cell>
          <cell r="CS121">
            <v>1169000</v>
          </cell>
          <cell r="CT121">
            <v>0</v>
          </cell>
          <cell r="CU121" t="e">
            <v>#VALUE!</v>
          </cell>
          <cell r="CV121">
            <v>7162500</v>
          </cell>
        </row>
        <row r="121">
          <cell r="CX121">
            <v>20029000</v>
          </cell>
          <cell r="CY121">
            <v>-17230000</v>
          </cell>
          <cell r="CZ121">
            <v>-1111000</v>
          </cell>
          <cell r="DA121">
            <v>-570000</v>
          </cell>
          <cell r="DB121">
            <v>1118000</v>
          </cell>
          <cell r="DC121">
            <v>0.0558190623595786</v>
          </cell>
          <cell r="DD121">
            <v>0.0591190312516525</v>
          </cell>
          <cell r="DE121">
            <v>1111000</v>
          </cell>
          <cell r="DF121">
            <v>0</v>
          </cell>
          <cell r="DG121" t="e">
            <v>#VALUE!</v>
          </cell>
          <cell r="DH121">
            <v>6551500</v>
          </cell>
        </row>
        <row r="121">
          <cell r="DJ121">
            <v>18390000</v>
          </cell>
          <cell r="DK121">
            <v>-16016000</v>
          </cell>
          <cell r="DL121">
            <v>-1067000</v>
          </cell>
          <cell r="DM121">
            <v>-574000</v>
          </cell>
          <cell r="DN121">
            <v>733000</v>
          </cell>
          <cell r="DO121">
            <v>0.0398586188145731</v>
          </cell>
          <cell r="DP121">
            <v>0.0415132808517868</v>
          </cell>
        </row>
        <row r="122">
          <cell r="C122" t="str">
            <v>Yoosung T &amp; S Co.,Ltd.</v>
          </cell>
          <cell r="D122" t="str">
            <v>exclude</v>
          </cell>
          <cell r="E122" t="str">
            <v>Independence(A+, A, A-, U)</v>
          </cell>
        </row>
        <row r="122">
          <cell r="I122">
            <v>0.00937877970477824</v>
          </cell>
          <cell r="J122" t="str">
            <v> </v>
          </cell>
        </row>
        <row r="122">
          <cell r="O122" t="str">
            <v>Yoosung T &amp; S Co.,Ltd.</v>
          </cell>
          <cell r="P122" t="str">
            <v>This company is engaged in the production and supply of steel products as well as in the provision of energy and logistics services in Korea.The company was established in 1983 as Yoosung Cargoe Express. Its head office is located in Seoul, Republic of Korea. It focuses on its three core businesses: energy - engaged in the development of environment-friendly energy; steel - engaged in the supply of high quality and competitive steel products such as steel pipes for structures, galvanized steel pipes for vinyl housing and carbon steel pipes for general structures; and logistics - engaged in the provision of total logistics services which include harbor loading and unloading works, stock-return and storage services, operation of terminal, as well as railway transportation management. In 2002, the company entered into transportation agreement for movable CNG filling business with Korea Gas Corporation, a producer and distributor of natural gas, as well as the purification and sale of gas-related by-products in Korea, and also with USFK (United States Forces Korea), the mutual defence alliance between Korea and the United States, in 2004.The company is committed to a service focused on the future improvement and competitiveness of its customer's business.</v>
          </cell>
          <cell r="Q122" t="str">
            <v>Services</v>
          </cell>
          <cell r="R122" t="str">
            <v>Steel products; Energy and logistics services</v>
          </cell>
          <cell r="S122" t="str">
            <v>www.ystns.co.kr</v>
          </cell>
          <cell r="T122" t="str">
            <v>Republic of Korea</v>
          </cell>
        </row>
        <row r="122">
          <cell r="V122" t="str">
            <v>024800</v>
          </cell>
          <cell r="W122" t="str">
            <v>B+</v>
          </cell>
          <cell r="X122" t="str">
            <v>4212</v>
          </cell>
          <cell r="Y122" t="str">
            <v>KR1101110217607</v>
          </cell>
          <cell r="Z122" t="str">
            <v>Engaged in the production and supply of steel products as well as in the provision of energy and logistics services in Korea</v>
          </cell>
          <cell r="AA122" t="str">
            <v>- The company is a comprehensive logistics company specializing in steel products that carries out logistics activities such as merit transportation, unloading, railway transportation, forwarding, consulting, and services.- Jeollanam-do Gwangyang POSCO Gwangyang Steelworks is located in Gwangyang Steelworks, which manufactures and sells steel pipes, C-shaped steel, and sells steel bars and sections from domestic steelmakers such as Hyundai Steel.- POSCO, Dongbu Steel, Hyundai Steel and many other domestic steel companies are engaged in the logistics transportation business.</v>
          </cell>
          <cell r="AB122">
            <v>36504</v>
          </cell>
          <cell r="AC122" t="str">
            <v>Yoo Sung Co.,Ltd.</v>
          </cell>
          <cell r="AD122">
            <v>276770976</v>
          </cell>
          <cell r="AE122">
            <v>280539020</v>
          </cell>
          <cell r="AF122">
            <v>294093305</v>
          </cell>
          <cell r="AG122">
            <v>358070006</v>
          </cell>
          <cell r="AH122" t="str">
            <v>n.a.</v>
          </cell>
          <cell r="AI122" t="str">
            <v>n.a.</v>
          </cell>
          <cell r="AJ122" t="str">
            <v>n.a.</v>
          </cell>
          <cell r="AK122" t="str">
            <v>n.a.</v>
          </cell>
          <cell r="AL122">
            <v>263333391</v>
          </cell>
          <cell r="AM122">
            <v>269115252</v>
          </cell>
          <cell r="AN122">
            <v>278989441</v>
          </cell>
          <cell r="AO122">
            <v>339106746</v>
          </cell>
          <cell r="AP122" t="str">
            <v>n.a.</v>
          </cell>
          <cell r="AQ122" t="str">
            <v>n.a.</v>
          </cell>
          <cell r="AR122" t="str">
            <v>n.a.</v>
          </cell>
          <cell r="AS122" t="str">
            <v>n.a.</v>
          </cell>
          <cell r="AT122">
            <v>-10481804</v>
          </cell>
          <cell r="AU122">
            <v>-9371269</v>
          </cell>
          <cell r="AV122">
            <v>-11230331</v>
          </cell>
          <cell r="AW122">
            <v>-11147173</v>
          </cell>
          <cell r="AX122">
            <v>-263630</v>
          </cell>
          <cell r="AY122">
            <v>-293294</v>
          </cell>
          <cell r="AZ122">
            <v>-339765</v>
          </cell>
          <cell r="BA122">
            <v>-370429</v>
          </cell>
          <cell r="BB122">
            <v>1090213</v>
          </cell>
          <cell r="BC122">
            <v>1720346</v>
          </cell>
          <cell r="BD122">
            <v>1565615</v>
          </cell>
          <cell r="BE122">
            <v>1696897</v>
          </cell>
          <cell r="BF122">
            <v>15823126</v>
          </cell>
          <cell r="BG122">
            <v>24956021</v>
          </cell>
          <cell r="BH122">
            <v>43886266</v>
          </cell>
          <cell r="BI122">
            <v>41218689</v>
          </cell>
          <cell r="BJ122">
            <v>21776232</v>
          </cell>
          <cell r="BK122">
            <v>18367343</v>
          </cell>
          <cell r="BL122">
            <v>15704968</v>
          </cell>
          <cell r="BM122">
            <v>55378153</v>
          </cell>
          <cell r="BN122">
            <v>42503911</v>
          </cell>
          <cell r="BO122">
            <v>46530628</v>
          </cell>
          <cell r="BP122">
            <v>43064100</v>
          </cell>
          <cell r="BQ122">
            <v>64371788</v>
          </cell>
          <cell r="BR122">
            <v>553366097</v>
          </cell>
          <cell r="BS122">
            <v>528392925</v>
          </cell>
          <cell r="BT122">
            <v>467720993</v>
          </cell>
          <cell r="BU122">
            <v>399431932</v>
          </cell>
          <cell r="BV122">
            <v>36812</v>
          </cell>
          <cell r="BW122">
            <v>7846</v>
          </cell>
          <cell r="BX122">
            <v>54177</v>
          </cell>
          <cell r="BY122">
            <v>348958</v>
          </cell>
          <cell r="BZ122">
            <v>2692151</v>
          </cell>
          <cell r="CA122">
            <v>1759205</v>
          </cell>
          <cell r="CB122">
            <v>3533768</v>
          </cell>
          <cell r="CC122">
            <v>7445658</v>
          </cell>
          <cell r="CD122">
            <v>-58661</v>
          </cell>
          <cell r="CE122">
            <v>-55890</v>
          </cell>
          <cell r="CF122">
            <v>172445</v>
          </cell>
          <cell r="CG122">
            <v>418614</v>
          </cell>
          <cell r="CH122">
            <v>5857075</v>
          </cell>
          <cell r="CI122">
            <v>4482307</v>
          </cell>
          <cell r="CJ122">
            <v>4939714</v>
          </cell>
          <cell r="CK122">
            <v>3471369</v>
          </cell>
          <cell r="CL122">
            <v>276770976</v>
          </cell>
          <cell r="CM122">
            <v>-263333391</v>
          </cell>
          <cell r="CN122">
            <v>-10481804</v>
          </cell>
          <cell r="CO122">
            <v>-263630</v>
          </cell>
          <cell r="CP122">
            <v>2692151</v>
          </cell>
          <cell r="CQ122">
            <v>0.00972699897549951</v>
          </cell>
          <cell r="CR122">
            <v>0.00982254283963747</v>
          </cell>
          <cell r="CS122">
            <v>36812</v>
          </cell>
          <cell r="CT122" t="str">
            <v/>
          </cell>
          <cell r="CU122">
            <v>1405279.5</v>
          </cell>
          <cell r="CV122">
            <v>44517269.5</v>
          </cell>
        </row>
        <row r="122">
          <cell r="CX122">
            <v>280539020</v>
          </cell>
          <cell r="CY122">
            <v>-269115252</v>
          </cell>
          <cell r="CZ122">
            <v>-9371269</v>
          </cell>
          <cell r="DA122">
            <v>-293294</v>
          </cell>
          <cell r="DB122">
            <v>1759205</v>
          </cell>
          <cell r="DC122">
            <v>0.00627080325581803</v>
          </cell>
          <cell r="DD122">
            <v>0.00631037437197525</v>
          </cell>
          <cell r="DE122">
            <v>7846</v>
          </cell>
          <cell r="DF122" t="str">
            <v/>
          </cell>
          <cell r="DG122">
            <v>1642980.5</v>
          </cell>
          <cell r="DH122">
            <v>44797364</v>
          </cell>
        </row>
        <row r="122">
          <cell r="DJ122">
            <v>294093305</v>
          </cell>
          <cell r="DK122">
            <v>-278989441</v>
          </cell>
          <cell r="DL122">
            <v>-11230331</v>
          </cell>
          <cell r="DM122">
            <v>-339765</v>
          </cell>
          <cell r="DN122">
            <v>3533768</v>
          </cell>
          <cell r="DO122">
            <v>0.0120158056641242</v>
          </cell>
          <cell r="DP122">
            <v>0.0121619411859126</v>
          </cell>
        </row>
        <row r="123">
          <cell r="C123" t="str">
            <v>Phyz Holdings Inc.</v>
          </cell>
          <cell r="D123" t="str">
            <v>exclude</v>
          </cell>
          <cell r="E123" t="str">
            <v>Independence(A+, A, A-, U)</v>
          </cell>
        </row>
        <row r="123">
          <cell r="I123">
            <v>0.0423375646603153</v>
          </cell>
          <cell r="J123" t="str">
            <v> </v>
          </cell>
        </row>
        <row r="123">
          <cell r="O123" t="str">
            <v>Phyz Holdings Inc.</v>
          </cell>
          <cell r="P123" t="str">
            <v>This company is engaged in the electronic commerce (EC) solution service business. It was established in 2013 and it conducts business from its registered head office located in Osaka, Japan. The company provides operation services, including consulting, warehouse operations, and general worker dispatch services; transport services for products transportation between locations using mid- and large-sized vehicles; and delivery services. It also provides staffing and recruitment services.</v>
          </cell>
          <cell r="Q123" t="str">
            <v>Services</v>
          </cell>
          <cell r="R123" t="str">
            <v>Electronic commerce (EC) solution service business</v>
          </cell>
          <cell r="S123" t="str">
            <v>phyz.co.jp</v>
          </cell>
          <cell r="T123" t="str">
            <v>Japan</v>
          </cell>
        </row>
        <row r="123">
          <cell r="V123" t="str">
            <v>9325</v>
          </cell>
          <cell r="W123" t="str">
            <v>D</v>
          </cell>
          <cell r="X123" t="str">
            <v>4731</v>
          </cell>
          <cell r="Y123" t="str">
            <v>JP3120001179942</v>
          </cell>
          <cell r="Z123" t="str">
            <v>Engaged in the electronic commerce (EC) solution service business</v>
          </cell>
          <cell r="AA123" t="str">
            <v>The Company is a Japan-based company mainly engaged in the electronic commerce (EC) solution service business.</v>
          </cell>
          <cell r="AB123">
            <v>42809</v>
          </cell>
          <cell r="AC123" t="str">
            <v>Phyz INC</v>
          </cell>
          <cell r="AD123">
            <v>23664762</v>
          </cell>
          <cell r="AE123">
            <v>18045790</v>
          </cell>
          <cell r="AF123">
            <v>12951260</v>
          </cell>
          <cell r="AG123">
            <v>10638390</v>
          </cell>
          <cell r="AH123" t="str">
            <v>n.a.</v>
          </cell>
          <cell r="AI123" t="str">
            <v>n.a.</v>
          </cell>
          <cell r="AJ123" t="str">
            <v>n.a.</v>
          </cell>
          <cell r="AK123" t="str">
            <v>n.a.</v>
          </cell>
          <cell r="AL123">
            <v>21326186</v>
          </cell>
          <cell r="AM123">
            <v>16469720</v>
          </cell>
          <cell r="AN123">
            <v>11554095</v>
          </cell>
          <cell r="AO123">
            <v>9736533</v>
          </cell>
          <cell r="AP123">
            <v>0</v>
          </cell>
          <cell r="AQ123">
            <v>0</v>
          </cell>
          <cell r="AR123">
            <v>0</v>
          </cell>
          <cell r="AS123">
            <v>0</v>
          </cell>
          <cell r="AT123">
            <v>-1016322</v>
          </cell>
          <cell r="AU123">
            <v>-852108</v>
          </cell>
          <cell r="AV123">
            <v>-696702</v>
          </cell>
          <cell r="AW123">
            <v>-501814</v>
          </cell>
          <cell r="AX123">
            <v>-179293</v>
          </cell>
          <cell r="AY123">
            <v>-148379</v>
          </cell>
          <cell r="AZ123">
            <v>-104759</v>
          </cell>
          <cell r="BA123">
            <v>-66190</v>
          </cell>
          <cell r="BB123">
            <v>5960</v>
          </cell>
          <cell r="BC123">
            <v>5267</v>
          </cell>
          <cell r="BD123">
            <v>6960</v>
          </cell>
          <cell r="BE123">
            <v>8034</v>
          </cell>
          <cell r="BF123">
            <v>2484246</v>
          </cell>
          <cell r="BG123">
            <v>2636124</v>
          </cell>
          <cell r="BH123">
            <v>1409909</v>
          </cell>
          <cell r="BI123">
            <v>1274976</v>
          </cell>
          <cell r="BJ123">
            <v>2506621</v>
          </cell>
          <cell r="BK123">
            <v>1544808</v>
          </cell>
          <cell r="BL123">
            <v>1714681</v>
          </cell>
          <cell r="BM123">
            <v>1100090</v>
          </cell>
          <cell r="BN123">
            <v>647793</v>
          </cell>
          <cell r="BO123">
            <v>680977</v>
          </cell>
          <cell r="BP123">
            <v>558000</v>
          </cell>
          <cell r="BQ123">
            <v>44507</v>
          </cell>
          <cell r="BR123">
            <v>6861809</v>
          </cell>
          <cell r="BS123">
            <v>5835024</v>
          </cell>
          <cell r="BT123">
            <v>4230639</v>
          </cell>
          <cell r="BU123">
            <v>2779065</v>
          </cell>
          <cell r="BV123">
            <v>1016322</v>
          </cell>
          <cell r="BW123">
            <v>852108</v>
          </cell>
          <cell r="BX123">
            <v>696702</v>
          </cell>
          <cell r="BY123">
            <v>501814</v>
          </cell>
          <cell r="BZ123">
            <v>1142961</v>
          </cell>
          <cell r="CA123">
            <v>575583</v>
          </cell>
          <cell r="CB123">
            <v>595704</v>
          </cell>
          <cell r="CC123">
            <v>333853</v>
          </cell>
          <cell r="CD123" t="str">
            <v>n.a.</v>
          </cell>
          <cell r="CE123" t="str">
            <v>n.a.</v>
          </cell>
          <cell r="CF123" t="str">
            <v>n.a.</v>
          </cell>
          <cell r="CG123" t="str">
            <v>n.a.</v>
          </cell>
          <cell r="CH123" t="str">
            <v>n.a.</v>
          </cell>
          <cell r="CI123" t="str">
            <v>n.a.</v>
          </cell>
          <cell r="CJ123" t="str">
            <v>n.a.</v>
          </cell>
          <cell r="CK123" t="str">
            <v>n.a.</v>
          </cell>
          <cell r="CL123">
            <v>23664762</v>
          </cell>
          <cell r="CM123">
            <v>-21326186</v>
          </cell>
          <cell r="CN123">
            <v>-1016322</v>
          </cell>
          <cell r="CO123">
            <v>-179293</v>
          </cell>
          <cell r="CP123">
            <v>1142961</v>
          </cell>
          <cell r="CQ123">
            <v>0.0482980137302881</v>
          </cell>
          <cell r="CR123">
            <v>0.0507490941776814</v>
          </cell>
          <cell r="CS123">
            <v>1016322</v>
          </cell>
          <cell r="CT123">
            <v>0</v>
          </cell>
          <cell r="CU123">
            <v>5613.5</v>
          </cell>
          <cell r="CV123">
            <v>664385</v>
          </cell>
        </row>
        <row r="123">
          <cell r="CX123">
            <v>18045790</v>
          </cell>
          <cell r="CY123">
            <v>-16469720</v>
          </cell>
          <cell r="CZ123">
            <v>-852108</v>
          </cell>
          <cell r="DA123">
            <v>-148379</v>
          </cell>
          <cell r="DB123">
            <v>575583</v>
          </cell>
          <cell r="DC123">
            <v>0.0318956942311752</v>
          </cell>
          <cell r="DD123">
            <v>0.0329465472275171</v>
          </cell>
          <cell r="DE123">
            <v>852108</v>
          </cell>
          <cell r="DF123">
            <v>0</v>
          </cell>
          <cell r="DG123">
            <v>6113.5</v>
          </cell>
          <cell r="DH123">
            <v>619488.5</v>
          </cell>
        </row>
        <row r="123">
          <cell r="DJ123">
            <v>12951260</v>
          </cell>
          <cell r="DK123">
            <v>-11554095</v>
          </cell>
          <cell r="DL123">
            <v>-696702</v>
          </cell>
          <cell r="DM123">
            <v>-104759</v>
          </cell>
          <cell r="DN123">
            <v>595704</v>
          </cell>
          <cell r="DO123">
            <v>0.0459958336100117</v>
          </cell>
          <cell r="DP123">
            <v>0.0482134515031133</v>
          </cell>
        </row>
        <row r="124">
          <cell r="C124" t="str">
            <v>West Shanghai Automotive Service Co.,Ltd.</v>
          </cell>
          <cell r="D124" t="str">
            <v>exclude</v>
          </cell>
          <cell r="E124" t="str">
            <v>Significantly different activities</v>
          </cell>
          <cell r="F124" t="str">
            <v>零部件制造</v>
          </cell>
        </row>
        <row r="124">
          <cell r="I124">
            <v>0.120999625434065</v>
          </cell>
          <cell r="J124" t="str">
            <v> </v>
          </cell>
        </row>
        <row r="124">
          <cell r="O124" t="str">
            <v>West Shanghai Automotive Service Co.,Ltd.</v>
          </cell>
          <cell r="P124" t="str">
            <v>This company, based in China, is engaged in the provision of automobile logistics services and research, production and sales of automobile parts. It was incorporated in 2002 and conducts business from its registered head office located in Shanghai. The company's services include vehicle warehousing and operation services, automobile parts warehousing and operation services, parts transportation services and vehicle transportation services.</v>
          </cell>
          <cell r="Q124" t="str">
            <v>Services</v>
          </cell>
          <cell r="R124" t="str">
            <v>Vehicle warehousing and operation services, automobile parts warehousing and operation services, parts transportation services and vehicle transportation services</v>
          </cell>
          <cell r="S124" t="str">
            <v>wsasc.com.cn</v>
          </cell>
          <cell r="T124" t="str">
            <v>China</v>
          </cell>
        </row>
        <row r="124">
          <cell r="V124" t="str">
            <v>605151</v>
          </cell>
          <cell r="W124" t="str">
            <v>A+</v>
          </cell>
          <cell r="X124" t="str">
            <v>4731</v>
          </cell>
          <cell r="Y124" t="str">
            <v>CN53515PC</v>
          </cell>
          <cell r="Z124" t="str">
            <v>Engaged in the provision of automobile logistics services and research, production and sales of automobile parts</v>
          </cell>
          <cell r="AA124" t="str">
            <v>The Company's main business is to provide comprehensive logistics services for auto companies, as well as R &amp;amp; D, production and sales of parts.</v>
          </cell>
        </row>
        <row r="124">
          <cell r="AD124">
            <v>1197763</v>
          </cell>
          <cell r="AE124">
            <v>1037050</v>
          </cell>
          <cell r="AF124">
            <v>1137090</v>
          </cell>
          <cell r="AG124">
            <v>1183586</v>
          </cell>
          <cell r="AH124">
            <v>38069</v>
          </cell>
          <cell r="AI124">
            <v>27394</v>
          </cell>
          <cell r="AJ124">
            <v>27100</v>
          </cell>
          <cell r="AK124">
            <v>29512</v>
          </cell>
          <cell r="AL124">
            <v>906857</v>
          </cell>
          <cell r="AM124">
            <v>772303</v>
          </cell>
          <cell r="AN124">
            <v>874706</v>
          </cell>
          <cell r="AO124">
            <v>927969</v>
          </cell>
          <cell r="AP124">
            <v>44298</v>
          </cell>
          <cell r="AQ124">
            <v>44847</v>
          </cell>
          <cell r="AR124">
            <v>18427</v>
          </cell>
          <cell r="AS124">
            <v>17703</v>
          </cell>
          <cell r="AT124">
            <v>-156789</v>
          </cell>
          <cell r="AU124">
            <v>-147545</v>
          </cell>
          <cell r="AV124">
            <v>-118970</v>
          </cell>
          <cell r="AW124">
            <v>-127532</v>
          </cell>
          <cell r="AX124">
            <v>-31030</v>
          </cell>
          <cell r="AY124">
            <v>-34359</v>
          </cell>
          <cell r="AZ124">
            <v>-28917</v>
          </cell>
          <cell r="BA124">
            <v>-27160</v>
          </cell>
          <cell r="BB124">
            <v>56319</v>
          </cell>
          <cell r="BC124">
            <v>40529</v>
          </cell>
          <cell r="BD124">
            <v>39256</v>
          </cell>
          <cell r="BE124">
            <v>40552</v>
          </cell>
          <cell r="BF124">
            <v>374582</v>
          </cell>
          <cell r="BG124">
            <v>364288</v>
          </cell>
          <cell r="BH124">
            <v>332200</v>
          </cell>
          <cell r="BI124">
            <v>372417</v>
          </cell>
          <cell r="BJ124">
            <v>911390</v>
          </cell>
          <cell r="BK124">
            <v>887534</v>
          </cell>
          <cell r="BL124">
            <v>840781</v>
          </cell>
          <cell r="BM124">
            <v>255656</v>
          </cell>
          <cell r="BN124">
            <v>239081</v>
          </cell>
          <cell r="BO124">
            <v>255113</v>
          </cell>
          <cell r="BP124">
            <v>162894</v>
          </cell>
          <cell r="BQ124">
            <v>165331</v>
          </cell>
          <cell r="BR124">
            <v>1987739</v>
          </cell>
          <cell r="BS124">
            <v>1936780</v>
          </cell>
          <cell r="BT124">
            <v>1674922</v>
          </cell>
          <cell r="BU124">
            <v>1115268</v>
          </cell>
          <cell r="BV124">
            <v>5895</v>
          </cell>
          <cell r="BW124">
            <v>6612</v>
          </cell>
          <cell r="BX124">
            <v>5128</v>
          </cell>
          <cell r="BY124">
            <v>10861</v>
          </cell>
          <cell r="BZ124">
            <v>141156</v>
          </cell>
          <cell r="CA124">
            <v>110237</v>
          </cell>
          <cell r="CB124">
            <v>141597</v>
          </cell>
          <cell r="CC124">
            <v>130437</v>
          </cell>
          <cell r="CD124">
            <v>24158</v>
          </cell>
          <cell r="CE124">
            <v>22111</v>
          </cell>
          <cell r="CF124">
            <v>21595</v>
          </cell>
          <cell r="CG124">
            <v>28037</v>
          </cell>
          <cell r="CH124">
            <v>82438</v>
          </cell>
          <cell r="CI124">
            <v>73975</v>
          </cell>
          <cell r="CJ124">
            <v>73820</v>
          </cell>
          <cell r="CK124">
            <v>70931</v>
          </cell>
          <cell r="CL124">
            <v>1197763</v>
          </cell>
          <cell r="CM124">
            <v>-906857</v>
          </cell>
          <cell r="CN124">
            <v>-112491</v>
          </cell>
          <cell r="CO124">
            <v>-31030</v>
          </cell>
          <cell r="CP124">
            <v>147385</v>
          </cell>
          <cell r="CQ124">
            <v>0.123050219450759</v>
          </cell>
          <cell r="CR124">
            <v>0.14031615285164</v>
          </cell>
          <cell r="CS124">
            <v>5895</v>
          </cell>
          <cell r="CT124">
            <v>44298</v>
          </cell>
          <cell r="CU124">
            <v>48424</v>
          </cell>
          <cell r="CV124">
            <v>247097</v>
          </cell>
        </row>
        <row r="124">
          <cell r="CX124">
            <v>1037050</v>
          </cell>
          <cell r="CY124">
            <v>-772303</v>
          </cell>
          <cell r="CZ124">
            <v>-102698</v>
          </cell>
          <cell r="DA124">
            <v>-34359</v>
          </cell>
          <cell r="DB124">
            <v>127690</v>
          </cell>
          <cell r="DC124">
            <v>0.123128103755846</v>
          </cell>
          <cell r="DD124">
            <v>0.140417436438814</v>
          </cell>
          <cell r="DE124">
            <v>6612</v>
          </cell>
          <cell r="DF124">
            <v>44847</v>
          </cell>
          <cell r="DG124">
            <v>39892.5</v>
          </cell>
          <cell r="DH124">
            <v>209003.5</v>
          </cell>
        </row>
        <row r="124">
          <cell r="DJ124">
            <v>1137090</v>
          </cell>
          <cell r="DK124">
            <v>-874706</v>
          </cell>
          <cell r="DL124">
            <v>-100543</v>
          </cell>
          <cell r="DM124">
            <v>-28917</v>
          </cell>
          <cell r="DN124">
            <v>132924</v>
          </cell>
          <cell r="DO124">
            <v>0.116898398543651</v>
          </cell>
          <cell r="DP124">
            <v>0.132372536014962</v>
          </cell>
        </row>
        <row r="125">
          <cell r="C125" t="str">
            <v>JET Logistics Group Co.Ltd.</v>
          </cell>
          <cell r="D125" t="str">
            <v>exclude</v>
          </cell>
          <cell r="E125" t="str">
            <v>Independence(A+, A, A-, U)</v>
          </cell>
        </row>
        <row r="125">
          <cell r="I125">
            <v>0.017245389407096</v>
          </cell>
          <cell r="J125" t="str">
            <v> </v>
          </cell>
        </row>
        <row r="125">
          <cell r="O125" t="str">
            <v>JET Logistics Group Co.Ltd.</v>
          </cell>
          <cell r="P125" t="str">
            <v>This company, based in China, is engaged in the arrangement of transportation of freight and cargo as well as in the provision of logistic services. It was founded in 2007. The company has a registered business head office located in Ningbo, Zhejiang, China. The company is involved in the transportation of freight, cargoes, and related commodities. It provides full range of logistics services, including contract warehousing, public warehousing, and transportation services. It also provides distribution management, vendor consolidation, cargo insurance, purchase order management, and customized logistics information services. The company offers freight transportation services along most of the major trading routes to customers throughout the country. Some of the company's value-added services are packaging, repackaging, stickering, reconfiguration, order fulfillment, installation and display module assembly.The company has strategic alliances with premier national staffing providers throughout the country to better serve its clients.</v>
          </cell>
          <cell r="Q125" t="str">
            <v>Services</v>
          </cell>
          <cell r="R125" t="str">
            <v>Contract warehousing, public warehousing, and transportation services</v>
          </cell>
          <cell r="S125" t="str">
            <v>www.ningbojet.com</v>
          </cell>
          <cell r="T125" t="str">
            <v>China</v>
          </cell>
        </row>
        <row r="125">
          <cell r="V125" t="str">
            <v>872327</v>
          </cell>
          <cell r="W125" t="str">
            <v>B+</v>
          </cell>
          <cell r="X125" t="str">
            <v>4789</v>
          </cell>
          <cell r="Y125" t="str">
            <v>CN51742PC</v>
          </cell>
          <cell r="Z125" t="str">
            <v>Engaged in the arrangement of transportation of freight and cargo as well as in the provision of logistic services</v>
          </cell>
          <cell r="AA125" t="str">
            <v>The Company is mainly engaged in freight forwarding services, mainly for international shipping agency business and international air freight forwarding business.</v>
          </cell>
          <cell r="AB125">
            <v>43052</v>
          </cell>
          <cell r="AC125" t="str">
            <v>Zhejiang JET Logistics Corporation Limited</v>
          </cell>
          <cell r="AD125">
            <v>2902296</v>
          </cell>
          <cell r="AE125">
            <v>2913248</v>
          </cell>
          <cell r="AF125">
            <v>1261420</v>
          </cell>
          <cell r="AG125">
            <v>1523626</v>
          </cell>
          <cell r="AH125">
            <v>965</v>
          </cell>
          <cell r="AI125">
            <v>454</v>
          </cell>
          <cell r="AJ125">
            <v>1234</v>
          </cell>
          <cell r="AK125">
            <v>739</v>
          </cell>
          <cell r="AL125">
            <v>2812327</v>
          </cell>
          <cell r="AM125">
            <v>2823157</v>
          </cell>
          <cell r="AN125">
            <v>1206914</v>
          </cell>
          <cell r="AO125">
            <v>1453128</v>
          </cell>
          <cell r="AP125">
            <v>0</v>
          </cell>
          <cell r="AQ125">
            <v>0</v>
          </cell>
          <cell r="AR125">
            <v>0</v>
          </cell>
          <cell r="AS125">
            <v>0</v>
          </cell>
          <cell r="AT125">
            <v>-35705</v>
          </cell>
          <cell r="AU125">
            <v>-43258</v>
          </cell>
          <cell r="AV125">
            <v>-28786</v>
          </cell>
          <cell r="AW125">
            <v>-43277</v>
          </cell>
          <cell r="AX125">
            <v>-1438</v>
          </cell>
          <cell r="AY125">
            <v>-1601</v>
          </cell>
          <cell r="AZ125">
            <v>-1733</v>
          </cell>
          <cell r="BA125">
            <v>-1803</v>
          </cell>
          <cell r="BB125" t="str">
            <v>n.a.</v>
          </cell>
          <cell r="BC125" t="str">
            <v>n.a.</v>
          </cell>
          <cell r="BD125" t="str">
            <v>n.a.</v>
          </cell>
          <cell r="BE125" t="str">
            <v>n.a.</v>
          </cell>
          <cell r="BF125">
            <v>112522</v>
          </cell>
          <cell r="BG125">
            <v>316498</v>
          </cell>
          <cell r="BH125">
            <v>174438</v>
          </cell>
          <cell r="BI125">
            <v>157633</v>
          </cell>
          <cell r="BJ125">
            <v>132240</v>
          </cell>
          <cell r="BK125">
            <v>59073</v>
          </cell>
          <cell r="BL125">
            <v>31733</v>
          </cell>
          <cell r="BM125">
            <v>23015</v>
          </cell>
          <cell r="BN125">
            <v>20076</v>
          </cell>
          <cell r="BO125">
            <v>21403</v>
          </cell>
          <cell r="BP125">
            <v>22812</v>
          </cell>
          <cell r="BQ125">
            <v>24665</v>
          </cell>
          <cell r="BR125">
            <v>280270</v>
          </cell>
          <cell r="BS125">
            <v>411618</v>
          </cell>
          <cell r="BT125">
            <v>238591</v>
          </cell>
          <cell r="BU125">
            <v>215309</v>
          </cell>
          <cell r="BV125">
            <v>23241</v>
          </cell>
          <cell r="BW125">
            <v>30260</v>
          </cell>
          <cell r="BX125">
            <v>19933</v>
          </cell>
          <cell r="BY125">
            <v>31616</v>
          </cell>
          <cell r="BZ125">
            <v>53791</v>
          </cell>
          <cell r="CA125">
            <v>45686</v>
          </cell>
          <cell r="CB125">
            <v>25221</v>
          </cell>
          <cell r="CC125">
            <v>26157</v>
          </cell>
          <cell r="CD125" t="str">
            <v>n.a.</v>
          </cell>
          <cell r="CE125" t="str">
            <v>n.a.</v>
          </cell>
          <cell r="CF125" t="str">
            <v>n.a.</v>
          </cell>
          <cell r="CG125" t="str">
            <v>n.a.</v>
          </cell>
          <cell r="CH125">
            <v>12464</v>
          </cell>
          <cell r="CI125">
            <v>12998</v>
          </cell>
          <cell r="CJ125">
            <v>8853</v>
          </cell>
          <cell r="CK125">
            <v>11661</v>
          </cell>
          <cell r="CL125">
            <v>2902296</v>
          </cell>
          <cell r="CM125">
            <v>-2812327</v>
          </cell>
          <cell r="CN125">
            <v>-35705</v>
          </cell>
          <cell r="CO125">
            <v>-1438</v>
          </cell>
          <cell r="CP125">
            <v>52826</v>
          </cell>
          <cell r="CQ125">
            <v>0.0182014515404356</v>
          </cell>
          <cell r="CR125">
            <v>0.0185388861788333</v>
          </cell>
          <cell r="CS125">
            <v>23241</v>
          </cell>
          <cell r="CT125">
            <v>0</v>
          </cell>
          <cell r="CU125" t="e">
            <v>#VALUE!</v>
          </cell>
          <cell r="CV125">
            <v>20739.5</v>
          </cell>
        </row>
        <row r="125">
          <cell r="CX125">
            <v>2913248</v>
          </cell>
          <cell r="CY125">
            <v>-2823157</v>
          </cell>
          <cell r="CZ125">
            <v>-43258</v>
          </cell>
          <cell r="DA125">
            <v>-1601</v>
          </cell>
          <cell r="DB125">
            <v>45232</v>
          </cell>
          <cell r="DC125">
            <v>0.0155263128988675</v>
          </cell>
          <cell r="DD125">
            <v>0.0157711811928525</v>
          </cell>
          <cell r="DE125">
            <v>30260</v>
          </cell>
          <cell r="DF125">
            <v>0</v>
          </cell>
          <cell r="DG125" t="e">
            <v>#VALUE!</v>
          </cell>
          <cell r="DH125">
            <v>22107.5</v>
          </cell>
        </row>
        <row r="125">
          <cell r="DJ125">
            <v>1261420</v>
          </cell>
          <cell r="DK125">
            <v>-1206914</v>
          </cell>
          <cell r="DL125">
            <v>-28786</v>
          </cell>
          <cell r="DM125">
            <v>-1733</v>
          </cell>
          <cell r="DN125">
            <v>23987</v>
          </cell>
          <cell r="DO125">
            <v>0.019015871002521</v>
          </cell>
          <cell r="DP125">
            <v>0.0193844838468022</v>
          </cell>
        </row>
        <row r="126">
          <cell r="C126" t="str">
            <v>LC Logistics Inc.</v>
          </cell>
          <cell r="D126" t="str">
            <v>exclude</v>
          </cell>
          <cell r="E126" t="str">
            <v>Independence(A+, A, A-, U)</v>
          </cell>
        </row>
        <row r="126">
          <cell r="I126">
            <v>0.0886070574321173</v>
          </cell>
          <cell r="J126" t="str">
            <v> </v>
          </cell>
        </row>
        <row r="126">
          <cell r="O126" t="str">
            <v>LC Logistics Inc.</v>
          </cell>
          <cell r="P126" t="str">
            <v>This company is engaged as a cross-border logistics service provider. It conducts business from its registered head office located in Cayman Islands. The company specialises in providing comprehensive logistics solutions for international transportation and shipping needs, offering efficient and high-quality services for businesses expanding globally, chartering services for shipping vessels, catering to various cargo transportation requirements, and facilitating efficient freight movement. It offers customer support services to assist clients in navigating logistics processes, addressing inquiries, and ensuring smooth transactions and deliveries. It strategically promotes its comprehensive cross-border logistics solutions to reach a broad clientele, thereby enhancing visibility and accessibility for potential customers through efficient international transportation services and ship charter arrangements. It aims to provide seamless and reliable cross-border logistics solutions, leveraging innovation and expertise to empower global businesses in navigating international trade complexities, ensuring efficiency, and fostering lasting partnerships. The company's vision is to be a leading force in the global logistics industry, renowned for its unwavering commitment to delivering exceptional cross-border transportation services and setting benchmarks in efficiency, sustainability, and customer satisfaction.</v>
          </cell>
          <cell r="Q126" t="str">
            <v>Services</v>
          </cell>
          <cell r="R126" t="str">
            <v>Providing comprehensive logistics solutions for international transportation and shipping needs, offering efficient and high-quality services for businesses expanding globally, chartering services for shipping vessels, catering to various cargo transportation requirements, and facilitating efficient freight movement</v>
          </cell>
          <cell r="S126" t="str">
            <v>www.lcang.com</v>
          </cell>
          <cell r="T126" t="str">
            <v>Cayman Islands</v>
          </cell>
          <cell r="U126" t="str">
            <v>Hong Kong SAR, China</v>
          </cell>
          <cell r="V126" t="str">
            <v>02490</v>
          </cell>
          <cell r="W126" t="str">
            <v>B+</v>
          </cell>
          <cell r="X126" t="str">
            <v>4731</v>
          </cell>
          <cell r="Y126" t="str">
            <v>KY42211WB</v>
          </cell>
          <cell r="Z126" t="str">
            <v>Engaged as a cross-border logistics service provider</v>
          </cell>
          <cell r="AA126" t="str">
            <v>The Company is an investment holding company. During the Track Record Periods, the Company's subsidiaries were involved in the following principal activities in the Cayman Islands : Cross-border logistics services.</v>
          </cell>
          <cell r="AB126">
            <v>45194</v>
          </cell>
        </row>
        <row r="126">
          <cell r="AD126">
            <v>4607929</v>
          </cell>
          <cell r="AE126">
            <v>4195393</v>
          </cell>
          <cell r="AF126">
            <v>781524</v>
          </cell>
          <cell r="AG126" t="str">
            <v>n.a.</v>
          </cell>
          <cell r="AH126">
            <v>623</v>
          </cell>
          <cell r="AI126">
            <v>111</v>
          </cell>
          <cell r="AJ126">
            <v>795</v>
          </cell>
          <cell r="AK126" t="str">
            <v>n.a.</v>
          </cell>
          <cell r="AL126">
            <v>4023254</v>
          </cell>
          <cell r="AM126">
            <v>3708364</v>
          </cell>
          <cell r="AN126">
            <v>708725</v>
          </cell>
          <cell r="AO126" t="str">
            <v>n.a.</v>
          </cell>
          <cell r="AP126">
            <v>0</v>
          </cell>
          <cell r="AQ126">
            <v>0</v>
          </cell>
          <cell r="AR126">
            <v>0</v>
          </cell>
          <cell r="AS126" t="str">
            <v>n.a.</v>
          </cell>
          <cell r="AT126">
            <v>-109145</v>
          </cell>
          <cell r="AU126">
            <v>-68656</v>
          </cell>
          <cell r="AV126">
            <v>-38837</v>
          </cell>
          <cell r="AW126" t="str">
            <v>n.a.</v>
          </cell>
          <cell r="AX126">
            <v>-39375</v>
          </cell>
          <cell r="AY126">
            <v>-30192</v>
          </cell>
          <cell r="AZ126">
            <v>-9013</v>
          </cell>
          <cell r="BA126" t="str">
            <v>n.a.</v>
          </cell>
          <cell r="BB126">
            <v>6598</v>
          </cell>
          <cell r="BC126">
            <v>17039</v>
          </cell>
          <cell r="BD126">
            <v>3327</v>
          </cell>
          <cell r="BE126" t="str">
            <v>n.a.</v>
          </cell>
          <cell r="BF126">
            <v>149140</v>
          </cell>
          <cell r="BG126">
            <v>311287</v>
          </cell>
          <cell r="BH126">
            <v>117312</v>
          </cell>
          <cell r="BI126" t="str">
            <v>n.a.</v>
          </cell>
          <cell r="BJ126">
            <v>346359</v>
          </cell>
          <cell r="BK126">
            <v>193306</v>
          </cell>
          <cell r="BL126">
            <v>50669</v>
          </cell>
          <cell r="BM126" t="str">
            <v>n.a.</v>
          </cell>
          <cell r="BN126">
            <v>408366</v>
          </cell>
          <cell r="BO126">
            <v>264925</v>
          </cell>
          <cell r="BP126">
            <v>120072</v>
          </cell>
          <cell r="BQ126" t="str">
            <v>n.a.</v>
          </cell>
          <cell r="BR126">
            <v>1440507</v>
          </cell>
          <cell r="BS126">
            <v>1133586</v>
          </cell>
          <cell r="BT126">
            <v>326561</v>
          </cell>
          <cell r="BU126" t="str">
            <v>n.a.</v>
          </cell>
          <cell r="BV126">
            <v>18608</v>
          </cell>
          <cell r="BW126">
            <v>14686</v>
          </cell>
          <cell r="BX126">
            <v>9839</v>
          </cell>
          <cell r="BY126" t="str">
            <v>n.a.</v>
          </cell>
          <cell r="BZ126">
            <v>436778</v>
          </cell>
          <cell r="CA126">
            <v>388292</v>
          </cell>
          <cell r="CB126">
            <v>25744</v>
          </cell>
          <cell r="CC126" t="str">
            <v>n.a.</v>
          </cell>
          <cell r="CD126">
            <v>3396</v>
          </cell>
          <cell r="CE126">
            <v>4154</v>
          </cell>
          <cell r="CF126">
            <v>84</v>
          </cell>
          <cell r="CG126" t="str">
            <v>n.a.</v>
          </cell>
          <cell r="CH126">
            <v>87141</v>
          </cell>
          <cell r="CI126">
            <v>49816</v>
          </cell>
          <cell r="CJ126">
            <v>28914</v>
          </cell>
          <cell r="CK126" t="str">
            <v>n.a.</v>
          </cell>
          <cell r="CL126">
            <v>4607929</v>
          </cell>
          <cell r="CM126">
            <v>-4023254</v>
          </cell>
          <cell r="CN126">
            <v>-109145</v>
          </cell>
          <cell r="CO126">
            <v>-39375</v>
          </cell>
          <cell r="CP126">
            <v>436155</v>
          </cell>
          <cell r="CQ126">
            <v>0.0946531511227712</v>
          </cell>
          <cell r="CR126">
            <v>0.104549047958974</v>
          </cell>
          <cell r="CS126">
            <v>18608</v>
          </cell>
          <cell r="CT126">
            <v>0</v>
          </cell>
          <cell r="CU126">
            <v>11818.5</v>
          </cell>
          <cell r="CV126">
            <v>336645.5</v>
          </cell>
        </row>
        <row r="126">
          <cell r="CX126">
            <v>4195393</v>
          </cell>
          <cell r="CY126">
            <v>-3708364</v>
          </cell>
          <cell r="CZ126">
            <v>-68656</v>
          </cell>
          <cell r="DA126">
            <v>-30192</v>
          </cell>
          <cell r="DB126">
            <v>388181</v>
          </cell>
          <cell r="DC126">
            <v>0.0925255393237296</v>
          </cell>
          <cell r="DD126">
            <v>0.10195938655373</v>
          </cell>
          <cell r="DE126">
            <v>14686</v>
          </cell>
          <cell r="DF126">
            <v>0</v>
          </cell>
          <cell r="DG126">
            <v>10183</v>
          </cell>
          <cell r="DH126">
            <v>192498.5</v>
          </cell>
        </row>
        <row r="126">
          <cell r="DJ126">
            <v>781524</v>
          </cell>
          <cell r="DK126">
            <v>-708725</v>
          </cell>
          <cell r="DL126">
            <v>-38837</v>
          </cell>
          <cell r="DM126">
            <v>-9013</v>
          </cell>
          <cell r="DN126">
            <v>24949</v>
          </cell>
          <cell r="DO126">
            <v>0.0319235237817393</v>
          </cell>
          <cell r="DP126">
            <v>0.0329762416151736</v>
          </cell>
        </row>
        <row r="127">
          <cell r="C127" t="str">
            <v>Asia Network International Public Company Limited</v>
          </cell>
          <cell r="D127" t="str">
            <v>exclude</v>
          </cell>
          <cell r="E127" t="str">
            <v>Independence(A+, A, A-, U)</v>
          </cell>
        </row>
        <row r="127">
          <cell r="I127">
            <v>0.0775241367971278</v>
          </cell>
          <cell r="J127" t="str">
            <v> </v>
          </cell>
        </row>
        <row r="127">
          <cell r="O127" t="str">
            <v>Asia Network International Public Company Limited</v>
          </cell>
          <cell r="P127" t="str">
            <v>This company is engaged in providing support activities to transportation. It conducts business from its registered head office located in Yannawa, Bangkok, Thailand. The company was founded in 2009. The company specialises in arrangement of vanpools and car pools, independent pipeline terminal facilities, and stockyards. It contributes to optimizing transportation resources, enhancing logistical efficiency, and supporting commerce in their respective industries.</v>
          </cell>
          <cell r="Q127" t="str">
            <v>Services</v>
          </cell>
          <cell r="R127" t="str">
            <v>Arrangement of vanpools and car pools, independent pipeline terminal facilities, and stockyards</v>
          </cell>
          <cell r="S127" t="str">
            <v>www.iii-logistics.com</v>
          </cell>
          <cell r="T127" t="str">
            <v>Thailand</v>
          </cell>
        </row>
        <row r="127">
          <cell r="V127" t="str">
            <v>ANI</v>
          </cell>
          <cell r="W127" t="str">
            <v>B+</v>
          </cell>
          <cell r="X127" t="str">
            <v>4789</v>
          </cell>
          <cell r="Y127" t="str">
            <v>TH0107566000241</v>
          </cell>
          <cell r="Z127" t="str">
            <v>Engaged in providing support activities to transportation</v>
          </cell>
          <cell r="AA127" t="str">
            <v>The Company's principal activity - Transport and unloading of cargo, including passengers.</v>
          </cell>
          <cell r="AB127">
            <v>45274</v>
          </cell>
          <cell r="AC127" t="str">
            <v>Asia Network International Company Limited</v>
          </cell>
          <cell r="AD127">
            <v>5347205</v>
          </cell>
          <cell r="AE127">
            <v>2268145</v>
          </cell>
          <cell r="AF127">
            <v>17705</v>
          </cell>
          <cell r="AG127">
            <v>69554</v>
          </cell>
          <cell r="AH127">
            <v>682167</v>
          </cell>
          <cell r="AI127">
            <v>2431</v>
          </cell>
          <cell r="AJ127">
            <v>1159</v>
          </cell>
          <cell r="AK127">
            <v>353</v>
          </cell>
          <cell r="AL127">
            <v>4584461</v>
          </cell>
          <cell r="AM127">
            <v>1927790</v>
          </cell>
          <cell r="AN127">
            <v>14701</v>
          </cell>
          <cell r="AO127">
            <v>60868</v>
          </cell>
          <cell r="AP127">
            <v>0</v>
          </cell>
          <cell r="AQ127">
            <v>0</v>
          </cell>
        </row>
        <row r="127">
          <cell r="AT127">
            <v>-316833</v>
          </cell>
          <cell r="AU127">
            <v>-113764</v>
          </cell>
          <cell r="AV127">
            <v>-5847</v>
          </cell>
          <cell r="AW127">
            <v>-7468</v>
          </cell>
          <cell r="AX127">
            <v>-58479</v>
          </cell>
          <cell r="AY127">
            <v>-19434</v>
          </cell>
        </row>
        <row r="127">
          <cell r="BF127">
            <v>475199</v>
          </cell>
          <cell r="BG127">
            <v>599827</v>
          </cell>
          <cell r="BH127">
            <v>1157</v>
          </cell>
          <cell r="BI127">
            <v>4329</v>
          </cell>
          <cell r="BJ127">
            <v>1521381</v>
          </cell>
          <cell r="BK127">
            <v>605943</v>
          </cell>
          <cell r="BL127">
            <v>551</v>
          </cell>
          <cell r="BM127">
            <v>5248</v>
          </cell>
          <cell r="BN127">
            <v>27334</v>
          </cell>
          <cell r="BO127">
            <v>11465</v>
          </cell>
          <cell r="BP127">
            <v>18</v>
          </cell>
          <cell r="BQ127">
            <v>30</v>
          </cell>
          <cell r="BR127">
            <v>10261903</v>
          </cell>
          <cell r="BS127">
            <v>2510835</v>
          </cell>
          <cell r="BT127">
            <v>6991</v>
          </cell>
          <cell r="BU127">
            <v>14550</v>
          </cell>
          <cell r="BV127">
            <v>6260</v>
          </cell>
          <cell r="BW127">
            <v>4104</v>
          </cell>
          <cell r="BX127">
            <v>13</v>
          </cell>
          <cell r="BY127">
            <v>257</v>
          </cell>
          <cell r="BZ127">
            <v>1069599</v>
          </cell>
          <cell r="CA127">
            <v>209588</v>
          </cell>
          <cell r="CB127">
            <v>-1684</v>
          </cell>
          <cell r="CC127">
            <v>1571</v>
          </cell>
        </row>
        <row r="127">
          <cell r="CH127">
            <v>170406</v>
          </cell>
          <cell r="CI127">
            <v>79139</v>
          </cell>
          <cell r="CJ127">
            <v>5834</v>
          </cell>
          <cell r="CK127">
            <v>7211</v>
          </cell>
          <cell r="CL127">
            <v>5347205</v>
          </cell>
          <cell r="CM127">
            <v>-4584461</v>
          </cell>
          <cell r="CN127">
            <v>-316833</v>
          </cell>
          <cell r="CO127">
            <v>-58479</v>
          </cell>
          <cell r="CP127">
            <v>387432</v>
          </cell>
          <cell r="CQ127">
            <v>0.0724550489461317</v>
          </cell>
          <cell r="CR127">
            <v>0.078114865337587</v>
          </cell>
          <cell r="CS127">
            <v>6260</v>
          </cell>
          <cell r="CT127">
            <v>0</v>
          </cell>
          <cell r="CU127">
            <v>0</v>
          </cell>
          <cell r="CV127">
            <v>19399.5</v>
          </cell>
        </row>
        <row r="127">
          <cell r="CX127">
            <v>2268145</v>
          </cell>
          <cell r="CY127">
            <v>-1927790</v>
          </cell>
          <cell r="CZ127">
            <v>-113764</v>
          </cell>
          <cell r="DA127">
            <v>-19434</v>
          </cell>
          <cell r="DB127">
            <v>207157</v>
          </cell>
          <cell r="DC127">
            <v>0.0913332260503627</v>
          </cell>
          <cell r="DD127">
            <v>0.100513443067112</v>
          </cell>
          <cell r="DE127">
            <v>4104</v>
          </cell>
          <cell r="DF127">
            <v>0</v>
          </cell>
          <cell r="DG127">
            <v>0</v>
          </cell>
          <cell r="DH127">
            <v>5741.5</v>
          </cell>
        </row>
        <row r="127">
          <cell r="DJ127">
            <v>17705</v>
          </cell>
          <cell r="DK127">
            <v>-14701</v>
          </cell>
          <cell r="DL127">
            <v>-5847</v>
          </cell>
          <cell r="DM127">
            <v>0</v>
          </cell>
          <cell r="DN127">
            <v>-2843</v>
          </cell>
          <cell r="DO127">
            <v>-0.160576108443942</v>
          </cell>
          <cell r="DP127">
            <v>-0.138358964376095</v>
          </cell>
        </row>
        <row r="128">
          <cell r="C128" t="str">
            <v>PT Soechi Lines TBK</v>
          </cell>
          <cell r="D128" t="str">
            <v>exclude</v>
          </cell>
          <cell r="E128" t="str">
            <v>Independence(A+, A, A-, U)</v>
          </cell>
        </row>
        <row r="128">
          <cell r="I128">
            <v>0.211008194950957</v>
          </cell>
          <cell r="J128" t="str">
            <v> </v>
          </cell>
        </row>
        <row r="128">
          <cell r="O128" t="str">
            <v>PT Soechi Lines TBK</v>
          </cell>
          <cell r="P128" t="str">
            <v>This company is primarily engaged in the provision of marine transportation and shipping services. The company was established in 1977, and has its registered head office in Jakarta, Indonesia.The company aims to be widely recognized as the leading of the world's shipping and shipyard industry for its excellence in providing quality, reliability, and world class services to its customers. It strives to offer quality and safety assurances by effectively applying the standards certified by a credible institution to its system; to expand its client networks in order to be able to grow effectively; to act as a responsible citizen who supports the quality, health, safety, security and preservation of environment; to provide a comfortable workplace in which its employees can effectively utilize their skills and talents and contribute to the overall betterment of the company; and to build a professional, effective, efficient, and financially healthy organization. The company offers shipping services (time charter, contract of affreightment, voyage charter, offshore and special projects); and shipyard services (ship building, ship repair, fabrication for oil and gas supporting equipment).</v>
          </cell>
          <cell r="Q128" t="str">
            <v>Services</v>
          </cell>
          <cell r="R128" t="str">
            <v>Shipping services (time charter, contract of affreightment, voyage charter, offshore and special projects); and shipyard services (ship building, ship repair, fabrication for oil and gas supporting equipment)</v>
          </cell>
          <cell r="S128" t="str">
            <v>www.soechi.com</v>
          </cell>
          <cell r="T128" t="str">
            <v>Indonesia</v>
          </cell>
        </row>
        <row r="128">
          <cell r="V128" t="str">
            <v>SOCI</v>
          </cell>
          <cell r="W128" t="str">
            <v>D</v>
          </cell>
          <cell r="X128" t="str">
            <v>4789</v>
          </cell>
          <cell r="Y128" t="str">
            <v>ID40087FD</v>
          </cell>
          <cell r="Z128" t="str">
            <v>Primarily engaged in the provision of marine transportation and shipping services</v>
          </cell>
          <cell r="AA128" t="str">
            <v>The Company engages in management consulting services, business consulting services, business brokers and other business activities related to and supporting the business fields of the Company's main business activities in accordance with the laws and regulations applicable.</v>
          </cell>
          <cell r="AB128">
            <v>41976</v>
          </cell>
        </row>
        <row r="128">
          <cell r="AD128">
            <v>144081</v>
          </cell>
          <cell r="AE128">
            <v>128761</v>
          </cell>
          <cell r="AF128">
            <v>129967</v>
          </cell>
          <cell r="AG128">
            <v>157274</v>
          </cell>
          <cell r="AH128">
            <v>150</v>
          </cell>
          <cell r="AI128">
            <v>3575</v>
          </cell>
          <cell r="AJ128">
            <v>35038</v>
          </cell>
          <cell r="AK128" t="str">
            <v>n.a.</v>
          </cell>
          <cell r="AL128">
            <v>75798</v>
          </cell>
          <cell r="AM128">
            <v>58813</v>
          </cell>
          <cell r="AN128">
            <v>72585</v>
          </cell>
          <cell r="AO128">
            <v>84145</v>
          </cell>
          <cell r="AP128">
            <v>0</v>
          </cell>
          <cell r="AQ128">
            <v>0</v>
          </cell>
          <cell r="AR128">
            <v>0</v>
          </cell>
          <cell r="AS128">
            <v>0</v>
          </cell>
          <cell r="AT128">
            <v>-12935</v>
          </cell>
          <cell r="AU128">
            <v>-20644</v>
          </cell>
          <cell r="AV128">
            <v>-9319</v>
          </cell>
          <cell r="AW128">
            <v>-11776</v>
          </cell>
          <cell r="AX128">
            <v>-22796</v>
          </cell>
          <cell r="AY128">
            <v>-22030</v>
          </cell>
          <cell r="AZ128">
            <v>-22893</v>
          </cell>
          <cell r="BA128">
            <v>-22931</v>
          </cell>
          <cell r="BB128">
            <v>10306</v>
          </cell>
          <cell r="BC128">
            <v>7008</v>
          </cell>
          <cell r="BD128">
            <v>8199</v>
          </cell>
          <cell r="BE128">
            <v>10887</v>
          </cell>
          <cell r="BF128">
            <v>15160</v>
          </cell>
          <cell r="BG128">
            <v>12057</v>
          </cell>
          <cell r="BH128">
            <v>13279</v>
          </cell>
          <cell r="BI128">
            <v>20079</v>
          </cell>
          <cell r="BJ128">
            <v>43401</v>
          </cell>
          <cell r="BK128">
            <v>60215</v>
          </cell>
          <cell r="BL128">
            <v>56648</v>
          </cell>
          <cell r="BM128">
            <v>49606</v>
          </cell>
          <cell r="BN128">
            <v>533632</v>
          </cell>
          <cell r="BO128">
            <v>505382</v>
          </cell>
          <cell r="BP128">
            <v>538638</v>
          </cell>
          <cell r="BQ128">
            <v>563332</v>
          </cell>
          <cell r="BR128">
            <v>633960</v>
          </cell>
          <cell r="BS128">
            <v>629210</v>
          </cell>
          <cell r="BT128">
            <v>659557</v>
          </cell>
          <cell r="BU128">
            <v>688216</v>
          </cell>
          <cell r="BV128" t="str">
            <v>n.a.</v>
          </cell>
          <cell r="BW128" t="str">
            <v>n.a.</v>
          </cell>
          <cell r="BX128" t="str">
            <v>n.a.</v>
          </cell>
          <cell r="BY128" t="str">
            <v>n.a.</v>
          </cell>
          <cell r="BZ128">
            <v>32702</v>
          </cell>
          <cell r="CA128">
            <v>30849</v>
          </cell>
          <cell r="CB128">
            <v>60208</v>
          </cell>
          <cell r="CC128">
            <v>38422</v>
          </cell>
          <cell r="CD128" t="str">
            <v>n.a.</v>
          </cell>
          <cell r="CE128" t="str">
            <v>n.a.</v>
          </cell>
          <cell r="CF128">
            <v>281</v>
          </cell>
          <cell r="CG128">
            <v>47</v>
          </cell>
          <cell r="CH128">
            <v>7512</v>
          </cell>
          <cell r="CI128">
            <v>7691</v>
          </cell>
          <cell r="CJ128">
            <v>8658</v>
          </cell>
          <cell r="CK128">
            <v>11350</v>
          </cell>
          <cell r="CL128">
            <v>144081</v>
          </cell>
          <cell r="CM128">
            <v>-75798</v>
          </cell>
          <cell r="CN128">
            <v>-12935</v>
          </cell>
          <cell r="CO128">
            <v>-22796</v>
          </cell>
          <cell r="CP128">
            <v>32552</v>
          </cell>
          <cell r="CQ128">
            <v>0.225928470790736</v>
          </cell>
          <cell r="CR128">
            <v>0.291870275892369</v>
          </cell>
          <cell r="CS128" t="str">
            <v>n.a.</v>
          </cell>
          <cell r="CT128">
            <v>0</v>
          </cell>
          <cell r="CU128">
            <v>8657</v>
          </cell>
          <cell r="CV128">
            <v>519507</v>
          </cell>
        </row>
        <row r="128">
          <cell r="CX128">
            <v>128761</v>
          </cell>
          <cell r="CY128">
            <v>-58813</v>
          </cell>
          <cell r="CZ128">
            <v>-20644</v>
          </cell>
          <cell r="DA128">
            <v>-22030</v>
          </cell>
          <cell r="DB128">
            <v>27274</v>
          </cell>
          <cell r="DC128">
            <v>0.211818796064026</v>
          </cell>
          <cell r="DD128">
            <v>0.268743779991526</v>
          </cell>
          <cell r="DE128" t="str">
            <v>n.a.</v>
          </cell>
          <cell r="DF128">
            <v>0</v>
          </cell>
          <cell r="DG128">
            <v>7603.5</v>
          </cell>
          <cell r="DH128">
            <v>522010</v>
          </cell>
        </row>
        <row r="128">
          <cell r="DJ128">
            <v>129967</v>
          </cell>
          <cell r="DK128">
            <v>-72585</v>
          </cell>
          <cell r="DL128">
            <v>-9319</v>
          </cell>
          <cell r="DM128">
            <v>-22893</v>
          </cell>
          <cell r="DN128">
            <v>25170</v>
          </cell>
          <cell r="DO128">
            <v>0.193664545615425</v>
          </cell>
          <cell r="DP128">
            <v>0.240178631067683</v>
          </cell>
        </row>
        <row r="129">
          <cell r="C129" t="str">
            <v>Tiong NAM Logistics Holdings Berhad</v>
          </cell>
          <cell r="D129" t="str">
            <v>exclude</v>
          </cell>
          <cell r="E129" t="str">
            <v>Independence(A+, A, A-, U)</v>
          </cell>
        </row>
        <row r="129">
          <cell r="I129">
            <v>0.0522279280167839</v>
          </cell>
          <cell r="J129" t="str">
            <v> </v>
          </cell>
        </row>
        <row r="129">
          <cell r="O129" t="str">
            <v>Tiong NAM Logistics Holdings Berhad</v>
          </cell>
          <cell r="P129" t="str">
            <v>This company holds various firms engaged in the provision of transportation, warehousing, and related services. It was founded in 1975 as a small scale cargo business handling consolidated cargo and micro distribution within Penisular Malaysia. The company conducts business from its registered head office located in Johor Bahru, Johor, Malaysia. It is involved in the trading of diesel and petrol, management of cold room storage and distribution services, letting of forklift and trucks, and provision of technology deployment, and courier and related services. It also operates as a sales agent for air, land, and sea logistics activities; and involves in the property investment and property lending activities. The company is considered one of the largest total logistics service providers in the region with a reputation for efficiency, innovation and most importantly, service par excellence.</v>
          </cell>
          <cell r="Q129" t="str">
            <v>Services</v>
          </cell>
          <cell r="R129" t="str">
            <v>Trading of diesel and petrol, management of cold room storage and distribution services, letting of forklift and trucks, and provision of technology deployment, and courier and related services</v>
          </cell>
          <cell r="S129" t="str">
            <v>www.tiongnam.com</v>
          </cell>
          <cell r="T129" t="str">
            <v>Malaysia</v>
          </cell>
        </row>
        <row r="129">
          <cell r="V129" t="str">
            <v>8397</v>
          </cell>
          <cell r="W129" t="str">
            <v>B+</v>
          </cell>
          <cell r="X129" t="str">
            <v>4789</v>
          </cell>
          <cell r="Y129" t="str">
            <v>MY182485-V</v>
          </cell>
          <cell r="Z129" t="str">
            <v>Engaged in the provision of transportation, warehousing, and related services</v>
          </cell>
          <cell r="AA129" t="str">
            <v>The Company is an investment holding company.  Its subsidiaries are engaged in transportation and related services, warehousing, custom documentation services, provision of crane and project cargo services.</v>
          </cell>
          <cell r="AB129">
            <v>33605</v>
          </cell>
          <cell r="AC129" t="str">
            <v>Tiong NAM Transport Holdings Berhad</v>
          </cell>
          <cell r="AD129">
            <v>725692</v>
          </cell>
          <cell r="AE129">
            <v>689825</v>
          </cell>
          <cell r="AF129">
            <v>602120</v>
          </cell>
          <cell r="AG129">
            <v>604248</v>
          </cell>
          <cell r="AH129">
            <v>27053</v>
          </cell>
          <cell r="AI129">
            <v>19533</v>
          </cell>
          <cell r="AJ129">
            <v>26599</v>
          </cell>
          <cell r="AK129">
            <v>3733</v>
          </cell>
          <cell r="AL129">
            <v>539116</v>
          </cell>
          <cell r="AM129">
            <v>506578</v>
          </cell>
          <cell r="AN129">
            <v>436270</v>
          </cell>
          <cell r="AO129">
            <v>436753</v>
          </cell>
          <cell r="AP129">
            <v>0</v>
          </cell>
          <cell r="AQ129">
            <v>0</v>
          </cell>
          <cell r="AR129">
            <v>0</v>
          </cell>
          <cell r="AS129">
            <v>0</v>
          </cell>
          <cell r="AT129">
            <v>-96102</v>
          </cell>
          <cell r="AU129">
            <v>-74983</v>
          </cell>
          <cell r="AV129">
            <v>-71361</v>
          </cell>
          <cell r="AW129">
            <v>-71567</v>
          </cell>
          <cell r="AX129">
            <v>-63273</v>
          </cell>
          <cell r="AY129">
            <v>-64439</v>
          </cell>
          <cell r="AZ129">
            <v>-60138</v>
          </cell>
          <cell r="BA129">
            <v>-50273</v>
          </cell>
          <cell r="BB129">
            <v>6076</v>
          </cell>
          <cell r="BC129">
            <v>125712</v>
          </cell>
          <cell r="BD129">
            <v>202758</v>
          </cell>
          <cell r="BE129">
            <v>198341</v>
          </cell>
          <cell r="BF129">
            <v>178653</v>
          </cell>
          <cell r="BG129">
            <v>174335</v>
          </cell>
          <cell r="BH129">
            <v>170436</v>
          </cell>
          <cell r="BI129">
            <v>145523</v>
          </cell>
          <cell r="BJ129">
            <v>26121</v>
          </cell>
          <cell r="BK129">
            <v>41871</v>
          </cell>
          <cell r="BL129">
            <v>73482</v>
          </cell>
          <cell r="BM129">
            <v>21810</v>
          </cell>
          <cell r="BN129">
            <v>1291683</v>
          </cell>
          <cell r="BO129">
            <v>1130394</v>
          </cell>
          <cell r="BP129">
            <v>1399675</v>
          </cell>
          <cell r="BQ129">
            <v>1282782</v>
          </cell>
          <cell r="BR129">
            <v>2601197</v>
          </cell>
          <cell r="BS129">
            <v>2104517</v>
          </cell>
          <cell r="BT129">
            <v>2122347</v>
          </cell>
          <cell r="BU129">
            <v>1951387</v>
          </cell>
          <cell r="BV129">
            <v>3200</v>
          </cell>
          <cell r="BW129">
            <v>1107</v>
          </cell>
          <cell r="BX129">
            <v>2323</v>
          </cell>
          <cell r="BY129">
            <v>2109</v>
          </cell>
          <cell r="BZ129">
            <v>54254</v>
          </cell>
          <cell r="CA129">
            <v>63358</v>
          </cell>
          <cell r="CB129">
            <v>60950</v>
          </cell>
          <cell r="CC129">
            <v>49388</v>
          </cell>
          <cell r="CD129">
            <v>4828</v>
          </cell>
          <cell r="CE129">
            <v>5323</v>
          </cell>
          <cell r="CF129">
            <v>2417</v>
          </cell>
          <cell r="CG129">
            <v>1727</v>
          </cell>
          <cell r="CH129">
            <v>88074</v>
          </cell>
          <cell r="CI129">
            <v>68553</v>
          </cell>
          <cell r="CJ129">
            <v>66621</v>
          </cell>
          <cell r="CK129">
            <v>67731</v>
          </cell>
          <cell r="CL129">
            <v>725692</v>
          </cell>
          <cell r="CM129">
            <v>-539116</v>
          </cell>
          <cell r="CN129">
            <v>-96102</v>
          </cell>
          <cell r="CO129">
            <v>-63273</v>
          </cell>
          <cell r="CP129">
            <v>27201</v>
          </cell>
          <cell r="CQ129">
            <v>0.03748284396135</v>
          </cell>
          <cell r="CR129">
            <v>0.0389425203760678</v>
          </cell>
          <cell r="CS129">
            <v>3200</v>
          </cell>
          <cell r="CT129">
            <v>0</v>
          </cell>
          <cell r="CU129">
            <v>65894</v>
          </cell>
          <cell r="CV129">
            <v>1211038.5</v>
          </cell>
        </row>
        <row r="129">
          <cell r="CX129">
            <v>689825</v>
          </cell>
          <cell r="CY129">
            <v>-506578</v>
          </cell>
          <cell r="CZ129">
            <v>-74983</v>
          </cell>
          <cell r="DA129">
            <v>-64439</v>
          </cell>
          <cell r="DB129">
            <v>43825</v>
          </cell>
          <cell r="DC129">
            <v>0.0635306055883739</v>
          </cell>
          <cell r="DD129">
            <v>0.0678405572755418</v>
          </cell>
          <cell r="DE129">
            <v>1107</v>
          </cell>
          <cell r="DF129">
            <v>0</v>
          </cell>
          <cell r="DG129">
            <v>164235</v>
          </cell>
          <cell r="DH129">
            <v>1265034.5</v>
          </cell>
        </row>
        <row r="129">
          <cell r="DJ129">
            <v>602120</v>
          </cell>
          <cell r="DK129">
            <v>-436270</v>
          </cell>
          <cell r="DL129">
            <v>-71361</v>
          </cell>
          <cell r="DM129">
            <v>-60138</v>
          </cell>
          <cell r="DN129">
            <v>34351</v>
          </cell>
          <cell r="DO129">
            <v>0.0570500896831196</v>
          </cell>
          <cell r="DP129">
            <v>0.0605017181283233</v>
          </cell>
        </row>
        <row r="130">
          <cell r="C130" t="str">
            <v>Otomo Logistics Service Co.,Ltd.</v>
          </cell>
          <cell r="D130" t="str">
            <v>exclude</v>
          </cell>
          <cell r="E130" t="str">
            <v>Independence(A+, A, A-, U)</v>
          </cell>
        </row>
        <row r="130">
          <cell r="I130" t="e">
            <v>#VALUE!</v>
          </cell>
          <cell r="J130" t="str">
            <v> </v>
          </cell>
        </row>
        <row r="130">
          <cell r="O130" t="str">
            <v>Otomo Logistics Service Co.,Ltd.</v>
          </cell>
          <cell r="P130" t="str">
            <v>This company, with registered head office located in Koto-Ku, Japan, is engaged in the provision of logistics and transportation services. It also provides long distance freight services of general products by using its delivery trucks. The company manages multiple shipments combined onto a single truck for multiple deliveries within a network. The company's services include storage, loading and unloading management services, inventory management services and other storage-related services. In addition, it is involved in the leasing of storage spaces and manpower dispatching business. The company's fleet consists of tractors and trailers. It was incorporated in July 1963.</v>
          </cell>
          <cell r="Q130" t="str">
            <v>Services</v>
          </cell>
          <cell r="R130" t="str">
            <v>Storage, loading and unloading management services, inventory management services and other storage-related services</v>
          </cell>
          <cell r="S130" t="str">
            <v>www.ootomo-unsou.co.jp</v>
          </cell>
          <cell r="T130" t="str">
            <v>Japan</v>
          </cell>
        </row>
        <row r="130">
          <cell r="V130" t="str">
            <v>9149</v>
          </cell>
          <cell r="W130" t="str">
            <v>D</v>
          </cell>
          <cell r="X130" t="str">
            <v>4212</v>
          </cell>
          <cell r="Y130" t="str">
            <v>JP2010601027307</v>
          </cell>
          <cell r="Z130" t="str">
            <v>Engaged in the provision of logistics and transportation services</v>
          </cell>
          <cell r="AA130" t="str">
            <v>The Company is a Japan-based company engaged in the trucking and goods management businesses specializing in parts logistics for parts manufacturers and assemblers of automobiles, construction machinery, industrial machinery, and other products.</v>
          </cell>
          <cell r="AB130">
            <v>44952</v>
          </cell>
        </row>
        <row r="130">
          <cell r="AD130">
            <v>22024014</v>
          </cell>
          <cell r="AE130" t="str">
            <v>n.a.</v>
          </cell>
          <cell r="AF130" t="str">
            <v>n.a.</v>
          </cell>
          <cell r="AG130" t="str">
            <v>n.a.</v>
          </cell>
          <cell r="AH130" t="str">
            <v>n.a.</v>
          </cell>
          <cell r="AI130" t="str">
            <v>n.a.</v>
          </cell>
          <cell r="AJ130" t="str">
            <v>n.a.</v>
          </cell>
          <cell r="AK130" t="str">
            <v>n.a.</v>
          </cell>
          <cell r="AL130">
            <v>17629746</v>
          </cell>
          <cell r="AM130" t="str">
            <v>n.a.</v>
          </cell>
          <cell r="AN130" t="str">
            <v>n.a.</v>
          </cell>
          <cell r="AO130" t="str">
            <v>n.a.</v>
          </cell>
          <cell r="AP130">
            <v>0</v>
          </cell>
          <cell r="AQ130" t="str">
            <v>n.a.</v>
          </cell>
          <cell r="AR130" t="str">
            <v>n.a.</v>
          </cell>
          <cell r="AS130" t="str">
            <v>n.a.</v>
          </cell>
          <cell r="AT130">
            <v>-842519</v>
          </cell>
          <cell r="AU130" t="str">
            <v>n.a.</v>
          </cell>
          <cell r="AV130" t="str">
            <v>n.a.</v>
          </cell>
          <cell r="AW130" t="str">
            <v>n.a.</v>
          </cell>
          <cell r="AX130">
            <v>-2056419</v>
          </cell>
          <cell r="AY130" t="str">
            <v>n.a.</v>
          </cell>
          <cell r="AZ130" t="str">
            <v>n.a.</v>
          </cell>
          <cell r="BA130" t="str">
            <v>n.a.</v>
          </cell>
          <cell r="BB130">
            <v>95</v>
          </cell>
          <cell r="BC130" t="str">
            <v>n.a.</v>
          </cell>
          <cell r="BD130" t="str">
            <v>n.a.</v>
          </cell>
          <cell r="BE130" t="str">
            <v>n.a.</v>
          </cell>
          <cell r="BF130">
            <v>2941059</v>
          </cell>
          <cell r="BG130" t="str">
            <v>n.a.</v>
          </cell>
          <cell r="BH130" t="str">
            <v>n.a.</v>
          </cell>
          <cell r="BI130" t="str">
            <v>n.a.</v>
          </cell>
          <cell r="BJ130">
            <v>243768</v>
          </cell>
          <cell r="BK130" t="str">
            <v>n.a.</v>
          </cell>
          <cell r="BL130" t="str">
            <v>n.a.</v>
          </cell>
          <cell r="BM130" t="str">
            <v>n.a.</v>
          </cell>
          <cell r="BN130">
            <v>24346925</v>
          </cell>
          <cell r="BO130" t="str">
            <v>n.a.</v>
          </cell>
          <cell r="BP130" t="str">
            <v>n.a.</v>
          </cell>
          <cell r="BQ130" t="str">
            <v>n.a.</v>
          </cell>
          <cell r="BR130">
            <v>29666421</v>
          </cell>
          <cell r="BS130" t="str">
            <v>n.a.</v>
          </cell>
          <cell r="BT130" t="str">
            <v>n.a.</v>
          </cell>
          <cell r="BU130" t="str">
            <v>n.a.</v>
          </cell>
          <cell r="BV130">
            <v>842519</v>
          </cell>
          <cell r="BW130" t="str">
            <v>n.a.</v>
          </cell>
          <cell r="BX130" t="str">
            <v>n.a.</v>
          </cell>
          <cell r="BY130" t="str">
            <v>n.a.</v>
          </cell>
          <cell r="BZ130">
            <v>1495330</v>
          </cell>
          <cell r="CA130" t="str">
            <v>n.a.</v>
          </cell>
          <cell r="CB130" t="str">
            <v>n.a.</v>
          </cell>
          <cell r="CC130" t="str">
            <v>n.a.</v>
          </cell>
          <cell r="CD130" t="str">
            <v>n.a.</v>
          </cell>
          <cell r="CE130" t="str">
            <v>n.a.</v>
          </cell>
          <cell r="CF130" t="str">
            <v>n.a.</v>
          </cell>
          <cell r="CG130" t="str">
            <v>n.a.</v>
          </cell>
          <cell r="CH130" t="str">
            <v>n.a.</v>
          </cell>
          <cell r="CI130" t="str">
            <v>n.a.</v>
          </cell>
          <cell r="CJ130" t="str">
            <v>n.a.</v>
          </cell>
          <cell r="CK130" t="str">
            <v>n.a.</v>
          </cell>
          <cell r="CL130">
            <v>22024014</v>
          </cell>
          <cell r="CM130">
            <v>-17629746</v>
          </cell>
          <cell r="CN130">
            <v>-842519</v>
          </cell>
          <cell r="CO130">
            <v>-2056419</v>
          </cell>
          <cell r="CP130">
            <v>1495330</v>
          </cell>
          <cell r="CQ130">
            <v>0.0678954345016308</v>
          </cell>
          <cell r="CR130">
            <v>0.0728410062720046</v>
          </cell>
          <cell r="CS130">
            <v>842519</v>
          </cell>
          <cell r="CT130">
            <v>0</v>
          </cell>
          <cell r="CU130" t="e">
            <v>#VALUE!</v>
          </cell>
          <cell r="CV130" t="e">
            <v>#VALUE!</v>
          </cell>
        </row>
        <row r="130">
          <cell r="CX130" t="str">
            <v>无数据</v>
          </cell>
          <cell r="CY130" t="e">
            <v>#VALUE!</v>
          </cell>
          <cell r="CZ130" t="str">
            <v>n.a.</v>
          </cell>
          <cell r="DA130" t="str">
            <v/>
          </cell>
          <cell r="DB130" t="str">
            <v>无数据</v>
          </cell>
          <cell r="DC130" t="e">
            <v>#VALUE!</v>
          </cell>
          <cell r="DD130" t="e">
            <v>#VALUE!</v>
          </cell>
          <cell r="DE130" t="str">
            <v>n.a.</v>
          </cell>
          <cell r="DF130" t="str">
            <v/>
          </cell>
          <cell r="DG130" t="e">
            <v>#VALUE!</v>
          </cell>
          <cell r="DH130" t="e">
            <v>#VALUE!</v>
          </cell>
        </row>
        <row r="130">
          <cell r="DJ130" t="str">
            <v>无数据</v>
          </cell>
          <cell r="DK130" t="e">
            <v>#VALUE!</v>
          </cell>
          <cell r="DL130" t="str">
            <v>n.a.</v>
          </cell>
          <cell r="DM130" t="str">
            <v>n.a.</v>
          </cell>
          <cell r="DN130" t="str">
            <v>无数据</v>
          </cell>
          <cell r="DO130" t="e">
            <v>#VALUE!</v>
          </cell>
          <cell r="DP130" t="e">
            <v>#VALUE!</v>
          </cell>
        </row>
        <row r="131">
          <cell r="C131" t="str">
            <v>Swift Haulage Berhad</v>
          </cell>
          <cell r="D131" t="str">
            <v>exclude</v>
          </cell>
          <cell r="E131" t="str">
            <v>Independence(A+, A, A-, U)</v>
          </cell>
        </row>
        <row r="131">
          <cell r="I131">
            <v>0.114498377460516</v>
          </cell>
          <cell r="J131" t="str">
            <v> </v>
          </cell>
        </row>
        <row r="131">
          <cell r="O131" t="str">
            <v>Swift Haulage Berhad</v>
          </cell>
          <cell r="P131" t="str">
            <v>This company, based in Malaysia, is engaged in the provision of haulage transportation and contracting services. It was incorporated in 2000 and has its registered headquarters based in Johor. Its services include plant mobilization/demobilization, cement and raw material haulage, and transportation of agricultural products; and heavy haulage services to transport earthmoving equipment. The company also provides freight services, including transport of sheet fibers, cement, and general freight. In addition, it operates a fleet of prime movers, which haul pressure tankers, belly dumpers, side tippers, end tippers, drop deck/flat tops, floats, and platforms. It offers services for private developers, mining organizations, government organizations, and aboriginal communities.</v>
          </cell>
          <cell r="Q131" t="str">
            <v>Services</v>
          </cell>
          <cell r="R131" t="str">
            <v>Haulage transportation and contracting services</v>
          </cell>
          <cell r="S131" t="str">
            <v>www.swiftlogistics.com.my</v>
          </cell>
          <cell r="T131" t="str">
            <v>Malaysia</v>
          </cell>
        </row>
        <row r="131">
          <cell r="V131" t="str">
            <v>5303</v>
          </cell>
          <cell r="W131" t="str">
            <v>B+</v>
          </cell>
          <cell r="X131" t="str">
            <v>4731</v>
          </cell>
          <cell r="Y131" t="str">
            <v>MY533234-V</v>
          </cell>
          <cell r="Z131" t="str">
            <v>Engaged in the provision of haulage transportation and contracting services</v>
          </cell>
          <cell r="AA131" t="str">
            <v>The Company's principal activity are provision of integrated logistics services comprising container haulage, land transportation, warehousing and freight forwarding agency services, and investment holding.</v>
          </cell>
          <cell r="AB131">
            <v>44551</v>
          </cell>
          <cell r="AC131" t="str">
            <v>Swift Haulage Sdn. Bhd.</v>
          </cell>
          <cell r="AD131">
            <v>643768</v>
          </cell>
          <cell r="AE131">
            <v>588332</v>
          </cell>
          <cell r="AF131">
            <v>555838</v>
          </cell>
          <cell r="AG131">
            <v>610218</v>
          </cell>
          <cell r="AH131">
            <v>4267</v>
          </cell>
          <cell r="AI131">
            <v>15064</v>
          </cell>
        </row>
        <row r="131">
          <cell r="AL131">
            <v>446330</v>
          </cell>
          <cell r="AM131">
            <v>343538</v>
          </cell>
        </row>
        <row r="131">
          <cell r="AP131">
            <v>0</v>
          </cell>
          <cell r="AQ131">
            <v>0</v>
          </cell>
        </row>
        <row r="131">
          <cell r="AT131">
            <v>-116827</v>
          </cell>
          <cell r="AU131">
            <v>-117039</v>
          </cell>
          <cell r="AV131">
            <v>-502014</v>
          </cell>
          <cell r="AW131">
            <v>-553506</v>
          </cell>
          <cell r="AX131">
            <v>0</v>
          </cell>
          <cell r="AY131">
            <v>-57474</v>
          </cell>
        </row>
        <row r="131">
          <cell r="BB131">
            <v>10299</v>
          </cell>
          <cell r="BC131">
            <v>15808</v>
          </cell>
        </row>
        <row r="131">
          <cell r="BF131">
            <v>156439</v>
          </cell>
          <cell r="BG131">
            <v>218420</v>
          </cell>
        </row>
        <row r="131">
          <cell r="BJ131">
            <v>101390</v>
          </cell>
          <cell r="BK131">
            <v>64731</v>
          </cell>
        </row>
        <row r="131">
          <cell r="BN131">
            <v>977350</v>
          </cell>
          <cell r="BO131">
            <v>908370</v>
          </cell>
          <cell r="BP131">
            <v>383955</v>
          </cell>
          <cell r="BQ131">
            <v>367031</v>
          </cell>
          <cell r="BR131">
            <v>1555901</v>
          </cell>
          <cell r="BS131">
            <v>1458493</v>
          </cell>
          <cell r="BT131">
            <v>1212341</v>
          </cell>
          <cell r="BU131">
            <v>1183653</v>
          </cell>
        </row>
        <row r="131">
          <cell r="BZ131">
            <v>84878</v>
          </cell>
          <cell r="CA131">
            <v>85345</v>
          </cell>
          <cell r="CB131">
            <v>53824</v>
          </cell>
          <cell r="CC131">
            <v>56712</v>
          </cell>
        </row>
        <row r="131">
          <cell r="CF131">
            <v>502014</v>
          </cell>
          <cell r="CG131">
            <v>553506</v>
          </cell>
          <cell r="CH131">
            <v>116827</v>
          </cell>
          <cell r="CI131">
            <v>117039</v>
          </cell>
        </row>
        <row r="131">
          <cell r="CL131">
            <v>643768</v>
          </cell>
          <cell r="CM131">
            <v>-446330</v>
          </cell>
          <cell r="CN131">
            <v>-116827</v>
          </cell>
          <cell r="CO131">
            <v>0</v>
          </cell>
          <cell r="CP131">
            <v>80611</v>
          </cell>
          <cell r="CQ131">
            <v>0.125217469647451</v>
          </cell>
          <cell r="CR131">
            <v>0.143141255458069</v>
          </cell>
          <cell r="CS131">
            <v>0</v>
          </cell>
          <cell r="CT131">
            <v>0</v>
          </cell>
          <cell r="CU131">
            <v>13053.5</v>
          </cell>
          <cell r="CV131">
            <v>942860</v>
          </cell>
        </row>
        <row r="131">
          <cell r="CX131">
            <v>588332</v>
          </cell>
          <cell r="CY131">
            <v>-343538</v>
          </cell>
          <cell r="CZ131">
            <v>-117039</v>
          </cell>
          <cell r="DA131">
            <v>-57474</v>
          </cell>
          <cell r="DB131">
            <v>70281</v>
          </cell>
          <cell r="DC131">
            <v>0.119458061094756</v>
          </cell>
          <cell r="DD131">
            <v>0.135664249272755</v>
          </cell>
          <cell r="DE131">
            <v>0</v>
          </cell>
          <cell r="DF131">
            <v>0</v>
          </cell>
          <cell r="DG131">
            <v>7904</v>
          </cell>
          <cell r="DH131">
            <v>646162.5</v>
          </cell>
        </row>
        <row r="131">
          <cell r="DJ131">
            <v>555838</v>
          </cell>
          <cell r="DK131">
            <v>0</v>
          </cell>
          <cell r="DL131">
            <v>-502014</v>
          </cell>
          <cell r="DM131">
            <v>0</v>
          </cell>
          <cell r="DN131">
            <v>53824</v>
          </cell>
          <cell r="DO131">
            <v>0.0968339696098504</v>
          </cell>
          <cell r="DP131">
            <v>0.107216133414606</v>
          </cell>
        </row>
        <row r="132">
          <cell r="C132" t="str">
            <v>TCI Express LTD</v>
          </cell>
          <cell r="D132" t="str">
            <v>exclude</v>
          </cell>
          <cell r="E132" t="str">
            <v>Independence(A+, A, A-, U)</v>
          </cell>
        </row>
        <row r="132">
          <cell r="I132">
            <v>0.148657653475321</v>
          </cell>
          <cell r="J132" t="str">
            <v> </v>
          </cell>
        </row>
        <row r="132">
          <cell r="O132" t="str">
            <v>TCI Express LTD</v>
          </cell>
          <cell r="P132" t="str">
            <v>This company is engaged in the provision of courier and logistics services. It was established in 1996. The registered business office of the company is located in Secunderabad, India. It is registered as a limited liability company. It operates its business primarily in the domestic market.The company offers surface express, domestic air express, international air express, reverse express, and e-commerce.It strives to be a customer oriented, multi-technology, lT-specialist transport system in the Indian and international markets, with a proven commitment to excellence in every facet of activity and pursuit of value based policies to satisfy aspirations of society, customers, vendors, employees, shareholders and the transport industry.The company is active and operational in India.</v>
          </cell>
          <cell r="Q132" t="str">
            <v>Services</v>
          </cell>
          <cell r="R132" t="str">
            <v>Courier and logistics services</v>
          </cell>
          <cell r="S132" t="str">
            <v>www.tciexpress.in</v>
          </cell>
          <cell r="T132" t="str">
            <v>India</v>
          </cell>
        </row>
        <row r="132">
          <cell r="V132" t="str">
            <v>TCIEXP</v>
          </cell>
          <cell r="W132" t="str">
            <v>B+</v>
          </cell>
          <cell r="X132" t="str">
            <v>4789</v>
          </cell>
          <cell r="Y132" t="str">
            <v>IN117399FI</v>
          </cell>
          <cell r="Z132" t="str">
            <v>Engaged in the provision of courier and logistics services</v>
          </cell>
          <cell r="AA132" t="str">
            <v>The Company engaged on carry express cargo distribution through road, rail, air and water mode.</v>
          </cell>
          <cell r="AB132">
            <v>42719</v>
          </cell>
          <cell r="AC132" t="str">
            <v>TCI Properties (Pune) Limited</v>
          </cell>
          <cell r="AD132">
            <v>12410100</v>
          </cell>
          <cell r="AE132">
            <v>10814700</v>
          </cell>
          <cell r="AF132">
            <v>8439900</v>
          </cell>
          <cell r="AG132">
            <v>10319600</v>
          </cell>
          <cell r="AH132">
            <v>21000</v>
          </cell>
          <cell r="AI132">
            <v>27800</v>
          </cell>
          <cell r="AJ132">
            <v>29200</v>
          </cell>
          <cell r="AK132">
            <v>26400</v>
          </cell>
        </row>
        <row r="132">
          <cell r="AP132">
            <v>0</v>
          </cell>
          <cell r="AQ132">
            <v>0</v>
          </cell>
          <cell r="AR132">
            <v>0</v>
          </cell>
          <cell r="AS132">
            <v>0</v>
          </cell>
          <cell r="AT132">
            <v>-10459300</v>
          </cell>
          <cell r="AU132">
            <v>-9063700</v>
          </cell>
          <cell r="AV132">
            <v>-7091900</v>
          </cell>
          <cell r="AW132">
            <v>-9079600</v>
          </cell>
          <cell r="AX132">
            <v>-153100</v>
          </cell>
          <cell r="AY132">
            <v>-99800</v>
          </cell>
          <cell r="AZ132">
            <v>-89700</v>
          </cell>
          <cell r="BA132">
            <v>-77900</v>
          </cell>
        </row>
        <row r="132">
          <cell r="BF132">
            <v>2114700</v>
          </cell>
          <cell r="BG132">
            <v>1895400</v>
          </cell>
          <cell r="BH132">
            <v>1694600</v>
          </cell>
          <cell r="BI132">
            <v>1657600</v>
          </cell>
          <cell r="BJ132">
            <v>487900</v>
          </cell>
          <cell r="BK132">
            <v>1050000</v>
          </cell>
          <cell r="BL132">
            <v>859300</v>
          </cell>
          <cell r="BM132">
            <v>411900</v>
          </cell>
          <cell r="BN132">
            <v>4322000</v>
          </cell>
          <cell r="BO132">
            <v>3228500</v>
          </cell>
          <cell r="BP132">
            <v>2543600</v>
          </cell>
          <cell r="BQ132">
            <v>1943500</v>
          </cell>
          <cell r="BR132">
            <v>7349400</v>
          </cell>
          <cell r="BS132">
            <v>6570300</v>
          </cell>
          <cell r="BT132">
            <v>5465200</v>
          </cell>
          <cell r="BU132">
            <v>4315300</v>
          </cell>
          <cell r="BV132">
            <v>8311800</v>
          </cell>
          <cell r="BW132">
            <v>7157200</v>
          </cell>
          <cell r="BX132">
            <v>5559500</v>
          </cell>
          <cell r="BY132">
            <v>7129900</v>
          </cell>
          <cell r="BZ132">
            <v>1818700</v>
          </cell>
          <cell r="CA132">
            <v>1679000</v>
          </cell>
          <cell r="CB132">
            <v>1287500</v>
          </cell>
          <cell r="CC132">
            <v>1188500</v>
          </cell>
          <cell r="CD132">
            <v>455200</v>
          </cell>
          <cell r="CE132">
            <v>376100</v>
          </cell>
          <cell r="CF132">
            <v>285000</v>
          </cell>
          <cell r="CG132">
            <v>353000</v>
          </cell>
          <cell r="CH132">
            <v>92900</v>
          </cell>
          <cell r="CI132">
            <v>79400</v>
          </cell>
          <cell r="CJ132">
            <v>55600</v>
          </cell>
          <cell r="CK132">
            <v>136900</v>
          </cell>
          <cell r="CL132">
            <v>12410100</v>
          </cell>
          <cell r="CM132">
            <v>0</v>
          </cell>
          <cell r="CN132">
            <v>-10459300</v>
          </cell>
          <cell r="CO132">
            <v>-153100</v>
          </cell>
          <cell r="CP132">
            <v>1797700</v>
          </cell>
          <cell r="CQ132">
            <v>0.144857817422906</v>
          </cell>
          <cell r="CR132">
            <v>0.169396178055859</v>
          </cell>
          <cell r="CS132">
            <v>8311800</v>
          </cell>
          <cell r="CT132">
            <v>0</v>
          </cell>
          <cell r="CU132">
            <v>0</v>
          </cell>
          <cell r="CV132">
            <v>3775250</v>
          </cell>
        </row>
        <row r="132">
          <cell r="CX132">
            <v>10814700</v>
          </cell>
          <cell r="CY132">
            <v>0</v>
          </cell>
          <cell r="CZ132">
            <v>-9063700</v>
          </cell>
          <cell r="DA132">
            <v>-99800</v>
          </cell>
          <cell r="DB132">
            <v>1651200</v>
          </cell>
          <cell r="DC132">
            <v>0.152681072983994</v>
          </cell>
          <cell r="DD132">
            <v>0.180193157636274</v>
          </cell>
          <cell r="DE132">
            <v>7157200</v>
          </cell>
          <cell r="DF132">
            <v>0</v>
          </cell>
          <cell r="DG132">
            <v>0</v>
          </cell>
          <cell r="DH132">
            <v>2886050</v>
          </cell>
        </row>
        <row r="132">
          <cell r="DJ132">
            <v>8439900</v>
          </cell>
          <cell r="DK132">
            <v>0</v>
          </cell>
          <cell r="DL132">
            <v>-7091900</v>
          </cell>
          <cell r="DM132">
            <v>-89700</v>
          </cell>
          <cell r="DN132">
            <v>1258300</v>
          </cell>
          <cell r="DO132">
            <v>0.149089444187727</v>
          </cell>
          <cell r="DP132">
            <v>0.175211651999554</v>
          </cell>
        </row>
        <row r="133">
          <cell r="C133" t="str">
            <v>Sichuan Haite High-Tech CO. ,Ltd.</v>
          </cell>
          <cell r="D133" t="str">
            <v>exclude</v>
          </cell>
          <cell r="E133" t="str">
            <v>Significantly different products/services</v>
          </cell>
          <cell r="F133" t="str">
            <v>主要从事飞机机载设备维修服务</v>
          </cell>
        </row>
        <row r="133">
          <cell r="I133">
            <v>0.0806104159761516</v>
          </cell>
          <cell r="J133" t="str">
            <v> </v>
          </cell>
        </row>
        <row r="133">
          <cell r="O133" t="str">
            <v>Sichuan Haite High-Tech CO. ,Ltd.</v>
          </cell>
          <cell r="P133" t="str">
            <v>This company, with registered head office located in Chengdu, China, is engaged in the provision of aircraft airborne equipment maintenance services. It was founded in 1992.The company's business operation is primarily involved in aircraft equipment testing, aviation technology, and software development, as well as the maintenance and repair of small to medium-sized engines of regional aircraft, helicopters, and business jets. It employs dedicated and highly motivated staff and professionals equipped with extensive industry experience and attitude as well as technical know-how of its line of business. The company has its active operations within the country.</v>
          </cell>
          <cell r="Q133" t="str">
            <v>Services</v>
          </cell>
          <cell r="R133" t="str">
            <v>Aircraft airborne equipment maintenance</v>
          </cell>
          <cell r="S133" t="str">
            <v>www.schtgx.com</v>
          </cell>
          <cell r="T133" t="str">
            <v>China</v>
          </cell>
        </row>
        <row r="133">
          <cell r="V133" t="str">
            <v>002023</v>
          </cell>
          <cell r="W133" t="str">
            <v>A+</v>
          </cell>
          <cell r="X133" t="str">
            <v>4789</v>
          </cell>
          <cell r="Y133" t="str">
            <v>CN31197PC</v>
          </cell>
          <cell r="Z133" t="str">
            <v>Engaged in the provision of aircraft airborne equipment maintenance services</v>
          </cell>
          <cell r="AA133" t="str">
            <v>Sichuan Haite High-tech Co., Ltd. is a China-based company principally engaged in aviation related businesses. The Company operates through five segments. Aviation New Technology Development and Manufacture segment is engaged in the research and development of aircraft avionics, mechanical accessories, ground testing equipment and flight simulators. Microelectronics segment is engaged in the research, development and manufacture of semiconductor integrated circuit chips. Aviation Training segment is engaged in the provision of pilot training and flight attendant training and the development of flight simulators. Aviation Leasing segment is engaged in finance leasing business. Aviation Maintenance segment is engaged in the repair and maintenance of aircrafts and related components. The Company operates businesses in both domestic and overseas markets.</v>
          </cell>
          <cell r="AB133">
            <v>38189</v>
          </cell>
        </row>
        <row r="133">
          <cell r="AD133">
            <v>842059</v>
          </cell>
          <cell r="AE133">
            <v>784278</v>
          </cell>
          <cell r="AF133">
            <v>904986</v>
          </cell>
          <cell r="AG133">
            <v>758280</v>
          </cell>
          <cell r="AH133">
            <v>77891</v>
          </cell>
          <cell r="AI133">
            <v>70737</v>
          </cell>
          <cell r="AJ133">
            <v>95173</v>
          </cell>
          <cell r="AK133">
            <v>89436</v>
          </cell>
          <cell r="AL133">
            <v>312686</v>
          </cell>
          <cell r="AM133">
            <v>244617</v>
          </cell>
          <cell r="AN133">
            <v>320605</v>
          </cell>
          <cell r="AO133">
            <v>211794</v>
          </cell>
          <cell r="AP133">
            <v>56316</v>
          </cell>
          <cell r="AQ133">
            <v>59881</v>
          </cell>
          <cell r="AR133">
            <v>50926</v>
          </cell>
          <cell r="AS133">
            <v>42955</v>
          </cell>
          <cell r="AT133">
            <v>-255754</v>
          </cell>
          <cell r="AU133">
            <v>-328928</v>
          </cell>
          <cell r="AV133">
            <v>-262043</v>
          </cell>
          <cell r="AW133">
            <v>-271491</v>
          </cell>
          <cell r="AX133">
            <v>-211747</v>
          </cell>
          <cell r="AY133">
            <v>-301487</v>
          </cell>
          <cell r="AZ133">
            <v>-256528</v>
          </cell>
          <cell r="BA133">
            <v>-243727</v>
          </cell>
          <cell r="BB133">
            <v>353075</v>
          </cell>
          <cell r="BC133">
            <v>339584</v>
          </cell>
          <cell r="BD133">
            <v>359595</v>
          </cell>
          <cell r="BE133">
            <v>353762</v>
          </cell>
          <cell r="BF133">
            <v>570004</v>
          </cell>
          <cell r="BG133">
            <v>589173</v>
          </cell>
          <cell r="BH133">
            <v>695642</v>
          </cell>
          <cell r="BI133">
            <v>608537</v>
          </cell>
          <cell r="BJ133">
            <v>628129</v>
          </cell>
          <cell r="BK133">
            <v>569387</v>
          </cell>
          <cell r="BL133">
            <v>921791</v>
          </cell>
          <cell r="BM133">
            <v>719189</v>
          </cell>
          <cell r="BN133">
            <v>2961934</v>
          </cell>
          <cell r="BO133">
            <v>2685942</v>
          </cell>
          <cell r="BP133">
            <v>3362792</v>
          </cell>
          <cell r="BQ133">
            <v>3653093</v>
          </cell>
          <cell r="BR133">
            <v>7038188</v>
          </cell>
          <cell r="BS133">
            <v>6718239</v>
          </cell>
          <cell r="BT133">
            <v>7299534</v>
          </cell>
          <cell r="BU133">
            <v>7072047</v>
          </cell>
          <cell r="BV133">
            <v>12753</v>
          </cell>
          <cell r="BW133">
            <v>17893</v>
          </cell>
          <cell r="BX133">
            <v>17421</v>
          </cell>
          <cell r="BY133">
            <v>20280</v>
          </cell>
          <cell r="BZ133">
            <v>139763</v>
          </cell>
          <cell r="CA133">
            <v>-20017</v>
          </cell>
          <cell r="CB133">
            <v>160983</v>
          </cell>
          <cell r="CC133">
            <v>120704</v>
          </cell>
          <cell r="CD133">
            <v>19305</v>
          </cell>
          <cell r="CE133">
            <v>15667</v>
          </cell>
          <cell r="CF133">
            <v>13208</v>
          </cell>
          <cell r="CG133">
            <v>22042</v>
          </cell>
          <cell r="CH133">
            <v>167380</v>
          </cell>
          <cell r="CI133">
            <v>235487</v>
          </cell>
          <cell r="CJ133">
            <v>180488</v>
          </cell>
          <cell r="CK133">
            <v>186213</v>
          </cell>
          <cell r="CL133">
            <v>842059</v>
          </cell>
          <cell r="CM133">
            <v>-312686</v>
          </cell>
          <cell r="CN133">
            <v>-199438</v>
          </cell>
          <cell r="CO133">
            <v>-211747</v>
          </cell>
          <cell r="CP133">
            <v>118188</v>
          </cell>
          <cell r="CQ133">
            <v>0.140355960805597</v>
          </cell>
          <cell r="CR133">
            <v>0.163272185237425</v>
          </cell>
          <cell r="CS133">
            <v>12753</v>
          </cell>
          <cell r="CT133">
            <v>56316</v>
          </cell>
          <cell r="CU133">
            <v>346329.5</v>
          </cell>
          <cell r="CV133">
            <v>2823938</v>
          </cell>
        </row>
        <row r="133">
          <cell r="CX133">
            <v>784278</v>
          </cell>
          <cell r="CY133">
            <v>-244617</v>
          </cell>
          <cell r="CZ133">
            <v>-269047</v>
          </cell>
          <cell r="DA133">
            <v>-301487</v>
          </cell>
          <cell r="DB133">
            <v>-30873</v>
          </cell>
          <cell r="DC133">
            <v>-0.0393648680697406</v>
          </cell>
          <cell r="DD133">
            <v>-0.0378739644556653</v>
          </cell>
          <cell r="DE133">
            <v>17893</v>
          </cell>
          <cell r="DF133">
            <v>59881</v>
          </cell>
          <cell r="DG133">
            <v>349589.5</v>
          </cell>
          <cell r="DH133">
            <v>3024367</v>
          </cell>
        </row>
        <row r="133">
          <cell r="DJ133">
            <v>904986</v>
          </cell>
          <cell r="DK133">
            <v>-320605</v>
          </cell>
          <cell r="DL133">
            <v>-211117</v>
          </cell>
          <cell r="DM133">
            <v>-256528</v>
          </cell>
          <cell r="DN133">
            <v>116736</v>
          </cell>
          <cell r="DO133">
            <v>0.128992050705757</v>
          </cell>
          <cell r="DP133">
            <v>0.148095147478592</v>
          </cell>
        </row>
        <row r="134">
          <cell r="C134" t="str">
            <v>Nanjing PAN Flying Intelligent Logistics Joint Stock Company</v>
          </cell>
          <cell r="D134" t="str">
            <v>exclude</v>
          </cell>
          <cell r="E134" t="str">
            <v>Independence(A+, A, A-, U)</v>
          </cell>
        </row>
        <row r="134">
          <cell r="I134">
            <v>0.00296016696142303</v>
          </cell>
          <cell r="J134" t="str">
            <v> </v>
          </cell>
        </row>
        <row r="134">
          <cell r="O134" t="str">
            <v>Nanjing PAN Flying Intelligent Logistics Joint Stock Company</v>
          </cell>
          <cell r="P134" t="str">
            <v>This company, formerly known as Pengfei Shipping Co., Ltd., is engaged in providing logistics services. It was incorporated in 1997 and has its registered office in Nanjing, Jiangsu, China.The company provides long distance freight services of general products by using its delivery trucks. It manages multiple shipments combined onto a single truck for multiple deliveries within a network. The company’s services include storage, loading and unloading management services, inventory management services and other storage-related services. In addition, it is involved in the leasing of storage spaces and manpower dispatching business. The company’s fleet consists of tractors and trailers.</v>
          </cell>
          <cell r="Q134" t="str">
            <v>Services</v>
          </cell>
          <cell r="R134" t="str">
            <v>Logistics services</v>
          </cell>
          <cell r="S134" t="str">
            <v>www.pan-flying.cn</v>
          </cell>
          <cell r="T134" t="str">
            <v>China</v>
          </cell>
        </row>
        <row r="134">
          <cell r="V134" t="str">
            <v>872502</v>
          </cell>
          <cell r="W134" t="str">
            <v>B+</v>
          </cell>
          <cell r="X134" t="str">
            <v>4731</v>
          </cell>
          <cell r="Y134" t="str">
            <v>CN52829PC</v>
          </cell>
          <cell r="Z134" t="str">
            <v>Engaged in providing logistics services</v>
          </cell>
          <cell r="AA134" t="str">
            <v>The Company mainly specializes in dry bulk (coal and iron ore-based) transportation services in the coastal and coastal areas of China, as well as coal-based commodity trading.</v>
          </cell>
          <cell r="AB134">
            <v>43094</v>
          </cell>
          <cell r="AC134" t="str">
            <v>Nanjing Pan-Flying Intelligent Logistics Joint-Stock Company</v>
          </cell>
          <cell r="AD134">
            <v>1035751</v>
          </cell>
          <cell r="AE134">
            <v>888256</v>
          </cell>
          <cell r="AF134">
            <v>324177</v>
          </cell>
          <cell r="AG134">
            <v>323027</v>
          </cell>
          <cell r="AH134">
            <v>851</v>
          </cell>
          <cell r="AI134">
            <v>839</v>
          </cell>
          <cell r="AJ134">
            <v>871</v>
          </cell>
          <cell r="AK134">
            <v>12791</v>
          </cell>
          <cell r="AL134">
            <v>1021194</v>
          </cell>
          <cell r="AM134">
            <v>875174</v>
          </cell>
          <cell r="AN134">
            <v>322564</v>
          </cell>
          <cell r="AO134">
            <v>315676</v>
          </cell>
          <cell r="AP134">
            <v>1157</v>
          </cell>
          <cell r="AQ134">
            <v>989</v>
          </cell>
          <cell r="AR134">
            <v>1298</v>
          </cell>
          <cell r="AS134">
            <v>143</v>
          </cell>
          <cell r="AT134">
            <v>-8202</v>
          </cell>
          <cell r="AU134">
            <v>-7904</v>
          </cell>
          <cell r="AV134">
            <v>-7297</v>
          </cell>
          <cell r="AW134">
            <v>-17217</v>
          </cell>
          <cell r="AX134">
            <v>-2419</v>
          </cell>
          <cell r="AY134">
            <v>-130</v>
          </cell>
          <cell r="AZ134">
            <v>-89</v>
          </cell>
          <cell r="BA134">
            <v>-1487</v>
          </cell>
          <cell r="BB134" t="str">
            <v>n.a.</v>
          </cell>
          <cell r="BC134" t="str">
            <v>n.a.</v>
          </cell>
          <cell r="BD134" t="str">
            <v>n.a.</v>
          </cell>
          <cell r="BE134" t="str">
            <v>n.a.</v>
          </cell>
          <cell r="BF134">
            <v>66982</v>
          </cell>
          <cell r="BG134">
            <v>48593</v>
          </cell>
          <cell r="BH134">
            <v>86764</v>
          </cell>
          <cell r="BI134">
            <v>23190</v>
          </cell>
          <cell r="BJ134">
            <v>16670</v>
          </cell>
          <cell r="BK134">
            <v>18290</v>
          </cell>
          <cell r="BL134">
            <v>4736</v>
          </cell>
          <cell r="BM134">
            <v>6663</v>
          </cell>
          <cell r="BN134">
            <v>1828</v>
          </cell>
          <cell r="BO134">
            <v>2490</v>
          </cell>
          <cell r="BP134">
            <v>337</v>
          </cell>
          <cell r="BQ134">
            <v>7545</v>
          </cell>
          <cell r="BR134">
            <v>217661</v>
          </cell>
          <cell r="BS134">
            <v>154157</v>
          </cell>
          <cell r="BT134">
            <v>160704</v>
          </cell>
          <cell r="BU134">
            <v>72032</v>
          </cell>
          <cell r="BV134">
            <v>20</v>
          </cell>
          <cell r="BW134">
            <v>41</v>
          </cell>
          <cell r="BX134">
            <v>131</v>
          </cell>
          <cell r="BY134">
            <v>901</v>
          </cell>
          <cell r="BZ134">
            <v>4787</v>
          </cell>
          <cell r="CA134">
            <v>5887</v>
          </cell>
          <cell r="CB134">
            <v>-4902</v>
          </cell>
          <cell r="CC134">
            <v>1438</v>
          </cell>
          <cell r="CD134" t="str">
            <v>n.a.</v>
          </cell>
          <cell r="CE134" t="str">
            <v>n.a.</v>
          </cell>
          <cell r="CF134">
            <v>119</v>
          </cell>
          <cell r="CG134">
            <v>8971</v>
          </cell>
          <cell r="CH134">
            <v>7025</v>
          </cell>
          <cell r="CI134">
            <v>6874</v>
          </cell>
          <cell r="CJ134">
            <v>5749</v>
          </cell>
          <cell r="CK134">
            <v>7202</v>
          </cell>
          <cell r="CL134">
            <v>1035751</v>
          </cell>
          <cell r="CM134">
            <v>-1021194</v>
          </cell>
          <cell r="CN134">
            <v>-7045</v>
          </cell>
          <cell r="CO134">
            <v>-2419</v>
          </cell>
          <cell r="CP134">
            <v>5093</v>
          </cell>
          <cell r="CQ134">
            <v>0.00491720500390538</v>
          </cell>
          <cell r="CR134">
            <v>0.00494150338909706</v>
          </cell>
          <cell r="CS134">
            <v>20</v>
          </cell>
          <cell r="CT134">
            <v>1157</v>
          </cell>
          <cell r="CU134" t="e">
            <v>#VALUE!</v>
          </cell>
          <cell r="CV134">
            <v>2159</v>
          </cell>
        </row>
        <row r="134">
          <cell r="CX134">
            <v>888256</v>
          </cell>
          <cell r="CY134">
            <v>-875174</v>
          </cell>
          <cell r="CZ134">
            <v>-6915</v>
          </cell>
          <cell r="DA134">
            <v>-130</v>
          </cell>
          <cell r="DB134">
            <v>6037</v>
          </cell>
          <cell r="DC134">
            <v>0.00679646408242669</v>
          </cell>
          <cell r="DD134">
            <v>0.00684297209649758</v>
          </cell>
          <cell r="DE134">
            <v>41</v>
          </cell>
          <cell r="DF134">
            <v>989</v>
          </cell>
          <cell r="DG134" t="e">
            <v>#VALUE!</v>
          </cell>
          <cell r="DH134">
            <v>1413.5</v>
          </cell>
        </row>
        <row r="134">
          <cell r="DJ134">
            <v>324177</v>
          </cell>
          <cell r="DK134">
            <v>-322564</v>
          </cell>
          <cell r="DL134">
            <v>-5999</v>
          </cell>
          <cell r="DM134">
            <v>-89</v>
          </cell>
          <cell r="DN134">
            <v>-4475</v>
          </cell>
          <cell r="DO134">
            <v>-0.0138041872187108</v>
          </cell>
          <cell r="DP134">
            <v>-0.013616226281903</v>
          </cell>
        </row>
        <row r="135">
          <cell r="C135" t="str">
            <v>Ming LAM Holdings Limited</v>
          </cell>
          <cell r="D135" t="str">
            <v>exclude</v>
          </cell>
          <cell r="E135" t="str">
            <v>Insufficient financial data</v>
          </cell>
        </row>
        <row r="135">
          <cell r="I135" t="e">
            <v>#VALUE!</v>
          </cell>
          <cell r="J135" t="str">
            <v> </v>
          </cell>
        </row>
        <row r="135">
          <cell r="O135" t="str">
            <v>Ming LAM Holdings Limited</v>
          </cell>
          <cell r="P135" t="str">
            <v>This group is engaged in the production of expandable polystyrene (EPS) and paper honeycomb packaging products. It was incorporated in August 2002 and has registered head office in George Town, Cayman Islands. The company is a company listed on the Main Board of the Stock Exchange of Hong Kong (Stock code: 1106).The company is a leading manufacturer of EPS cushion packaging for household electrical appliances in Hong Kong. It provides integrated packaging solutions to its customers that include design, R&amp;D, testing and manufacturing of packaging products. The group establishes clientele includes certain renowned electrical appliance manufacturers in the PRC (People's Republic of China). The group has production facilities in Qingdao, Hefei and Dalian, and has more than 160 automated EPS shape molding machines and a honeycomb paper-plate production line. The group's annual production capacities for EPS products are more than 24,000 tons and honeycomb paper-based products are more than six million square meters. The group is certified to ISO9000 and ISO14001 standards.The company aims to strengthen the market leading position in the EPS cushion packaging industry for household electrical appliances. In May 2007, the group partnered with Hefei Meiling Group Holding Limited (Meiling Group) a well-known electrical appliance manufacturer in the PRC.</v>
          </cell>
          <cell r="Q135" t="str">
            <v>Manufacturing</v>
          </cell>
          <cell r="R135" t="str">
            <v>Expandable polystyrene (EPS) and paper honeycomb packaging products</v>
          </cell>
          <cell r="S135" t="str">
            <v>www.1106hk.com</v>
          </cell>
          <cell r="T135" t="str">
            <v>Cayman Islands</v>
          </cell>
          <cell r="U135" t="str">
            <v>Hong Kong SAR, China</v>
          </cell>
          <cell r="V135" t="str">
            <v>01106</v>
          </cell>
          <cell r="W135" t="str">
            <v>A+</v>
          </cell>
          <cell r="X135" t="str">
            <v>4783</v>
          </cell>
          <cell r="Y135" t="str">
            <v>KY30868FH</v>
          </cell>
          <cell r="Z135" t="str">
            <v>Engaged in the production of expandable polystyrene (EPS) and paper honeycomb packaging products</v>
          </cell>
          <cell r="AA135" t="str">
            <v>The principal activity of the Company is investment holding. The principal activities of the Group are manufacture and sale of packaging materials in the PRC.</v>
          </cell>
          <cell r="AB135">
            <v>37797</v>
          </cell>
          <cell r="AC135" t="str">
            <v>Sino Haijing Holdings Limited</v>
          </cell>
          <cell r="AD135" t="str">
            <v>n.a.</v>
          </cell>
          <cell r="AE135" t="str">
            <v>n.a.</v>
          </cell>
          <cell r="AF135" t="str">
            <v>n.a.</v>
          </cell>
          <cell r="AG135" t="str">
            <v>n.a.</v>
          </cell>
          <cell r="AH135" t="str">
            <v>n.a.</v>
          </cell>
          <cell r="AI135" t="str">
            <v>n.a.</v>
          </cell>
          <cell r="AJ135" t="str">
            <v>n.a.</v>
          </cell>
          <cell r="AK135" t="str">
            <v>n.a.</v>
          </cell>
          <cell r="AL135" t="str">
            <v>n.a.</v>
          </cell>
          <cell r="AM135" t="str">
            <v>n.a.</v>
          </cell>
          <cell r="AN135" t="str">
            <v>n.a.</v>
          </cell>
          <cell r="AO135" t="str">
            <v>n.a.</v>
          </cell>
          <cell r="AP135" t="str">
            <v>n.a.</v>
          </cell>
          <cell r="AQ135" t="str">
            <v>n.a.</v>
          </cell>
          <cell r="AR135" t="str">
            <v>n.a.</v>
          </cell>
          <cell r="AS135" t="str">
            <v>n.a.</v>
          </cell>
          <cell r="AT135" t="str">
            <v>n.a.</v>
          </cell>
          <cell r="AU135" t="str">
            <v>n.a.</v>
          </cell>
          <cell r="AV135" t="str">
            <v>n.a.</v>
          </cell>
          <cell r="AW135" t="str">
            <v>n.a.</v>
          </cell>
          <cell r="AX135" t="str">
            <v>n.a.</v>
          </cell>
          <cell r="AY135" t="str">
            <v>n.a.</v>
          </cell>
          <cell r="AZ135" t="str">
            <v>n.a.</v>
          </cell>
          <cell r="BA135" t="str">
            <v>n.a.</v>
          </cell>
          <cell r="BB135" t="str">
            <v>n.a.</v>
          </cell>
          <cell r="BC135" t="str">
            <v>n.a.</v>
          </cell>
          <cell r="BD135" t="str">
            <v>n.a.</v>
          </cell>
          <cell r="BE135" t="str">
            <v>n.a.</v>
          </cell>
          <cell r="BF135" t="str">
            <v>n.a.</v>
          </cell>
          <cell r="BG135" t="str">
            <v>n.a.</v>
          </cell>
          <cell r="BH135" t="str">
            <v>n.a.</v>
          </cell>
          <cell r="BI135" t="str">
            <v>n.a.</v>
          </cell>
          <cell r="BJ135" t="str">
            <v>n.a.</v>
          </cell>
          <cell r="BK135" t="str">
            <v>n.a.</v>
          </cell>
          <cell r="BL135" t="str">
            <v>n.a.</v>
          </cell>
          <cell r="BM135" t="str">
            <v>n.a.</v>
          </cell>
          <cell r="BN135" t="str">
            <v>n.a.</v>
          </cell>
          <cell r="BO135" t="str">
            <v>n.a.</v>
          </cell>
          <cell r="BP135" t="str">
            <v>n.a.</v>
          </cell>
          <cell r="BQ135" t="str">
            <v>n.a.</v>
          </cell>
          <cell r="BR135" t="str">
            <v>n.a.</v>
          </cell>
          <cell r="BS135" t="str">
            <v>n.a.</v>
          </cell>
          <cell r="BT135" t="str">
            <v>n.a.</v>
          </cell>
          <cell r="BU135" t="str">
            <v>n.a.</v>
          </cell>
          <cell r="BV135" t="str">
            <v>n.a.</v>
          </cell>
          <cell r="BW135" t="str">
            <v>n.a.</v>
          </cell>
          <cell r="BX135" t="str">
            <v>n.a.</v>
          </cell>
          <cell r="BY135" t="str">
            <v>n.a.</v>
          </cell>
          <cell r="BZ135" t="str">
            <v>n.a.</v>
          </cell>
          <cell r="CA135" t="str">
            <v>n.a.</v>
          </cell>
          <cell r="CB135" t="str">
            <v>n.a.</v>
          </cell>
          <cell r="CC135" t="str">
            <v>n.a.</v>
          </cell>
          <cell r="CD135" t="str">
            <v>n.a.</v>
          </cell>
          <cell r="CE135" t="str">
            <v>n.a.</v>
          </cell>
          <cell r="CF135" t="str">
            <v>n.a.</v>
          </cell>
          <cell r="CG135" t="str">
            <v>n.a.</v>
          </cell>
          <cell r="CH135" t="str">
            <v>n.a.</v>
          </cell>
          <cell r="CI135" t="str">
            <v>n.a.</v>
          </cell>
          <cell r="CJ135" t="str">
            <v>n.a.</v>
          </cell>
          <cell r="CK135" t="str">
            <v>n.a.</v>
          </cell>
          <cell r="CL135" t="str">
            <v>无数据</v>
          </cell>
          <cell r="CM135" t="e">
            <v>#VALUE!</v>
          </cell>
          <cell r="CN135" t="str">
            <v>n.a.</v>
          </cell>
          <cell r="CO135" t="str">
            <v>n.a.</v>
          </cell>
          <cell r="CP135" t="str">
            <v>无数据</v>
          </cell>
          <cell r="CQ135" t="e">
            <v>#VALUE!</v>
          </cell>
          <cell r="CR135" t="e">
            <v>#VALUE!</v>
          </cell>
          <cell r="CS135" t="str">
            <v>n.a.</v>
          </cell>
          <cell r="CT135" t="str">
            <v/>
          </cell>
          <cell r="CU135" t="e">
            <v>#VALUE!</v>
          </cell>
          <cell r="CV135" t="e">
            <v>#VALUE!</v>
          </cell>
        </row>
        <row r="135">
          <cell r="CX135" t="str">
            <v>无数据</v>
          </cell>
          <cell r="CY135" t="e">
            <v>#VALUE!</v>
          </cell>
          <cell r="CZ135" t="str">
            <v>n.a.</v>
          </cell>
          <cell r="DA135" t="str">
            <v/>
          </cell>
          <cell r="DB135" t="str">
            <v>无数据</v>
          </cell>
          <cell r="DC135" t="e">
            <v>#VALUE!</v>
          </cell>
          <cell r="DD135" t="e">
            <v>#VALUE!</v>
          </cell>
          <cell r="DE135" t="str">
            <v>n.a.</v>
          </cell>
          <cell r="DF135" t="str">
            <v/>
          </cell>
          <cell r="DG135" t="e">
            <v>#VALUE!</v>
          </cell>
          <cell r="DH135" t="e">
            <v>#VALUE!</v>
          </cell>
        </row>
        <row r="135">
          <cell r="DJ135" t="str">
            <v>无数据</v>
          </cell>
          <cell r="DK135" t="e">
            <v>#VALUE!</v>
          </cell>
          <cell r="DL135" t="str">
            <v>n.a.</v>
          </cell>
          <cell r="DM135" t="str">
            <v>n.a.</v>
          </cell>
          <cell r="DN135" t="str">
            <v>无数据</v>
          </cell>
          <cell r="DO135" t="e">
            <v>#VALUE!</v>
          </cell>
          <cell r="DP135" t="e">
            <v>#VALUE!</v>
          </cell>
        </row>
        <row r="136">
          <cell r="C136" t="str">
            <v>Engenco Limited</v>
          </cell>
          <cell r="D136" t="str">
            <v>exclude</v>
          </cell>
          <cell r="E136" t="str">
            <v>Independence(A+, A, A-, U)</v>
          </cell>
        </row>
        <row r="136">
          <cell r="I136">
            <v>0.0336556347634598</v>
          </cell>
          <cell r="J136" t="str">
            <v> </v>
          </cell>
        </row>
        <row r="136">
          <cell r="O136" t="str">
            <v>Engenco Limited</v>
          </cell>
          <cell r="P136" t="str">
            <v>This company, formerly known as Coote Industrial Limited, provides engineering, logistics, rail and energy services. It was founded in 1989 and conduct business from its registered office address based in Melbourne, Australia.  The company's engineering services division designs and manufactures pneumatic bulk tankers, and provides engineering consultancy to rail, maritime, resources, defense and logistics industries. It designs, manufactures and hires commercial equipment, and provides support services for large diesel engines. Its logistics services division provides transport for housing, dangerous goods, mining commodities and mining equipment supplies. The rail services division provides hook and pull, and other intermodal rail services, rail-related labor hire and rail-related training services, and the energy division recycles waste plastics for hi-grade remanufacture by external parties. The company also operates in New Zealand, Sweden, Indonesia, Singapore, and the Philippines.</v>
          </cell>
          <cell r="Q136" t="str">
            <v>Manufacturing</v>
          </cell>
          <cell r="R136" t="str">
            <v>Designs and manufactures pneumatic bulk tankers, and provides engineering consultancy to rail, maritime, resources, defense and logistics industries</v>
          </cell>
          <cell r="S136" t="str">
            <v>www.engenco.com.au</v>
          </cell>
          <cell r="T136" t="str">
            <v>Australia</v>
          </cell>
        </row>
        <row r="136">
          <cell r="V136" t="str">
            <v>EGN</v>
          </cell>
          <cell r="W136" t="str">
            <v>C+</v>
          </cell>
          <cell r="X136" t="str">
            <v>4789</v>
          </cell>
          <cell r="Y136" t="str">
            <v>AU120432144</v>
          </cell>
          <cell r="Z136" t="str">
            <v>Provides engineering, logistics, rail and energy services</v>
          </cell>
          <cell r="AA136" t="str">
            <v>The Group's principal activities is a unique Australian company operating within Australasia, Europe and USA, and providing broad-based technical services to customers who rely upon heavy / complex plant and machinery or specialised rolling-stock to meet their power, propulsion and infrastructure needs.</v>
          </cell>
          <cell r="AB136">
            <v>39065</v>
          </cell>
          <cell r="AC136" t="str">
            <v>Coote Industrial LTD</v>
          </cell>
          <cell r="AD136">
            <v>188642</v>
          </cell>
          <cell r="AE136">
            <v>165581</v>
          </cell>
          <cell r="AF136">
            <v>177991</v>
          </cell>
          <cell r="AG136">
            <v>174776</v>
          </cell>
          <cell r="AH136">
            <v>3222</v>
          </cell>
          <cell r="AI136">
            <v>2288</v>
          </cell>
          <cell r="AJ136">
            <v>2519</v>
          </cell>
          <cell r="AK136">
            <v>213</v>
          </cell>
          <cell r="AL136">
            <v>92649</v>
          </cell>
          <cell r="AM136">
            <v>78235</v>
          </cell>
          <cell r="AN136">
            <v>82969</v>
          </cell>
          <cell r="AO136">
            <v>79175</v>
          </cell>
          <cell r="AP136">
            <v>0</v>
          </cell>
          <cell r="AQ136">
            <v>0</v>
          </cell>
          <cell r="AR136">
            <v>0</v>
          </cell>
          <cell r="AS136">
            <v>0</v>
          </cell>
          <cell r="AT136">
            <v>-83356</v>
          </cell>
          <cell r="AU136">
            <v>-74147</v>
          </cell>
          <cell r="AV136">
            <v>-79336</v>
          </cell>
          <cell r="AW136">
            <v>-81324</v>
          </cell>
          <cell r="AX136">
            <v>-9577</v>
          </cell>
          <cell r="AY136">
            <v>-7096</v>
          </cell>
          <cell r="AZ136">
            <v>-6937</v>
          </cell>
          <cell r="BA136">
            <v>-3615</v>
          </cell>
          <cell r="BB136">
            <v>47137</v>
          </cell>
          <cell r="BC136">
            <v>45834</v>
          </cell>
          <cell r="BD136">
            <v>41843</v>
          </cell>
          <cell r="BE136">
            <v>36574</v>
          </cell>
          <cell r="BF136">
            <v>30341</v>
          </cell>
          <cell r="BG136">
            <v>23644</v>
          </cell>
          <cell r="BH136">
            <v>26221</v>
          </cell>
          <cell r="BI136">
            <v>27199</v>
          </cell>
          <cell r="BJ136">
            <v>4746</v>
          </cell>
          <cell r="BK136">
            <v>12091</v>
          </cell>
          <cell r="BL136">
            <v>15105</v>
          </cell>
          <cell r="BM136">
            <v>23702</v>
          </cell>
          <cell r="BN136">
            <v>40962</v>
          </cell>
          <cell r="BO136">
            <v>42850</v>
          </cell>
          <cell r="BP136">
            <v>39083</v>
          </cell>
          <cell r="BQ136">
            <v>11732</v>
          </cell>
          <cell r="BR136">
            <v>151389</v>
          </cell>
          <cell r="BS136">
            <v>146362</v>
          </cell>
          <cell r="BT136">
            <v>143599</v>
          </cell>
          <cell r="BU136">
            <v>111942</v>
          </cell>
          <cell r="BV136">
            <v>3046</v>
          </cell>
          <cell r="BW136">
            <v>830</v>
          </cell>
          <cell r="BX136">
            <v>1189</v>
          </cell>
          <cell r="BY136">
            <v>765</v>
          </cell>
          <cell r="BZ136">
            <v>6282</v>
          </cell>
          <cell r="CA136">
            <v>8391</v>
          </cell>
          <cell r="CB136">
            <v>11268</v>
          </cell>
          <cell r="CC136">
            <v>10875</v>
          </cell>
          <cell r="CD136">
            <v>9929</v>
          </cell>
          <cell r="CE136">
            <v>9212</v>
          </cell>
          <cell r="CF136">
            <v>10659</v>
          </cell>
          <cell r="CG136">
            <v>8561</v>
          </cell>
          <cell r="CH136">
            <v>2142</v>
          </cell>
          <cell r="CI136" t="str">
            <v>n.a.</v>
          </cell>
          <cell r="CJ136" t="str">
            <v>n.a.</v>
          </cell>
          <cell r="CK136" t="str">
            <v>n.a.</v>
          </cell>
          <cell r="CL136">
            <v>188642</v>
          </cell>
          <cell r="CM136">
            <v>-92649</v>
          </cell>
          <cell r="CN136">
            <v>-83356</v>
          </cell>
          <cell r="CO136">
            <v>-9577</v>
          </cell>
          <cell r="CP136">
            <v>3060</v>
          </cell>
          <cell r="CQ136">
            <v>0.0162212020652877</v>
          </cell>
          <cell r="CR136">
            <v>0.0164886680820338</v>
          </cell>
          <cell r="CS136">
            <v>3046</v>
          </cell>
          <cell r="CT136">
            <v>0</v>
          </cell>
          <cell r="CU136">
            <v>46485.5</v>
          </cell>
          <cell r="CV136">
            <v>41906</v>
          </cell>
        </row>
        <row r="136">
          <cell r="CX136">
            <v>165581</v>
          </cell>
          <cell r="CY136">
            <v>-78235</v>
          </cell>
          <cell r="CZ136">
            <v>-74147</v>
          </cell>
          <cell r="DA136">
            <v>-7096</v>
          </cell>
          <cell r="DB136">
            <v>6103</v>
          </cell>
          <cell r="DC136">
            <v>0.0368580936218528</v>
          </cell>
          <cell r="DD136">
            <v>0.0382686013117797</v>
          </cell>
          <cell r="DE136">
            <v>830</v>
          </cell>
          <cell r="DF136">
            <v>0</v>
          </cell>
          <cell r="DG136">
            <v>43838.5</v>
          </cell>
          <cell r="DH136">
            <v>40966.5</v>
          </cell>
        </row>
        <row r="136">
          <cell r="DJ136">
            <v>177991</v>
          </cell>
          <cell r="DK136">
            <v>-82969</v>
          </cell>
          <cell r="DL136">
            <v>-79336</v>
          </cell>
          <cell r="DM136">
            <v>-6937</v>
          </cell>
          <cell r="DN136">
            <v>8749</v>
          </cell>
          <cell r="DO136">
            <v>0.0491541707164969</v>
          </cell>
          <cell r="DP136">
            <v>0.0516952056818048</v>
          </cell>
        </row>
        <row r="137">
          <cell r="C137" t="str">
            <v>SUN Kwang Co.,Ltd.</v>
          </cell>
          <cell r="D137" t="str">
            <v>exclude</v>
          </cell>
          <cell r="E137" t="str">
            <v>Significantly different products/services</v>
          </cell>
          <cell r="F137" t="str">
            <v>这家韩国公司从事港口相关服务</v>
          </cell>
        </row>
        <row r="137">
          <cell r="I137">
            <v>0.179829776158899</v>
          </cell>
          <cell r="J137" t="str">
            <v> </v>
          </cell>
        </row>
        <row r="137">
          <cell r="O137" t="str">
            <v>SUN Kwang Co.,Ltd.</v>
          </cell>
          <cell r="P137" t="str">
            <v>This Korean-based company is engaged in the provision of ported-related services. It was founded in April 1948 and has its registered office in Incheon, Republic of Korea. The company operates its business mainly through two segments: stevedoring and grain silo operations. The stevedoring segment consists of ordinary stevedoring, and container stevedoring. The grain silo operations segment handles more than 70 percent of all imported grains, and marine resources collection, which provides marine sands for building constructions. In addition, the company provides special cargo transportation service, which can handle heavy cargos in Incheon; general cargo transportation, which offers a wide range of transport options for a variety of products; warehousing service division, which offers storage facilities and door to door service to clients, and clearance service division, which serves the stevedores and other related parties. The company strives to achieve excellence in the area of customer service.</v>
          </cell>
          <cell r="Q137" t="str">
            <v>Services</v>
          </cell>
          <cell r="R137" t="str">
            <v>Stevedoring and grain silo operations</v>
          </cell>
          <cell r="S137" t="str">
            <v>www.sun-kwang.co.kr</v>
          </cell>
          <cell r="T137" t="str">
            <v>Republic of Korea</v>
          </cell>
        </row>
        <row r="137">
          <cell r="V137" t="str">
            <v>003100</v>
          </cell>
          <cell r="W137" t="str">
            <v>A</v>
          </cell>
          <cell r="X137" t="str">
            <v>4731</v>
          </cell>
          <cell r="Y137" t="str">
            <v>KR1201110000034</v>
          </cell>
          <cell r="Z137" t="str">
            <v>Engaged in the provision of ported-related services</v>
          </cell>
          <cell r="AA137" t="str">
            <v>- The company has a dedicated container terminal at Incheon and Gunsan ports and a grain silo facility with a capacity of 790,000 tons. Its main business is loading, unloading, transportation and storage.- The unloading business is divided into general unloading, silo unloading, and container unloading. The contract is renewed every year with the Agricultural and Fisheries Distribution Corporation.- Subsidiaries subject to be consolidated include Sunggwang New Container Terminal Co., Ltd., Sunkwang General Logistics Co., Ltd. and Incheon North Port Multipurpose Wharf Co., Ltd.</v>
          </cell>
          <cell r="AB137">
            <v>36515</v>
          </cell>
          <cell r="AC137" t="str">
            <v>Sunkwang Co.,Ltd.</v>
          </cell>
          <cell r="AD137">
            <v>172141436</v>
          </cell>
          <cell r="AE137">
            <v>162739217</v>
          </cell>
          <cell r="AF137">
            <v>151729445</v>
          </cell>
          <cell r="AG137">
            <v>144994753</v>
          </cell>
          <cell r="AH137" t="str">
            <v>n.a.</v>
          </cell>
          <cell r="AI137" t="str">
            <v>n.a.</v>
          </cell>
          <cell r="AJ137" t="str">
            <v>n.a.</v>
          </cell>
          <cell r="AK137" t="str">
            <v>n.a.</v>
          </cell>
          <cell r="AL137">
            <v>124130514</v>
          </cell>
          <cell r="AM137">
            <v>115923221</v>
          </cell>
          <cell r="AN137">
            <v>110254797</v>
          </cell>
          <cell r="AO137">
            <v>107951609</v>
          </cell>
          <cell r="AP137" t="str">
            <v>n.a.</v>
          </cell>
          <cell r="AQ137" t="str">
            <v>n.a.</v>
          </cell>
          <cell r="AR137" t="str">
            <v>n.a.</v>
          </cell>
          <cell r="AS137" t="str">
            <v>n.a.</v>
          </cell>
          <cell r="AT137">
            <v>-20343343</v>
          </cell>
          <cell r="AU137">
            <v>-14160014</v>
          </cell>
          <cell r="AV137">
            <v>-12301411</v>
          </cell>
          <cell r="AW137">
            <v>-14529965</v>
          </cell>
          <cell r="AX137">
            <v>-905805</v>
          </cell>
          <cell r="AY137">
            <v>-492427</v>
          </cell>
          <cell r="AZ137">
            <v>-591581</v>
          </cell>
          <cell r="BA137">
            <v>-661308</v>
          </cell>
          <cell r="BB137">
            <v>152628</v>
          </cell>
          <cell r="BC137">
            <v>107802</v>
          </cell>
          <cell r="BD137">
            <v>85524</v>
          </cell>
          <cell r="BE137">
            <v>102143</v>
          </cell>
          <cell r="BF137">
            <v>22890495</v>
          </cell>
          <cell r="BG137">
            <v>26198763</v>
          </cell>
          <cell r="BH137">
            <v>24345421</v>
          </cell>
          <cell r="BI137">
            <v>23793194</v>
          </cell>
          <cell r="BJ137">
            <v>35948301</v>
          </cell>
          <cell r="BK137">
            <v>51592449</v>
          </cell>
          <cell r="BL137">
            <v>31288652</v>
          </cell>
          <cell r="BM137">
            <v>9480946</v>
          </cell>
          <cell r="BN137">
            <v>359489222</v>
          </cell>
          <cell r="BO137">
            <v>381011509</v>
          </cell>
          <cell r="BP137">
            <v>403901358</v>
          </cell>
          <cell r="BQ137">
            <v>424864140</v>
          </cell>
          <cell r="BR137">
            <v>630088699</v>
          </cell>
          <cell r="BS137">
            <v>689325920</v>
          </cell>
          <cell r="BT137">
            <v>705889881</v>
          </cell>
          <cell r="BU137">
            <v>707655194</v>
          </cell>
          <cell r="BV137">
            <v>503798</v>
          </cell>
          <cell r="BW137">
            <v>460742</v>
          </cell>
          <cell r="BX137">
            <v>451985</v>
          </cell>
          <cell r="BY137">
            <v>624239</v>
          </cell>
          <cell r="BZ137">
            <v>26761774</v>
          </cell>
          <cell r="CA137">
            <v>32163555</v>
          </cell>
          <cell r="CB137">
            <v>28581656</v>
          </cell>
          <cell r="CC137">
            <v>21851871</v>
          </cell>
          <cell r="CD137">
            <v>1062771</v>
          </cell>
          <cell r="CE137">
            <v>1122490</v>
          </cell>
          <cell r="CF137">
            <v>1012671</v>
          </cell>
          <cell r="CG137">
            <v>93875</v>
          </cell>
          <cell r="CH137">
            <v>11038702</v>
          </cell>
          <cell r="CI137">
            <v>4967916</v>
          </cell>
          <cell r="CJ137">
            <v>3898021</v>
          </cell>
          <cell r="CK137">
            <v>6722353</v>
          </cell>
          <cell r="CL137">
            <v>172141436</v>
          </cell>
          <cell r="CM137">
            <v>-124130514</v>
          </cell>
          <cell r="CN137">
            <v>-20343343</v>
          </cell>
          <cell r="CO137">
            <v>-905805</v>
          </cell>
          <cell r="CP137">
            <v>26761774</v>
          </cell>
          <cell r="CQ137">
            <v>0.155463870999659</v>
          </cell>
          <cell r="CR137">
            <v>0.184081966018053</v>
          </cell>
          <cell r="CS137">
            <v>503798</v>
          </cell>
          <cell r="CT137" t="str">
            <v/>
          </cell>
          <cell r="CU137">
            <v>130215</v>
          </cell>
          <cell r="CV137">
            <v>370250365.5</v>
          </cell>
        </row>
        <row r="137">
          <cell r="CX137">
            <v>162739217</v>
          </cell>
          <cell r="CY137">
            <v>-115923221</v>
          </cell>
          <cell r="CZ137">
            <v>-14160014</v>
          </cell>
          <cell r="DA137">
            <v>-492427</v>
          </cell>
          <cell r="DB137">
            <v>32163555</v>
          </cell>
          <cell r="DC137">
            <v>0.197638624499465</v>
          </cell>
          <cell r="DD137">
            <v>0.246321209537502</v>
          </cell>
          <cell r="DE137">
            <v>460742</v>
          </cell>
          <cell r="DF137" t="str">
            <v/>
          </cell>
          <cell r="DG137">
            <v>96663</v>
          </cell>
          <cell r="DH137">
            <v>392456433.5</v>
          </cell>
        </row>
        <row r="137">
          <cell r="DJ137">
            <v>151729445</v>
          </cell>
          <cell r="DK137">
            <v>-110254797</v>
          </cell>
          <cell r="DL137">
            <v>-12301411</v>
          </cell>
          <cell r="DM137">
            <v>-591581</v>
          </cell>
          <cell r="DN137">
            <v>28581656</v>
          </cell>
          <cell r="DO137">
            <v>0.188372507393011</v>
          </cell>
          <cell r="DP137">
            <v>0.232092319578714</v>
          </cell>
        </row>
        <row r="138">
          <cell r="C138" t="str">
            <v>Sindhu Trade Links Limited</v>
          </cell>
          <cell r="D138" t="str">
            <v>exclude</v>
          </cell>
          <cell r="E138" t="str">
            <v>Insufficient financial data</v>
          </cell>
        </row>
        <row r="138">
          <cell r="I138" t="e">
            <v>#VALUE!</v>
          </cell>
          <cell r="J138" t="str">
            <v> </v>
          </cell>
        </row>
        <row r="138">
          <cell r="O138" t="str">
            <v>Sindhu Trade Links Limited</v>
          </cell>
          <cell r="P138" t="str">
            <v>This company is an India-based holding company. It was incorporated in 1992 and has a registered business office located in New Delhi in India. The company is involved in providing support facilities for coal mines and logistic transportation. It has four contributors including: Param Mitra Resources Pte. Limited (Engaged in Overseas Coal Mining), Hari Bhoomi Communications Private Limited (Engaged in Media Production), Indus Best Mega Food Park Private Limited (Engaged in Development of Food Park for food processing industries, Sudha Bio Power Private Limited (Engaged in Bio-Mass Based Power Generation).</v>
          </cell>
          <cell r="Q138" t="str">
            <v>Services</v>
          </cell>
          <cell r="R138" t="str">
            <v>Providing support facilities for coal mines and logistic transportation</v>
          </cell>
          <cell r="S138" t="str">
            <v>www.sindhutrade.com</v>
          </cell>
          <cell r="T138" t="str">
            <v>India</v>
          </cell>
        </row>
        <row r="138">
          <cell r="V138" t="str">
            <v>532029</v>
          </cell>
          <cell r="W138" t="str">
            <v>A+</v>
          </cell>
          <cell r="X138" t="str">
            <v>4731</v>
          </cell>
          <cell r="Y138" t="str">
            <v>IN32631FI</v>
          </cell>
          <cell r="Z138" t="str">
            <v>An India-based holding company</v>
          </cell>
          <cell r="AA138" t="str">
            <v>The Company is engaged in the business of transportation, media, investment and finance, Petrol Pump Operations, Power Distribution and Engineering Projects and Overseas Mining and Trading of Coal.</v>
          </cell>
        </row>
        <row r="138">
          <cell r="AC138" t="str">
            <v>Bhandari Consultancy &amp; Finance Limited</v>
          </cell>
          <cell r="AD138">
            <v>11766906</v>
          </cell>
          <cell r="AE138">
            <v>10069850</v>
          </cell>
          <cell r="AF138" t="str">
            <v>n.a.</v>
          </cell>
          <cell r="AG138" t="str">
            <v>n.a.</v>
          </cell>
          <cell r="AH138" t="str">
            <v>n.a.</v>
          </cell>
          <cell r="AI138" t="str">
            <v>n.a.</v>
          </cell>
          <cell r="AJ138" t="str">
            <v>n.a.</v>
          </cell>
          <cell r="AK138" t="str">
            <v>n.a.</v>
          </cell>
          <cell r="AL138">
            <v>8370287</v>
          </cell>
          <cell r="AM138">
            <v>6760007</v>
          </cell>
          <cell r="AN138" t="str">
            <v>n.a.</v>
          </cell>
          <cell r="AO138" t="str">
            <v>n.a.</v>
          </cell>
          <cell r="AP138">
            <v>0</v>
          </cell>
          <cell r="AQ138">
            <v>0</v>
          </cell>
          <cell r="AR138" t="str">
            <v>n.a.</v>
          </cell>
          <cell r="AS138" t="str">
            <v>n.a.</v>
          </cell>
          <cell r="AT138">
            <v>-2641929</v>
          </cell>
          <cell r="AU138">
            <v>-2149175</v>
          </cell>
          <cell r="AV138" t="str">
            <v>n.a.</v>
          </cell>
          <cell r="AW138" t="str">
            <v>n.a.</v>
          </cell>
          <cell r="AX138">
            <v>-261109</v>
          </cell>
          <cell r="AY138">
            <v>-310202</v>
          </cell>
          <cell r="AZ138" t="str">
            <v>n.a.</v>
          </cell>
          <cell r="BA138" t="str">
            <v>n.a.</v>
          </cell>
          <cell r="BB138">
            <v>600839</v>
          </cell>
          <cell r="BC138">
            <v>481826</v>
          </cell>
          <cell r="BD138" t="str">
            <v>n.a.</v>
          </cell>
          <cell r="BE138" t="str">
            <v>n.a.</v>
          </cell>
          <cell r="BF138">
            <v>3901460</v>
          </cell>
          <cell r="BG138">
            <v>3731280</v>
          </cell>
          <cell r="BH138" t="str">
            <v>n.a.</v>
          </cell>
          <cell r="BI138" t="str">
            <v>n.a.</v>
          </cell>
          <cell r="BJ138">
            <v>697444</v>
          </cell>
          <cell r="BK138">
            <v>631852</v>
          </cell>
          <cell r="BL138" t="str">
            <v>n.a.</v>
          </cell>
          <cell r="BM138" t="str">
            <v>n.a.</v>
          </cell>
          <cell r="BN138">
            <v>34264276</v>
          </cell>
          <cell r="BO138">
            <v>31478016</v>
          </cell>
          <cell r="BP138" t="str">
            <v>n.a.</v>
          </cell>
          <cell r="BQ138" t="str">
            <v>n.a.</v>
          </cell>
          <cell r="BR138">
            <v>49918732</v>
          </cell>
          <cell r="BS138">
            <v>46214588</v>
          </cell>
          <cell r="BT138" t="str">
            <v>n.a.</v>
          </cell>
          <cell r="BU138" t="str">
            <v>n.a.</v>
          </cell>
          <cell r="BV138">
            <v>694110</v>
          </cell>
          <cell r="BW138">
            <v>246874</v>
          </cell>
          <cell r="BX138" t="str">
            <v>n.a.</v>
          </cell>
          <cell r="BY138" t="str">
            <v>n.a.</v>
          </cell>
          <cell r="BZ138">
            <v>493581</v>
          </cell>
          <cell r="CA138">
            <v>850466</v>
          </cell>
          <cell r="CB138" t="str">
            <v>n.a.</v>
          </cell>
          <cell r="CC138" t="str">
            <v>n.a.</v>
          </cell>
          <cell r="CD138">
            <v>845429</v>
          </cell>
          <cell r="CE138">
            <v>960143</v>
          </cell>
          <cell r="CF138" t="str">
            <v>n.a.</v>
          </cell>
          <cell r="CG138" t="str">
            <v>n.a.</v>
          </cell>
          <cell r="CH138">
            <v>287430</v>
          </cell>
          <cell r="CI138">
            <v>111779</v>
          </cell>
          <cell r="CJ138" t="str">
            <v>n.a.</v>
          </cell>
          <cell r="CK138" t="str">
            <v>n.a.</v>
          </cell>
          <cell r="CL138">
            <v>11766906</v>
          </cell>
          <cell r="CM138">
            <v>-8370287</v>
          </cell>
          <cell r="CN138">
            <v>-2641929</v>
          </cell>
          <cell r="CO138">
            <v>-261109</v>
          </cell>
          <cell r="CP138">
            <v>493581</v>
          </cell>
          <cell r="CQ138">
            <v>0.0419465405774466</v>
          </cell>
          <cell r="CR138">
            <v>0.0437830897272987</v>
          </cell>
          <cell r="CS138">
            <v>694110</v>
          </cell>
          <cell r="CT138">
            <v>0</v>
          </cell>
          <cell r="CU138">
            <v>541332.5</v>
          </cell>
          <cell r="CV138">
            <v>32871146</v>
          </cell>
        </row>
        <row r="138">
          <cell r="CX138">
            <v>10069850</v>
          </cell>
          <cell r="CY138">
            <v>-6760007</v>
          </cell>
          <cell r="CZ138">
            <v>-2149175</v>
          </cell>
          <cell r="DA138">
            <v>-310202</v>
          </cell>
          <cell r="DB138">
            <v>850466</v>
          </cell>
          <cell r="DC138">
            <v>0.0844566701589398</v>
          </cell>
          <cell r="DD138">
            <v>0.0922475948501549</v>
          </cell>
          <cell r="DE138">
            <v>246874</v>
          </cell>
          <cell r="DF138">
            <v>0</v>
          </cell>
          <cell r="DG138" t="e">
            <v>#VALUE!</v>
          </cell>
          <cell r="DH138" t="e">
            <v>#VALUE!</v>
          </cell>
        </row>
        <row r="138">
          <cell r="DJ138" t="str">
            <v>无数据</v>
          </cell>
          <cell r="DK138" t="e">
            <v>#VALUE!</v>
          </cell>
          <cell r="DL138" t="str">
            <v>n.a.</v>
          </cell>
          <cell r="DM138" t="str">
            <v>n.a.</v>
          </cell>
          <cell r="DN138" t="str">
            <v>无数据</v>
          </cell>
          <cell r="DO138" t="e">
            <v>#VALUE!</v>
          </cell>
          <cell r="DP138" t="e">
            <v>#VALUE!</v>
          </cell>
        </row>
        <row r="139">
          <cell r="C139" t="str">
            <v>Guangdong Jushen Logistics Co.,Ltd.</v>
          </cell>
          <cell r="D139" t="str">
            <v>exclude</v>
          </cell>
          <cell r="E139" t="str">
            <v>Independence(A+, A, A-, U)</v>
          </cell>
        </row>
        <row r="139">
          <cell r="I139">
            <v>0.0864008535292993</v>
          </cell>
          <cell r="J139" t="str">
            <v> </v>
          </cell>
        </row>
        <row r="139">
          <cell r="O139" t="str">
            <v>Guangdong Jushen Logistics Co.,Ltd.</v>
          </cell>
          <cell r="P139" t="str">
            <v>This company is engaged in the provision of transportation services. It was incorporated in November 2011. The registered business office of the company is located in Foshan, China.The company transports a wide range products such as aluminum, copper, zinc, lead, non-ferrous metals and other commodities.The company is active and operational in China.</v>
          </cell>
          <cell r="Q139" t="str">
            <v>Services</v>
          </cell>
          <cell r="R139" t="str">
            <v>Transportation services</v>
          </cell>
          <cell r="S139" t="str">
            <v>www.jushen.co</v>
          </cell>
          <cell r="T139" t="str">
            <v>China</v>
          </cell>
        </row>
        <row r="139">
          <cell r="V139" t="str">
            <v>001202</v>
          </cell>
          <cell r="W139" t="str">
            <v>D</v>
          </cell>
          <cell r="X139" t="str">
            <v>4731</v>
          </cell>
          <cell r="Y139" t="str">
            <v>CN49615PC</v>
          </cell>
          <cell r="Z139" t="str">
            <v>Engaged in the provision of transportation services</v>
          </cell>
          <cell r="AA139" t="str">
            <v>The Company is mainly engaged in providing non-ferrous metal transportation services (including its own transportation services and freight forwarding services), warehousing and value-added services and other integrated logistics services, belonging to the third-party logistics service industry.</v>
          </cell>
          <cell r="AB139">
            <v>42689</v>
          </cell>
        </row>
        <row r="139">
          <cell r="AD139">
            <v>1074024</v>
          </cell>
          <cell r="AE139">
            <v>744227</v>
          </cell>
          <cell r="AF139">
            <v>972983</v>
          </cell>
          <cell r="AG139">
            <v>794688</v>
          </cell>
          <cell r="AH139">
            <v>12024</v>
          </cell>
          <cell r="AI139">
            <v>5490</v>
          </cell>
          <cell r="AJ139">
            <v>8161</v>
          </cell>
          <cell r="AK139">
            <v>4421</v>
          </cell>
          <cell r="AL139">
            <v>954291</v>
          </cell>
          <cell r="AM139">
            <v>623356</v>
          </cell>
          <cell r="AN139">
            <v>819187</v>
          </cell>
          <cell r="AO139">
            <v>656407</v>
          </cell>
          <cell r="AP139">
            <v>2557</v>
          </cell>
          <cell r="AQ139">
            <v>2077</v>
          </cell>
          <cell r="AR139">
            <v>1499</v>
          </cell>
          <cell r="AS139">
            <v>588</v>
          </cell>
          <cell r="AT139">
            <v>-46752</v>
          </cell>
          <cell r="AU139">
            <v>-40439</v>
          </cell>
          <cell r="AV139">
            <v>-23547</v>
          </cell>
          <cell r="AW139">
            <v>-24440</v>
          </cell>
          <cell r="AX139">
            <v>-22080</v>
          </cell>
          <cell r="AY139">
            <v>-16285</v>
          </cell>
          <cell r="AZ139">
            <v>-10265</v>
          </cell>
          <cell r="BA139">
            <v>-8701</v>
          </cell>
          <cell r="BB139">
            <v>34350</v>
          </cell>
          <cell r="BC139">
            <v>61991</v>
          </cell>
          <cell r="BD139">
            <v>18080</v>
          </cell>
          <cell r="BE139">
            <v>40340</v>
          </cell>
          <cell r="BF139">
            <v>81230</v>
          </cell>
          <cell r="BG139">
            <v>99793</v>
          </cell>
          <cell r="BH139">
            <v>45154</v>
          </cell>
          <cell r="BI139">
            <v>45389</v>
          </cell>
          <cell r="BJ139">
            <v>317809</v>
          </cell>
          <cell r="BK139">
            <v>323277</v>
          </cell>
          <cell r="BL139">
            <v>79206</v>
          </cell>
          <cell r="BM139">
            <v>29939</v>
          </cell>
          <cell r="BN139">
            <v>534202</v>
          </cell>
          <cell r="BO139">
            <v>300945</v>
          </cell>
          <cell r="BP139">
            <v>54352</v>
          </cell>
          <cell r="BQ139">
            <v>37338</v>
          </cell>
          <cell r="BR139">
            <v>1261313</v>
          </cell>
          <cell r="BS139">
            <v>1027523</v>
          </cell>
          <cell r="BT139">
            <v>367330</v>
          </cell>
          <cell r="BU139">
            <v>286263</v>
          </cell>
          <cell r="BV139">
            <v>14797</v>
          </cell>
          <cell r="BW139">
            <v>15388</v>
          </cell>
          <cell r="BX139">
            <v>9317</v>
          </cell>
          <cell r="BY139">
            <v>7371</v>
          </cell>
          <cell r="BZ139">
            <v>62925</v>
          </cell>
          <cell r="CA139">
            <v>69637</v>
          </cell>
          <cell r="CB139">
            <v>128145</v>
          </cell>
          <cell r="CC139">
            <v>109561</v>
          </cell>
          <cell r="CD139">
            <v>2412</v>
          </cell>
          <cell r="CE139" t="str">
            <v>n.a.</v>
          </cell>
          <cell r="CF139" t="str">
            <v>n.a.</v>
          </cell>
          <cell r="CG139" t="str">
            <v>n.a.</v>
          </cell>
          <cell r="CH139">
            <v>26986</v>
          </cell>
          <cell r="CI139">
            <v>22974</v>
          </cell>
          <cell r="CJ139">
            <v>12731</v>
          </cell>
          <cell r="CK139">
            <v>16481</v>
          </cell>
          <cell r="CL139">
            <v>1074024</v>
          </cell>
          <cell r="CM139">
            <v>-954291</v>
          </cell>
          <cell r="CN139">
            <v>-44195</v>
          </cell>
          <cell r="CO139">
            <v>-22080</v>
          </cell>
          <cell r="CP139">
            <v>53458</v>
          </cell>
          <cell r="CQ139">
            <v>0.0497735618570907</v>
          </cell>
          <cell r="CR139">
            <v>0.0523807377474852</v>
          </cell>
          <cell r="CS139">
            <v>14797</v>
          </cell>
          <cell r="CT139">
            <v>2557</v>
          </cell>
          <cell r="CU139">
            <v>48170.5</v>
          </cell>
          <cell r="CV139">
            <v>417573.5</v>
          </cell>
        </row>
        <row r="139">
          <cell r="CX139">
            <v>744227</v>
          </cell>
          <cell r="CY139">
            <v>-623356</v>
          </cell>
          <cell r="CZ139">
            <v>-38362</v>
          </cell>
          <cell r="DA139">
            <v>-16285</v>
          </cell>
          <cell r="DB139">
            <v>66224</v>
          </cell>
          <cell r="DC139">
            <v>0.0889836031210907</v>
          </cell>
          <cell r="DD139">
            <v>0.0976750840335515</v>
          </cell>
          <cell r="DE139">
            <v>15388</v>
          </cell>
          <cell r="DF139">
            <v>2077</v>
          </cell>
          <cell r="DG139">
            <v>40035.5</v>
          </cell>
          <cell r="DH139">
            <v>177648.5</v>
          </cell>
        </row>
        <row r="139">
          <cell r="DJ139">
            <v>972983</v>
          </cell>
          <cell r="DK139">
            <v>-819187</v>
          </cell>
          <cell r="DL139">
            <v>-22048</v>
          </cell>
          <cell r="DM139">
            <v>-10265</v>
          </cell>
          <cell r="DN139">
            <v>121483</v>
          </cell>
          <cell r="DO139">
            <v>0.124856241064849</v>
          </cell>
          <cell r="DP139">
            <v>0.142669406928949</v>
          </cell>
        </row>
        <row r="140">
          <cell r="C140" t="str">
            <v>PS International Group LTD</v>
          </cell>
          <cell r="D140" t="str">
            <v>exclude</v>
          </cell>
          <cell r="E140" t="str">
            <v>Independence(A+, A, A-, U)</v>
          </cell>
        </row>
        <row r="140">
          <cell r="I140" t="e">
            <v>#VALUE!</v>
          </cell>
          <cell r="J140" t="str">
            <v> </v>
          </cell>
        </row>
        <row r="140">
          <cell r="O140" t="str">
            <v>PS International Group LTD</v>
          </cell>
          <cell r="P140" t="str">
            <v>This company is engaged in the provision of freight transportation arrangement services. It was founded in 2023 and has its registered head office strategically located in Grand Cayman, Cayman Islands. The company's business operation specialises in arranging transportation of freight between shippers and carriers in both domestic and international. It acts as freight forwarders offering a combination of services spanning transportation modes. The company also provide services regarding a combination of network activities such as, local pickup, local sorting and terminal operations, line-haul, destination sorting and terminal operations, storage, and local delivery. It employs state-of-the art technology as well as employs staff trained to provide necessary support, service and guidance to its customers.</v>
          </cell>
          <cell r="Q140" t="str">
            <v>Services</v>
          </cell>
          <cell r="R140" t="str">
            <v>Arranging transportation of freight between shippers and carriers in both domestic and international</v>
          </cell>
          <cell r="S140" t="str">
            <v>www.profitsail.com</v>
          </cell>
          <cell r="T140" t="str">
            <v>Cayman Islands</v>
          </cell>
          <cell r="U140" t="str">
            <v>Hong Kong SAR, China</v>
          </cell>
          <cell r="V140" t="str">
            <v>PSIG</v>
          </cell>
          <cell r="W140" t="str">
            <v>D</v>
          </cell>
          <cell r="X140" t="str">
            <v>4731</v>
          </cell>
          <cell r="Y140" t="str">
            <v>KY42405WB</v>
          </cell>
          <cell r="Z140" t="str">
            <v>Engaged in the provision of freight transportation arrangement services</v>
          </cell>
          <cell r="AA140" t="str">
            <v>The Company operates as a freight forwarding service provider worldwide.</v>
          </cell>
          <cell r="AB140">
            <v>45492</v>
          </cell>
        </row>
        <row r="140">
          <cell r="AD140" t="str">
            <v>n.a.</v>
          </cell>
          <cell r="AE140" t="str">
            <v>n.a.</v>
          </cell>
          <cell r="AF140" t="str">
            <v>n.a.</v>
          </cell>
          <cell r="AG140" t="str">
            <v>n.a.</v>
          </cell>
          <cell r="AH140" t="str">
            <v>n.a.</v>
          </cell>
          <cell r="AI140" t="str">
            <v>n.a.</v>
          </cell>
          <cell r="AJ140" t="str">
            <v>n.a.</v>
          </cell>
          <cell r="AK140" t="str">
            <v>n.a.</v>
          </cell>
          <cell r="AL140" t="str">
            <v>n.a.</v>
          </cell>
          <cell r="AM140" t="str">
            <v>n.a.</v>
          </cell>
          <cell r="AN140" t="str">
            <v>n.a.</v>
          </cell>
          <cell r="AO140" t="str">
            <v>n.a.</v>
          </cell>
          <cell r="AP140" t="str">
            <v>n.a.</v>
          </cell>
          <cell r="AQ140" t="str">
            <v>n.a.</v>
          </cell>
          <cell r="AR140" t="str">
            <v>n.a.</v>
          </cell>
          <cell r="AS140" t="str">
            <v>n.a.</v>
          </cell>
          <cell r="AT140" t="str">
            <v>n.a.</v>
          </cell>
          <cell r="AU140" t="str">
            <v>n.a.</v>
          </cell>
          <cell r="AV140" t="str">
            <v>n.a.</v>
          </cell>
          <cell r="AW140" t="str">
            <v>n.a.</v>
          </cell>
          <cell r="AX140" t="str">
            <v>n.a.</v>
          </cell>
          <cell r="AY140" t="str">
            <v>n.a.</v>
          </cell>
          <cell r="AZ140" t="str">
            <v>n.a.</v>
          </cell>
          <cell r="BA140" t="str">
            <v>n.a.</v>
          </cell>
          <cell r="BB140" t="str">
            <v>n.a.</v>
          </cell>
          <cell r="BC140" t="str">
            <v>n.a.</v>
          </cell>
          <cell r="BD140" t="str">
            <v>n.a.</v>
          </cell>
          <cell r="BE140" t="str">
            <v>n.a.</v>
          </cell>
          <cell r="BF140" t="str">
            <v>n.a.</v>
          </cell>
          <cell r="BG140" t="str">
            <v>n.a.</v>
          </cell>
          <cell r="BH140" t="str">
            <v>n.a.</v>
          </cell>
          <cell r="BI140" t="str">
            <v>n.a.</v>
          </cell>
          <cell r="BJ140" t="str">
            <v>n.a.</v>
          </cell>
          <cell r="BK140" t="str">
            <v>n.a.</v>
          </cell>
          <cell r="BL140" t="str">
            <v>n.a.</v>
          </cell>
          <cell r="BM140" t="str">
            <v>n.a.</v>
          </cell>
          <cell r="BN140" t="str">
            <v>n.a.</v>
          </cell>
          <cell r="BO140" t="str">
            <v>n.a.</v>
          </cell>
          <cell r="BP140" t="str">
            <v>n.a.</v>
          </cell>
          <cell r="BQ140" t="str">
            <v>n.a.</v>
          </cell>
          <cell r="BR140" t="str">
            <v>n.a.</v>
          </cell>
          <cell r="BS140" t="str">
            <v>n.a.</v>
          </cell>
          <cell r="BT140" t="str">
            <v>n.a.</v>
          </cell>
          <cell r="BU140" t="str">
            <v>n.a.</v>
          </cell>
          <cell r="BV140" t="str">
            <v>n.a.</v>
          </cell>
          <cell r="BW140" t="str">
            <v>n.a.</v>
          </cell>
          <cell r="BX140" t="str">
            <v>n.a.</v>
          </cell>
          <cell r="BY140" t="str">
            <v>n.a.</v>
          </cell>
          <cell r="BZ140" t="str">
            <v>n.a.</v>
          </cell>
          <cell r="CA140" t="str">
            <v>n.a.</v>
          </cell>
          <cell r="CB140" t="str">
            <v>n.a.</v>
          </cell>
          <cell r="CC140" t="str">
            <v>n.a.</v>
          </cell>
          <cell r="CD140" t="str">
            <v>n.a.</v>
          </cell>
          <cell r="CE140" t="str">
            <v>n.a.</v>
          </cell>
          <cell r="CF140" t="str">
            <v>n.a.</v>
          </cell>
          <cell r="CG140" t="str">
            <v>n.a.</v>
          </cell>
          <cell r="CH140" t="str">
            <v>n.a.</v>
          </cell>
          <cell r="CI140" t="str">
            <v>n.a.</v>
          </cell>
          <cell r="CJ140" t="str">
            <v>n.a.</v>
          </cell>
          <cell r="CK140" t="str">
            <v>n.a.</v>
          </cell>
          <cell r="CL140" t="str">
            <v>无数据</v>
          </cell>
          <cell r="CM140" t="e">
            <v>#VALUE!</v>
          </cell>
          <cell r="CN140" t="str">
            <v>n.a.</v>
          </cell>
          <cell r="CO140" t="str">
            <v>n.a.</v>
          </cell>
          <cell r="CP140" t="str">
            <v>无数据</v>
          </cell>
          <cell r="CQ140" t="e">
            <v>#VALUE!</v>
          </cell>
          <cell r="CR140" t="e">
            <v>#VALUE!</v>
          </cell>
          <cell r="CS140" t="str">
            <v>n.a.</v>
          </cell>
          <cell r="CT140" t="str">
            <v/>
          </cell>
          <cell r="CU140" t="e">
            <v>#VALUE!</v>
          </cell>
          <cell r="CV140" t="e">
            <v>#VALUE!</v>
          </cell>
        </row>
        <row r="140">
          <cell r="CX140" t="str">
            <v>无数据</v>
          </cell>
          <cell r="CY140" t="e">
            <v>#VALUE!</v>
          </cell>
          <cell r="CZ140" t="str">
            <v>n.a.</v>
          </cell>
          <cell r="DA140" t="str">
            <v/>
          </cell>
          <cell r="DB140" t="str">
            <v>无数据</v>
          </cell>
          <cell r="DC140" t="e">
            <v>#VALUE!</v>
          </cell>
          <cell r="DD140" t="e">
            <v>#VALUE!</v>
          </cell>
          <cell r="DE140" t="str">
            <v>n.a.</v>
          </cell>
          <cell r="DF140" t="str">
            <v/>
          </cell>
          <cell r="DG140" t="e">
            <v>#VALUE!</v>
          </cell>
          <cell r="DH140" t="e">
            <v>#VALUE!</v>
          </cell>
        </row>
        <row r="140">
          <cell r="DJ140" t="str">
            <v>无数据</v>
          </cell>
          <cell r="DK140" t="e">
            <v>#VALUE!</v>
          </cell>
          <cell r="DL140" t="str">
            <v>n.a.</v>
          </cell>
          <cell r="DM140" t="str">
            <v>n.a.</v>
          </cell>
          <cell r="DN140" t="str">
            <v>无数据</v>
          </cell>
          <cell r="DO140" t="e">
            <v>#VALUE!</v>
          </cell>
          <cell r="DP140" t="e">
            <v>#VALUE!</v>
          </cell>
        </row>
        <row r="141">
          <cell r="C141" t="str">
            <v>Bluesword Intelligent Technology Co.,Ltd.</v>
          </cell>
          <cell r="D141" t="str">
            <v>exclude</v>
          </cell>
          <cell r="E141" t="str">
            <v>Independence(A+, A, A-, U)</v>
          </cell>
        </row>
        <row r="141">
          <cell r="I141">
            <v>0.196865718974189</v>
          </cell>
          <cell r="J141" t="str">
            <v> </v>
          </cell>
        </row>
        <row r="141">
          <cell r="O141" t="str">
            <v>Bluesword Intelligent Technology Co.,Ltd.</v>
          </cell>
          <cell r="P141" t="str">
            <v>This company is engaged in the manufacture and wholesale distribution of smart logistics systems. It conducts business from its registered head office located in Jinan, Shandong, China. The company was founded in 2001.The company specialises in manufacturing and wholesaling a wide range of intelligent warehouse logistics automation systems. It is also involved in logistics system planning, designing, construction, operation, and other related services. The company's products are sold and distributed in the domestic market as well as overseas through its comprehensive marketing network. The company makes use of display equipment with a large inventory of its products. Moreover, the company utilises knowledgeable sales personnel trained to provide support to various customer’s needs.</v>
          </cell>
          <cell r="Q141" t="str">
            <v>Manufacturing; Wholesale; Services</v>
          </cell>
          <cell r="R141" t="str">
            <v>Specialises in manufacturing and wholesaling a wide range of intelligent warehouse logistics automation systems; Involved in logistics system planning, designing, construction, operation, and other related services</v>
          </cell>
          <cell r="S141" t="str">
            <v>blueswords.com</v>
          </cell>
          <cell r="T141" t="str">
            <v>China</v>
          </cell>
        </row>
        <row r="141">
          <cell r="V141" t="str">
            <v>688557</v>
          </cell>
          <cell r="W141" t="str">
            <v>B+</v>
          </cell>
          <cell r="X141" t="str">
            <v>4731</v>
          </cell>
          <cell r="Y141" t="str">
            <v>CN53495PC</v>
          </cell>
          <cell r="Z141" t="str">
            <v>Engaged in the manufacture and wholesale distribution of smart logistics systems</v>
          </cell>
          <cell r="AA141" t="str">
            <v>The Company is mainly engaged in the research and development, design, production, sales and service of intelligent warehouse logistics automation systems.</v>
          </cell>
        </row>
        <row r="141">
          <cell r="AD141">
            <v>907873</v>
          </cell>
          <cell r="AE141">
            <v>598663</v>
          </cell>
          <cell r="AF141">
            <v>445363</v>
          </cell>
          <cell r="AG141">
            <v>391476</v>
          </cell>
          <cell r="AH141">
            <v>31457</v>
          </cell>
          <cell r="AI141">
            <v>32217</v>
          </cell>
          <cell r="AJ141">
            <v>12092</v>
          </cell>
          <cell r="AK141">
            <v>21577</v>
          </cell>
          <cell r="AL141">
            <v>649424</v>
          </cell>
          <cell r="AM141">
            <v>382122</v>
          </cell>
          <cell r="AN141">
            <v>241797</v>
          </cell>
          <cell r="AO141">
            <v>234999</v>
          </cell>
          <cell r="AP141">
            <v>74940</v>
          </cell>
          <cell r="AQ141">
            <v>61743</v>
          </cell>
          <cell r="AR141">
            <v>39654</v>
          </cell>
          <cell r="AS141">
            <v>31216</v>
          </cell>
          <cell r="AT141">
            <v>-168563</v>
          </cell>
          <cell r="AU141">
            <v>-143672</v>
          </cell>
          <cell r="AV141">
            <v>-106786</v>
          </cell>
          <cell r="AW141">
            <v>-89396</v>
          </cell>
          <cell r="AX141">
            <v>-18571</v>
          </cell>
          <cell r="AY141">
            <v>-18202</v>
          </cell>
          <cell r="AZ141">
            <v>-14837</v>
          </cell>
          <cell r="BA141">
            <v>0</v>
          </cell>
          <cell r="BB141">
            <v>247900</v>
          </cell>
          <cell r="BC141">
            <v>227408</v>
          </cell>
          <cell r="BD141">
            <v>103689</v>
          </cell>
          <cell r="BE141">
            <v>103139</v>
          </cell>
          <cell r="BF141">
            <v>359491</v>
          </cell>
          <cell r="BG141">
            <v>243793</v>
          </cell>
          <cell r="BH141">
            <v>133795</v>
          </cell>
          <cell r="BI141">
            <v>154623</v>
          </cell>
          <cell r="BJ141">
            <v>340714</v>
          </cell>
          <cell r="BK141">
            <v>517923</v>
          </cell>
          <cell r="BL141">
            <v>577762</v>
          </cell>
          <cell r="BM141">
            <v>129507</v>
          </cell>
          <cell r="BN141">
            <v>270132</v>
          </cell>
          <cell r="BO141">
            <v>214714</v>
          </cell>
          <cell r="BP141">
            <v>150236</v>
          </cell>
          <cell r="BQ141">
            <v>160397</v>
          </cell>
          <cell r="BR141">
            <v>1518707</v>
          </cell>
          <cell r="BS141">
            <v>1429131</v>
          </cell>
          <cell r="BT141">
            <v>1080376</v>
          </cell>
          <cell r="BU141">
            <v>613796</v>
          </cell>
          <cell r="BV141">
            <v>53439</v>
          </cell>
          <cell r="BW141">
            <v>49931</v>
          </cell>
          <cell r="BX141">
            <v>36582</v>
          </cell>
          <cell r="BY141">
            <v>30854</v>
          </cell>
          <cell r="BZ141">
            <v>102772</v>
          </cell>
          <cell r="CA141">
            <v>86884</v>
          </cell>
          <cell r="CB141">
            <v>94035</v>
          </cell>
          <cell r="CC141">
            <v>88658</v>
          </cell>
          <cell r="CD141">
            <v>263</v>
          </cell>
          <cell r="CE141">
            <v>60</v>
          </cell>
          <cell r="CF141">
            <v>61</v>
          </cell>
          <cell r="CG141">
            <v>50</v>
          </cell>
          <cell r="CH141">
            <v>39921</v>
          </cell>
          <cell r="CI141">
            <v>31938</v>
          </cell>
          <cell r="CJ141">
            <v>30489</v>
          </cell>
          <cell r="CK141">
            <v>27276</v>
          </cell>
          <cell r="CL141">
            <v>907873</v>
          </cell>
          <cell r="CM141">
            <v>-649424</v>
          </cell>
          <cell r="CN141">
            <v>-93623</v>
          </cell>
          <cell r="CO141">
            <v>-18571</v>
          </cell>
          <cell r="CP141">
            <v>146255</v>
          </cell>
          <cell r="CQ141">
            <v>0.161096320740897</v>
          </cell>
          <cell r="CR141">
            <v>0.192031963530274</v>
          </cell>
          <cell r="CS141">
            <v>53439</v>
          </cell>
          <cell r="CT141">
            <v>74940</v>
          </cell>
          <cell r="CU141">
            <v>237654</v>
          </cell>
          <cell r="CV141">
            <v>242423</v>
          </cell>
        </row>
        <row r="141">
          <cell r="CX141">
            <v>598663</v>
          </cell>
          <cell r="CY141">
            <v>-382122</v>
          </cell>
          <cell r="CZ141">
            <v>-81929</v>
          </cell>
          <cell r="DA141">
            <v>-18202</v>
          </cell>
          <cell r="DB141">
            <v>116410</v>
          </cell>
          <cell r="DC141">
            <v>0.194449966007587</v>
          </cell>
          <cell r="DD141">
            <v>0.241387819256697</v>
          </cell>
          <cell r="DE141">
            <v>49931</v>
          </cell>
          <cell r="DF141">
            <v>61743</v>
          </cell>
          <cell r="DG141">
            <v>165548.5</v>
          </cell>
          <cell r="DH141">
            <v>182475</v>
          </cell>
        </row>
        <row r="141">
          <cell r="DJ141">
            <v>445363</v>
          </cell>
          <cell r="DK141">
            <v>-241797</v>
          </cell>
          <cell r="DL141">
            <v>-67132</v>
          </cell>
          <cell r="DM141">
            <v>-14837</v>
          </cell>
          <cell r="DN141">
            <v>121597</v>
          </cell>
          <cell r="DO141">
            <v>0.273028967381664</v>
          </cell>
          <cell r="DP141">
            <v>0.375570628169728</v>
          </cell>
        </row>
        <row r="142">
          <cell r="C142" t="str">
            <v>Sincere Navigation Corporation</v>
          </cell>
          <cell r="D142" t="str">
            <v>exclude</v>
          </cell>
          <cell r="E142" t="str">
            <v>Independence(A+, A, A-, U)</v>
          </cell>
        </row>
        <row r="142">
          <cell r="I142">
            <v>0.148315527990972</v>
          </cell>
          <cell r="J142" t="str">
            <v> </v>
          </cell>
        </row>
        <row r="142">
          <cell r="O142" t="str">
            <v>Sincere Navigation Corporation</v>
          </cell>
          <cell r="P142" t="str">
            <v>This company is engaged in the provision of freight forwarding services of domestic and foreign marine and deep sea transportation. It was incorporated in 1968. The company is headquartered in Taipei, Taiwan, China. It is a major international shipping company listed on the Taiwan Stock Exchange and based in Taipei, Taiwan. It is one of the largest dry bulk shipping company in Taiwan. The company's fleet consists of 16 vessels (2 handymax bulk carriers, ninbe capesize bulk carriers, 2 kamsarmax bulk carriers, three VLCC tankers). The company also expects to take delivery of one 250,000 dwt ore carrier in 2018. The combined carrying capacity of its fleet, excluding the vessels not yet delivered, is approximately 2.74 million dwt with a weighted average age of 8.2 years.</v>
          </cell>
          <cell r="Q142" t="str">
            <v>Services</v>
          </cell>
          <cell r="R142" t="str">
            <v>Provision of freight forwarding services of domestic and foreign marine and deep sea transportation</v>
          </cell>
          <cell r="S142" t="str">
            <v>www.snc.com.tw</v>
          </cell>
          <cell r="T142" t="str">
            <v>Taiwan, China</v>
          </cell>
        </row>
        <row r="142">
          <cell r="V142" t="str">
            <v>2605</v>
          </cell>
          <cell r="W142" t="str">
            <v>D</v>
          </cell>
          <cell r="X142" t="str">
            <v>4789</v>
          </cell>
          <cell r="Y142" t="str">
            <v>TW11812103</v>
          </cell>
          <cell r="Z142" t="str">
            <v>Engaged in the provision of freight forwarding services of domestic and foreign marine and deep sea transportation</v>
          </cell>
          <cell r="AA142" t="str">
            <v>The Company principally engaged in ship transportation businesses. 
The Company is also involved in tugging businesses in commercial ports, ship management, shipping agency and shipping consultancy, among others. The Company operates bulk cargo ships and oil ships, which mainly transport bulk cargo, such as ore sand, coal and oil. The ships operated by the Company include Madonna, Huang Shan, Qing Shan, Zhou Shan, Heng Shan, Yu Shan and Tai Shan, among others.</v>
          </cell>
          <cell r="AB142">
            <v>32850</v>
          </cell>
        </row>
        <row r="142">
          <cell r="AD142">
            <v>4242639</v>
          </cell>
          <cell r="AE142">
            <v>4297446</v>
          </cell>
          <cell r="AF142">
            <v>3985650</v>
          </cell>
          <cell r="AG142">
            <v>4317241</v>
          </cell>
          <cell r="AH142">
            <v>25194</v>
          </cell>
          <cell r="AI142">
            <v>23453</v>
          </cell>
          <cell r="AJ142">
            <v>39901</v>
          </cell>
          <cell r="AK142">
            <v>5647</v>
          </cell>
          <cell r="AL142">
            <v>1863848</v>
          </cell>
          <cell r="AM142">
            <v>1509966</v>
          </cell>
          <cell r="AN142">
            <v>1251546</v>
          </cell>
          <cell r="AO142">
            <v>2361513</v>
          </cell>
          <cell r="AP142">
            <v>0</v>
          </cell>
          <cell r="AQ142">
            <v>0</v>
          </cell>
          <cell r="AR142">
            <v>0</v>
          </cell>
          <cell r="AS142">
            <v>0</v>
          </cell>
          <cell r="AT142">
            <v>-213577</v>
          </cell>
          <cell r="AU142">
            <v>-219513</v>
          </cell>
          <cell r="AV142">
            <v>-186598</v>
          </cell>
          <cell r="AW142">
            <v>-224940</v>
          </cell>
          <cell r="AX142">
            <v>-1771738</v>
          </cell>
          <cell r="AY142">
            <v>-1799589</v>
          </cell>
          <cell r="AZ142">
            <v>-1851599</v>
          </cell>
          <cell r="BA142">
            <v>-1366778</v>
          </cell>
          <cell r="BB142">
            <v>156094</v>
          </cell>
          <cell r="BC142">
            <v>209319</v>
          </cell>
          <cell r="BD142">
            <v>99810</v>
          </cell>
          <cell r="BE142">
            <v>254486</v>
          </cell>
          <cell r="BF142">
            <v>638737</v>
          </cell>
          <cell r="BG142">
            <v>280224</v>
          </cell>
          <cell r="BH142">
            <v>180524</v>
          </cell>
          <cell r="BI142">
            <v>453453</v>
          </cell>
          <cell r="BJ142">
            <v>4456951</v>
          </cell>
          <cell r="BK142">
            <v>5537649</v>
          </cell>
          <cell r="BL142">
            <v>4667158</v>
          </cell>
          <cell r="BM142">
            <v>3945656</v>
          </cell>
          <cell r="BN142">
            <v>14572637</v>
          </cell>
          <cell r="BO142">
            <v>13400841</v>
          </cell>
          <cell r="BP142">
            <v>15560716</v>
          </cell>
          <cell r="BQ142">
            <v>17941369</v>
          </cell>
          <cell r="BR142">
            <v>21666126</v>
          </cell>
          <cell r="BS142">
            <v>21534918</v>
          </cell>
          <cell r="BT142">
            <v>21145563</v>
          </cell>
          <cell r="BU142">
            <v>23302885</v>
          </cell>
          <cell r="BV142" t="str">
            <v>n.a.</v>
          </cell>
          <cell r="BW142" t="str">
            <v>n.a.</v>
          </cell>
          <cell r="BX142" t="str">
            <v>n.a.</v>
          </cell>
          <cell r="BY142" t="str">
            <v>n.a.</v>
          </cell>
          <cell r="BZ142">
            <v>418670</v>
          </cell>
          <cell r="CA142">
            <v>791831</v>
          </cell>
          <cell r="CB142">
            <v>735808</v>
          </cell>
          <cell r="CC142">
            <v>369657</v>
          </cell>
          <cell r="CD142" t="str">
            <v>n.a.</v>
          </cell>
          <cell r="CE142" t="str">
            <v>n.a.</v>
          </cell>
          <cell r="CF142" t="str">
            <v>n.a.</v>
          </cell>
          <cell r="CG142" t="str">
            <v>n.a.</v>
          </cell>
          <cell r="CH142">
            <v>213577</v>
          </cell>
          <cell r="CI142">
            <v>219513</v>
          </cell>
          <cell r="CJ142">
            <v>186598</v>
          </cell>
          <cell r="CK142">
            <v>224940</v>
          </cell>
          <cell r="CL142">
            <v>4242639</v>
          </cell>
          <cell r="CM142">
            <v>-1863848</v>
          </cell>
          <cell r="CN142">
            <v>-213577</v>
          </cell>
          <cell r="CO142">
            <v>-1771738</v>
          </cell>
          <cell r="CP142">
            <v>393476</v>
          </cell>
          <cell r="CQ142">
            <v>0.0927432194914533</v>
          </cell>
          <cell r="CR142">
            <v>0.102223782157316</v>
          </cell>
          <cell r="CS142" t="str">
            <v>n.a.</v>
          </cell>
          <cell r="CT142">
            <v>0</v>
          </cell>
          <cell r="CU142">
            <v>182706.5</v>
          </cell>
          <cell r="CV142">
            <v>13986739</v>
          </cell>
        </row>
        <row r="142">
          <cell r="CX142">
            <v>4297446</v>
          </cell>
          <cell r="CY142">
            <v>-1509966</v>
          </cell>
          <cell r="CZ142">
            <v>-219513</v>
          </cell>
          <cell r="DA142">
            <v>-1799589</v>
          </cell>
          <cell r="DB142">
            <v>768378</v>
          </cell>
          <cell r="DC142">
            <v>0.178798756284547</v>
          </cell>
          <cell r="DD142">
            <v>0.217728306737076</v>
          </cell>
          <cell r="DE142" t="str">
            <v>n.a.</v>
          </cell>
          <cell r="DF142">
            <v>0</v>
          </cell>
          <cell r="DG142">
            <v>154564.5</v>
          </cell>
          <cell r="DH142">
            <v>14480778.5</v>
          </cell>
        </row>
        <row r="142">
          <cell r="DJ142">
            <v>3985650</v>
          </cell>
          <cell r="DK142">
            <v>-1251546</v>
          </cell>
          <cell r="DL142">
            <v>-186598</v>
          </cell>
          <cell r="DM142">
            <v>-1851599</v>
          </cell>
          <cell r="DN142">
            <v>695907</v>
          </cell>
          <cell r="DO142">
            <v>0.174603138760303</v>
          </cell>
          <cell r="DP142">
            <v>0.211538408927384</v>
          </cell>
        </row>
        <row r="143">
          <cell r="C143" t="str">
            <v>Cangzhou Transportation Group Co.,Ltd.</v>
          </cell>
          <cell r="D143" t="str">
            <v>exclude</v>
          </cell>
          <cell r="E143" t="str">
            <v>Consecutive loss</v>
          </cell>
        </row>
        <row r="143">
          <cell r="I143">
            <v>-0.189949124400764</v>
          </cell>
          <cell r="J143" t="str">
            <v> </v>
          </cell>
        </row>
        <row r="143">
          <cell r="O143" t="str">
            <v>Cangzhou Transportation Group Co.,Ltd.</v>
          </cell>
          <cell r="P143" t="str">
            <v>This company is a China based enterprise engaged in the provision of freight trucking and other related transportation services. It was incorporated in 1950. Its registered business office is based in Cangzhou, China. It is registered as a limited company.The company's business activities include furnishing over-the-road trucking services and storage services, including household goods either as common carriers or under special or individual contracts or agreements, for freight generally weighing more than 100 pounds. Its operations are principally outside a single municipality, outside one group of contiguous municipalities, or outside a single municipality and its suburban areas. It is also involved in furnishing air courier services for individually addressed letters, parcels, and packages generally weighing less than 100 pounds.</v>
          </cell>
          <cell r="Q143" t="str">
            <v>Services</v>
          </cell>
          <cell r="R143" t="str">
            <v>Furnishing over-the-road trucking services and storage services, including household goods either as common carriers or under special or individual contracts or agreements, for freight generally weighing more than 100 pounds; Furnishing air courier services for individually addressed letters, parcels, and packages generally weighing less than 100 pounds</v>
          </cell>
          <cell r="S143" t="str">
            <v>www.cangyun.cn</v>
          </cell>
          <cell r="T143" t="str">
            <v>China</v>
          </cell>
        </row>
        <row r="143">
          <cell r="V143" t="str">
            <v>832289</v>
          </cell>
          <cell r="W143" t="str">
            <v>A+</v>
          </cell>
          <cell r="X143" t="str">
            <v>4789</v>
          </cell>
          <cell r="Y143" t="str">
            <v>CN43330PC</v>
          </cell>
          <cell r="Z143" t="str">
            <v>A China based enterprise engaged in the provision of freight trucking and other related transportation services</v>
          </cell>
          <cell r="AA143" t="str">
            <v>The Company mainly engaged in road passenger transport, passenger transport station, logistics service and with the relevant car sales and after-sales service business.</v>
          </cell>
          <cell r="AB143">
            <v>42104</v>
          </cell>
        </row>
        <row r="143">
          <cell r="AD143">
            <v>699258</v>
          </cell>
          <cell r="AE143">
            <v>1048611</v>
          </cell>
          <cell r="AF143">
            <v>1350866</v>
          </cell>
          <cell r="AG143">
            <v>1815854</v>
          </cell>
          <cell r="AH143">
            <v>109821</v>
          </cell>
          <cell r="AI143">
            <v>163795</v>
          </cell>
          <cell r="AJ143">
            <v>146905</v>
          </cell>
          <cell r="AK143">
            <v>194066</v>
          </cell>
          <cell r="AL143">
            <v>691916</v>
          </cell>
          <cell r="AM143">
            <v>1007062</v>
          </cell>
          <cell r="AN143">
            <v>1272917</v>
          </cell>
          <cell r="AO143">
            <v>1652901</v>
          </cell>
          <cell r="AP143">
            <v>0</v>
          </cell>
          <cell r="AQ143">
            <v>0</v>
          </cell>
          <cell r="AR143">
            <v>0</v>
          </cell>
          <cell r="AS143">
            <v>0</v>
          </cell>
          <cell r="AT143">
            <v>-120120</v>
          </cell>
          <cell r="AU143">
            <v>-137731</v>
          </cell>
          <cell r="AV143">
            <v>-136408</v>
          </cell>
          <cell r="AW143">
            <v>-170389</v>
          </cell>
          <cell r="AX143">
            <v>-101216</v>
          </cell>
          <cell r="AY143">
            <v>-100833</v>
          </cell>
          <cell r="AZ143">
            <v>-119134</v>
          </cell>
          <cell r="BA143">
            <v>-144324</v>
          </cell>
          <cell r="BB143">
            <v>61041</v>
          </cell>
          <cell r="BC143">
            <v>108620</v>
          </cell>
          <cell r="BD143">
            <v>165577</v>
          </cell>
          <cell r="BE143">
            <v>217446</v>
          </cell>
          <cell r="BF143">
            <v>38306</v>
          </cell>
          <cell r="BG143">
            <v>48647</v>
          </cell>
          <cell r="BH143">
            <v>50977</v>
          </cell>
          <cell r="BI143">
            <v>55238</v>
          </cell>
          <cell r="BJ143">
            <v>43440</v>
          </cell>
          <cell r="BK143">
            <v>83924</v>
          </cell>
          <cell r="BL143">
            <v>149953</v>
          </cell>
          <cell r="BM143">
            <v>187233</v>
          </cell>
          <cell r="BN143">
            <v>372788</v>
          </cell>
          <cell r="BO143">
            <v>474846</v>
          </cell>
          <cell r="BP143">
            <v>550090</v>
          </cell>
          <cell r="BQ143">
            <v>621012</v>
          </cell>
          <cell r="BR143">
            <v>960369</v>
          </cell>
          <cell r="BS143">
            <v>1362960</v>
          </cell>
          <cell r="BT143">
            <v>1591914</v>
          </cell>
          <cell r="BU143">
            <v>1815095</v>
          </cell>
          <cell r="BV143">
            <v>11540</v>
          </cell>
          <cell r="BW143">
            <v>18158</v>
          </cell>
          <cell r="BX143">
            <v>21054</v>
          </cell>
          <cell r="BY143">
            <v>33811</v>
          </cell>
          <cell r="BZ143">
            <v>-104173</v>
          </cell>
          <cell r="CA143">
            <v>-33220</v>
          </cell>
          <cell r="CB143">
            <v>-30688</v>
          </cell>
          <cell r="CC143">
            <v>42306</v>
          </cell>
          <cell r="CD143">
            <v>7924</v>
          </cell>
          <cell r="CE143">
            <v>4908</v>
          </cell>
          <cell r="CF143">
            <v>5811</v>
          </cell>
          <cell r="CG143">
            <v>7755</v>
          </cell>
          <cell r="CH143">
            <v>100656</v>
          </cell>
          <cell r="CI143">
            <v>114665</v>
          </cell>
          <cell r="CJ143">
            <v>109543</v>
          </cell>
          <cell r="CK143">
            <v>128823</v>
          </cell>
          <cell r="CL143">
            <v>699258</v>
          </cell>
          <cell r="CM143">
            <v>-691916</v>
          </cell>
          <cell r="CN143">
            <v>-120120</v>
          </cell>
          <cell r="CO143">
            <v>-101216</v>
          </cell>
          <cell r="CP143">
            <v>-213994</v>
          </cell>
          <cell r="CQ143">
            <v>-0.306030106198284</v>
          </cell>
          <cell r="CR143">
            <v>-0.23432086652972</v>
          </cell>
          <cell r="CS143">
            <v>11540</v>
          </cell>
          <cell r="CT143">
            <v>0</v>
          </cell>
          <cell r="CU143">
            <v>84830.5</v>
          </cell>
          <cell r="CV143">
            <v>423817</v>
          </cell>
        </row>
        <row r="143">
          <cell r="CX143">
            <v>1048611</v>
          </cell>
          <cell r="CY143">
            <v>-1007062</v>
          </cell>
          <cell r="CZ143">
            <v>-137731</v>
          </cell>
          <cell r="DA143">
            <v>-100833</v>
          </cell>
          <cell r="DB143">
            <v>-197015</v>
          </cell>
          <cell r="DC143">
            <v>-0.187881874212649</v>
          </cell>
          <cell r="DD143">
            <v>-0.158165452551568</v>
          </cell>
          <cell r="DE143">
            <v>18158</v>
          </cell>
          <cell r="DF143">
            <v>0</v>
          </cell>
          <cell r="DG143">
            <v>137098.5</v>
          </cell>
          <cell r="DH143">
            <v>512468</v>
          </cell>
        </row>
        <row r="143">
          <cell r="DJ143">
            <v>1350866</v>
          </cell>
          <cell r="DK143">
            <v>-1272917</v>
          </cell>
          <cell r="DL143">
            <v>-136408</v>
          </cell>
          <cell r="DM143">
            <v>-119134</v>
          </cell>
          <cell r="DN143">
            <v>-177593</v>
          </cell>
          <cell r="DO143">
            <v>-0.131466037341972</v>
          </cell>
          <cell r="DP143">
            <v>-0.116190882450887</v>
          </cell>
        </row>
        <row r="144">
          <cell r="C144" t="str">
            <v>Taiwan Pelican Express Co., Ltd.</v>
          </cell>
          <cell r="D144" t="str">
            <v>exclude</v>
          </cell>
          <cell r="E144" t="str">
            <v>Independence(A+, A, A-, U)</v>
          </cell>
        </row>
        <row r="144">
          <cell r="I144">
            <v>0.0568554177001704</v>
          </cell>
          <cell r="J144" t="str">
            <v> </v>
          </cell>
        </row>
        <row r="144">
          <cell r="O144" t="str">
            <v>Taiwan Pelican Express Co., Ltd.</v>
          </cell>
        </row>
        <row r="144">
          <cell r="S144" t="str">
            <v>www.e-can.com.tw</v>
          </cell>
          <cell r="T144" t="str">
            <v>Taiwan, China</v>
          </cell>
        </row>
        <row r="144">
          <cell r="V144" t="str">
            <v>2642</v>
          </cell>
          <cell r="W144" t="str">
            <v>B+</v>
          </cell>
          <cell r="X144" t="str">
            <v>4789</v>
          </cell>
          <cell r="Y144" t="str">
            <v>TW70624227</v>
          </cell>
        </row>
        <row r="144">
          <cell r="AA144" t="str">
            <v>The Company engaged in the the provision of home delivery services. 
The Company mainly provides package home delivery services, including business-to-customer (B2C) and customer-to- customer (C2C) distribution services, as well as room temperature distribution, low-temperature distribution, collection and payment and on-time delivery services. The Company also provides warehousing logistics services. The Company operates its businesses in domestic market.</v>
          </cell>
          <cell r="AB144">
            <v>41269</v>
          </cell>
        </row>
        <row r="144">
          <cell r="AD144">
            <v>4509706</v>
          </cell>
          <cell r="AE144">
            <v>4466137</v>
          </cell>
          <cell r="AF144">
            <v>3983309</v>
          </cell>
          <cell r="AG144">
            <v>3712520</v>
          </cell>
          <cell r="AH144">
            <v>12422</v>
          </cell>
          <cell r="AI144">
            <v>14071</v>
          </cell>
          <cell r="AJ144">
            <v>12392</v>
          </cell>
          <cell r="AK144">
            <v>7309</v>
          </cell>
          <cell r="AL144">
            <v>3523309</v>
          </cell>
          <cell r="AM144">
            <v>3450373</v>
          </cell>
          <cell r="AN144">
            <v>3046546</v>
          </cell>
          <cell r="AO144">
            <v>2992108</v>
          </cell>
          <cell r="AP144">
            <v>0</v>
          </cell>
          <cell r="AQ144">
            <v>0</v>
          </cell>
          <cell r="AR144">
            <v>0</v>
          </cell>
          <cell r="AS144">
            <v>0</v>
          </cell>
          <cell r="AT144">
            <v>-469769</v>
          </cell>
          <cell r="AU144">
            <v>-469547</v>
          </cell>
          <cell r="AV144">
            <v>-435651</v>
          </cell>
          <cell r="AW144">
            <v>-412793</v>
          </cell>
          <cell r="AX144">
            <v>-312772</v>
          </cell>
          <cell r="AY144">
            <v>-262827</v>
          </cell>
          <cell r="AZ144">
            <v>-251560</v>
          </cell>
          <cell r="BA144">
            <v>-103483</v>
          </cell>
          <cell r="BB144">
            <v>14596</v>
          </cell>
          <cell r="BC144">
            <v>12574</v>
          </cell>
          <cell r="BD144">
            <v>8947</v>
          </cell>
          <cell r="BE144">
            <v>11441</v>
          </cell>
          <cell r="BF144">
            <v>530850</v>
          </cell>
          <cell r="BG144">
            <v>521420</v>
          </cell>
          <cell r="BH144">
            <v>274275</v>
          </cell>
          <cell r="BI144">
            <v>241760</v>
          </cell>
          <cell r="BJ144">
            <v>1050531</v>
          </cell>
          <cell r="BK144">
            <v>1053832</v>
          </cell>
          <cell r="BL144">
            <v>1061888</v>
          </cell>
          <cell r="BM144">
            <v>1146128</v>
          </cell>
          <cell r="BN144">
            <v>1971867</v>
          </cell>
          <cell r="BO144">
            <v>1850419</v>
          </cell>
          <cell r="BP144">
            <v>1535507</v>
          </cell>
          <cell r="BQ144">
            <v>1586828</v>
          </cell>
          <cell r="BR144">
            <v>4570982</v>
          </cell>
          <cell r="BS144">
            <v>5010457</v>
          </cell>
          <cell r="BT144">
            <v>3840407</v>
          </cell>
          <cell r="BU144">
            <v>3579285</v>
          </cell>
          <cell r="BV144">
            <v>26878</v>
          </cell>
          <cell r="BW144">
            <v>29714</v>
          </cell>
          <cell r="BX144">
            <v>21828</v>
          </cell>
          <cell r="BY144">
            <v>21660</v>
          </cell>
          <cell r="BZ144">
            <v>216278</v>
          </cell>
          <cell r="CA144">
            <v>297461</v>
          </cell>
          <cell r="CB144">
            <v>261944</v>
          </cell>
          <cell r="CC144">
            <v>211445</v>
          </cell>
          <cell r="CD144" t="str">
            <v>n.a.</v>
          </cell>
          <cell r="CE144" t="str">
            <v>n.a.</v>
          </cell>
          <cell r="CF144" t="str">
            <v>n.a.</v>
          </cell>
          <cell r="CG144" t="str">
            <v>n.a.</v>
          </cell>
          <cell r="CH144">
            <v>442891</v>
          </cell>
          <cell r="CI144">
            <v>439833</v>
          </cell>
          <cell r="CJ144">
            <v>413823</v>
          </cell>
          <cell r="CK144">
            <v>391133</v>
          </cell>
          <cell r="CL144">
            <v>4509706</v>
          </cell>
          <cell r="CM144">
            <v>-3523309</v>
          </cell>
          <cell r="CN144">
            <v>-469769</v>
          </cell>
          <cell r="CO144">
            <v>-312772</v>
          </cell>
          <cell r="CP144">
            <v>203856</v>
          </cell>
          <cell r="CQ144">
            <v>0.0452038336867193</v>
          </cell>
          <cell r="CR144">
            <v>0.0473439622838696</v>
          </cell>
          <cell r="CS144">
            <v>26878</v>
          </cell>
          <cell r="CT144">
            <v>0</v>
          </cell>
          <cell r="CU144">
            <v>13585</v>
          </cell>
          <cell r="CV144">
            <v>1911143</v>
          </cell>
        </row>
        <row r="144">
          <cell r="CX144">
            <v>4466137</v>
          </cell>
          <cell r="CY144">
            <v>-3450373</v>
          </cell>
          <cell r="CZ144">
            <v>-469547</v>
          </cell>
          <cell r="DA144">
            <v>-262827</v>
          </cell>
          <cell r="DB144">
            <v>283390</v>
          </cell>
          <cell r="DC144">
            <v>0.0634530467829357</v>
          </cell>
          <cell r="DD144">
            <v>0.0677521255768039</v>
          </cell>
          <cell r="DE144">
            <v>29714</v>
          </cell>
          <cell r="DF144">
            <v>0</v>
          </cell>
          <cell r="DG144">
            <v>10760.5</v>
          </cell>
          <cell r="DH144">
            <v>1692963</v>
          </cell>
        </row>
        <row r="144">
          <cell r="DJ144">
            <v>3983309</v>
          </cell>
          <cell r="DK144">
            <v>-3046546</v>
          </cell>
          <cell r="DL144">
            <v>-435651</v>
          </cell>
          <cell r="DM144">
            <v>-251560</v>
          </cell>
          <cell r="DN144">
            <v>249552</v>
          </cell>
          <cell r="DO144">
            <v>0.0626494203688441</v>
          </cell>
          <cell r="DP144">
            <v>0.0668367009422413</v>
          </cell>
        </row>
        <row r="145">
          <cell r="C145" t="str">
            <v>Full Apex (Holdings) Limited</v>
          </cell>
          <cell r="D145" t="str">
            <v>exclude</v>
          </cell>
          <cell r="E145" t="str">
            <v>Independence(A+, A, A-, U)</v>
          </cell>
        </row>
        <row r="145">
          <cell r="I145" t="e">
            <v>#VALUE!</v>
          </cell>
          <cell r="J145" t="str">
            <v> </v>
          </cell>
        </row>
        <row r="145">
          <cell r="O145" t="str">
            <v>Full Apex (Holdings) Limited</v>
          </cell>
          <cell r="P145" t="str">
            <v>This company operates as an investment holding firm whose subsidiaries are involved in the production and distribution of corrugated paper packaging products, polyethylene terephthalate (PET) bottles, and low density polyethylene shrink film. It was established in 1996 and has its registered head office located in Hamilton, Bermuda. The company is recognized as one of the leading PET bottle manufacturers in China. It operates production facilities in several cities of China, particularly in Guangzhou, Chengdu, Qingdao, Tianjin, Shenzhen, Jiedong and Zhanjiang. The company's production plant in Nanhai is involved in the production of premium corrugated paper packaging products. Its production facility in Guangzhou manufactures an estimated capacity of 200,000 metric tons of PET chips annually. The company's customers include several large-scale beverages producers, such as Coca Cola and Pepsi. Its customers also include several multinational corporations and local manufacturers from the electronics and electrical, computer and peripherals, food and beverage, and household products' industries.</v>
          </cell>
          <cell r="Q145" t="str">
            <v>Services</v>
          </cell>
          <cell r="R145" t="str">
            <v>Investment holding firm whose subsidiaries are involved in the production and distribution of corrugated paper packaging products, polyethylene terephthalate (PET) bottles, and low density polyethylene shrink film</v>
          </cell>
          <cell r="S145" t="str">
            <v>www.fullapex.com</v>
          </cell>
          <cell r="T145" t="str">
            <v>Bermuda</v>
          </cell>
          <cell r="U145" t="str">
            <v>Hong Kong SAR, China</v>
          </cell>
          <cell r="V145" t="str">
            <v>BTY</v>
          </cell>
          <cell r="W145" t="str">
            <v>B+</v>
          </cell>
          <cell r="X145" t="str">
            <v>4783</v>
          </cell>
          <cell r="Y145" t="str">
            <v>BM31906R</v>
          </cell>
          <cell r="Z145" t="str">
            <v>Operates as an investment holding firm whose subsidiaries are involved in the production and distribution of corrugated paper packaging products, polyethylene terephthalate (PET) bottles, and low density polyethylene shrink film</v>
          </cell>
          <cell r="AA145" t="str">
            <v>The Group's core businesses are that of manufacturing and sale of Polyethylene Terephthalate (PET) bottles which are used to contain carbonated as well as non-carbonated beverages and the shrink film used as shrink wrapping in the packaging.</v>
          </cell>
          <cell r="AB145">
            <v>37792</v>
          </cell>
        </row>
        <row r="145">
          <cell r="AD145" t="str">
            <v>n.a.</v>
          </cell>
          <cell r="AE145" t="str">
            <v>n.a.</v>
          </cell>
          <cell r="AF145" t="str">
            <v>n.a.</v>
          </cell>
          <cell r="AG145" t="str">
            <v>n.a.</v>
          </cell>
          <cell r="AH145" t="str">
            <v>n.a.</v>
          </cell>
          <cell r="AI145" t="str">
            <v>n.a.</v>
          </cell>
          <cell r="AJ145" t="str">
            <v>n.a.</v>
          </cell>
          <cell r="AK145" t="str">
            <v>n.a.</v>
          </cell>
          <cell r="AL145" t="str">
            <v>n.a.</v>
          </cell>
          <cell r="AM145" t="str">
            <v>n.a.</v>
          </cell>
          <cell r="AN145" t="str">
            <v>n.a.</v>
          </cell>
          <cell r="AO145" t="str">
            <v>n.a.</v>
          </cell>
          <cell r="AP145" t="str">
            <v>n.a.</v>
          </cell>
          <cell r="AQ145" t="str">
            <v>n.a.</v>
          </cell>
          <cell r="AR145" t="str">
            <v>n.a.</v>
          </cell>
          <cell r="AS145" t="str">
            <v>n.a.</v>
          </cell>
          <cell r="AT145" t="str">
            <v>n.a.</v>
          </cell>
          <cell r="AU145" t="str">
            <v>n.a.</v>
          </cell>
          <cell r="AV145" t="str">
            <v>n.a.</v>
          </cell>
          <cell r="AW145" t="str">
            <v>n.a.</v>
          </cell>
          <cell r="AX145" t="str">
            <v>n.a.</v>
          </cell>
          <cell r="AY145" t="str">
            <v>n.a.</v>
          </cell>
          <cell r="AZ145" t="str">
            <v>n.a.</v>
          </cell>
          <cell r="BA145" t="str">
            <v>n.a.</v>
          </cell>
          <cell r="BB145" t="str">
            <v>n.a.</v>
          </cell>
          <cell r="BC145" t="str">
            <v>n.a.</v>
          </cell>
          <cell r="BD145" t="str">
            <v>n.a.</v>
          </cell>
          <cell r="BE145" t="str">
            <v>n.a.</v>
          </cell>
          <cell r="BF145" t="str">
            <v>n.a.</v>
          </cell>
          <cell r="BG145" t="str">
            <v>n.a.</v>
          </cell>
          <cell r="BH145" t="str">
            <v>n.a.</v>
          </cell>
          <cell r="BI145" t="str">
            <v>n.a.</v>
          </cell>
          <cell r="BJ145" t="str">
            <v>n.a.</v>
          </cell>
          <cell r="BK145" t="str">
            <v>n.a.</v>
          </cell>
          <cell r="BL145" t="str">
            <v>n.a.</v>
          </cell>
          <cell r="BM145" t="str">
            <v>n.a.</v>
          </cell>
          <cell r="BN145" t="str">
            <v>n.a.</v>
          </cell>
          <cell r="BO145" t="str">
            <v>n.a.</v>
          </cell>
          <cell r="BP145" t="str">
            <v>n.a.</v>
          </cell>
          <cell r="BQ145" t="str">
            <v>n.a.</v>
          </cell>
          <cell r="BR145" t="str">
            <v>n.a.</v>
          </cell>
          <cell r="BS145" t="str">
            <v>n.a.</v>
          </cell>
          <cell r="BT145" t="str">
            <v>n.a.</v>
          </cell>
          <cell r="BU145" t="str">
            <v>n.a.</v>
          </cell>
          <cell r="BV145" t="str">
            <v>n.a.</v>
          </cell>
          <cell r="BW145" t="str">
            <v>n.a.</v>
          </cell>
          <cell r="BX145" t="str">
            <v>n.a.</v>
          </cell>
          <cell r="BY145" t="str">
            <v>n.a.</v>
          </cell>
          <cell r="BZ145" t="str">
            <v>n.a.</v>
          </cell>
          <cell r="CA145" t="str">
            <v>n.a.</v>
          </cell>
          <cell r="CB145" t="str">
            <v>n.a.</v>
          </cell>
          <cell r="CC145" t="str">
            <v>n.a.</v>
          </cell>
          <cell r="CD145" t="str">
            <v>n.a.</v>
          </cell>
          <cell r="CE145" t="str">
            <v>n.a.</v>
          </cell>
          <cell r="CF145" t="str">
            <v>n.a.</v>
          </cell>
          <cell r="CG145" t="str">
            <v>n.a.</v>
          </cell>
          <cell r="CH145" t="str">
            <v>n.a.</v>
          </cell>
          <cell r="CI145" t="str">
            <v>n.a.</v>
          </cell>
          <cell r="CJ145" t="str">
            <v>n.a.</v>
          </cell>
          <cell r="CK145" t="str">
            <v>n.a.</v>
          </cell>
          <cell r="CL145" t="str">
            <v>无数据</v>
          </cell>
          <cell r="CM145" t="e">
            <v>#VALUE!</v>
          </cell>
          <cell r="CN145" t="str">
            <v>n.a.</v>
          </cell>
          <cell r="CO145" t="str">
            <v>n.a.</v>
          </cell>
          <cell r="CP145" t="str">
            <v>无数据</v>
          </cell>
          <cell r="CQ145" t="e">
            <v>#VALUE!</v>
          </cell>
          <cell r="CR145" t="e">
            <v>#VALUE!</v>
          </cell>
          <cell r="CS145" t="str">
            <v>n.a.</v>
          </cell>
          <cell r="CT145" t="str">
            <v/>
          </cell>
          <cell r="CU145" t="e">
            <v>#VALUE!</v>
          </cell>
          <cell r="CV145" t="e">
            <v>#VALUE!</v>
          </cell>
        </row>
        <row r="145">
          <cell r="CX145" t="str">
            <v>无数据</v>
          </cell>
          <cell r="CY145" t="e">
            <v>#VALUE!</v>
          </cell>
          <cell r="CZ145" t="str">
            <v>n.a.</v>
          </cell>
          <cell r="DA145" t="str">
            <v/>
          </cell>
          <cell r="DB145" t="str">
            <v>无数据</v>
          </cell>
          <cell r="DC145" t="e">
            <v>#VALUE!</v>
          </cell>
          <cell r="DD145" t="e">
            <v>#VALUE!</v>
          </cell>
          <cell r="DE145" t="str">
            <v>n.a.</v>
          </cell>
          <cell r="DF145" t="str">
            <v/>
          </cell>
          <cell r="DG145" t="e">
            <v>#VALUE!</v>
          </cell>
          <cell r="DH145" t="e">
            <v>#VALUE!</v>
          </cell>
        </row>
        <row r="145">
          <cell r="DJ145" t="str">
            <v>无数据</v>
          </cell>
          <cell r="DK145" t="e">
            <v>#VALUE!</v>
          </cell>
          <cell r="DL145" t="str">
            <v>n.a.</v>
          </cell>
          <cell r="DM145" t="str">
            <v>n.a.</v>
          </cell>
          <cell r="DN145" t="str">
            <v>无数据</v>
          </cell>
          <cell r="DO145" t="e">
            <v>#VALUE!</v>
          </cell>
          <cell r="DP145" t="e">
            <v>#VALUE!</v>
          </cell>
        </row>
        <row r="146">
          <cell r="C146" t="str">
            <v>Chinese Maritime Transport Limited</v>
          </cell>
          <cell r="D146" t="str">
            <v>exclude</v>
          </cell>
          <cell r="E146" t="str">
            <v>Independence(A+, A, A-, U)</v>
          </cell>
        </row>
        <row r="146">
          <cell r="I146">
            <v>0.129951207431546</v>
          </cell>
          <cell r="J146" t="str">
            <v> </v>
          </cell>
        </row>
        <row r="146">
          <cell r="O146" t="str">
            <v>Chinese Maritime Transport Limited</v>
          </cell>
          <cell r="P146" t="str">
            <v>This company, together with its subsidiaries, is engaged in the operation and management of bulk carriers and inland container transportation and terminals. It was founded by C.Y. Tung and was incorporated in 1978. The company conducts its business from its registered head office located in Taipei City, Taiwan, China. It owns, operates, and manages bulk vessels; and offers bulk chartering, terminal, manufacturing, technology, and other investment services. It also provides intermodal container trucking services, including inland container drayage and related services, such as long and short haul container drayage, shipside/dock and port container trans-loading, customers’ container freight station (CFS)/container yard (CY) operation coordination, door to door delivery, real-time containers status information, empty-container storage, cleaning, repair, other logistic support, and container and seal inspection services to depots and fully-owned CYs. Through its subsidiary CMT Logistics Ltd. (formerly United Terminals Limited) and affiliate Associated International Inc., the company manages two inland container terminals in northern Taiwan.</v>
          </cell>
          <cell r="Q146" t="str">
            <v>Services</v>
          </cell>
          <cell r="R146" t="str">
            <v>Owns, operates, and manages bulk vessels; and offers bulk chartering, terminal, manufacturing, technology, and other investment services</v>
          </cell>
          <cell r="S146" t="str">
            <v>www.agcmt.com.tw</v>
          </cell>
          <cell r="T146" t="str">
            <v>Taiwan, China</v>
          </cell>
        </row>
        <row r="146">
          <cell r="V146" t="str">
            <v>2612</v>
          </cell>
          <cell r="W146" t="str">
            <v>C+</v>
          </cell>
          <cell r="X146" t="str">
            <v>4731</v>
          </cell>
          <cell r="Y146" t="str">
            <v>TW43778070</v>
          </cell>
          <cell r="Z146" t="str">
            <v>Engaged in the operation and management of bulk carriers and inland container transportation and terminals</v>
          </cell>
          <cell r="AA146" t="str">
            <v>The Company principally engaged in transportation businesses. 
The Company operates through four segments. The Marine Transportation businesses include the operation and investment of marine transportation businesses. The Inland Container Transportation businesses include container transportation and warehousing business. The Logistics businesses include the operation of inland container terminals, as well as the provision of container yards (CY) services, container freight stations (CFS) services, bonded services, warehousing logistics and container washing and repairing services. The Air Transportation and Others businesses include the agency of cargo freight and passenger transportation operations for an international aviation company, as well as the agency of tourism and tickets.</v>
          </cell>
          <cell r="AB146">
            <v>34627</v>
          </cell>
        </row>
        <row r="146">
          <cell r="AD146">
            <v>4409999</v>
          </cell>
          <cell r="AE146">
            <v>3553782</v>
          </cell>
          <cell r="AF146">
            <v>3132376</v>
          </cell>
          <cell r="AG146">
            <v>3762725</v>
          </cell>
          <cell r="AH146">
            <v>161055</v>
          </cell>
          <cell r="AI146">
            <v>50778</v>
          </cell>
          <cell r="AJ146">
            <v>34059</v>
          </cell>
          <cell r="AK146">
            <v>20818</v>
          </cell>
          <cell r="AL146">
            <v>2042071</v>
          </cell>
          <cell r="AM146">
            <v>1890173</v>
          </cell>
          <cell r="AN146">
            <v>1652964</v>
          </cell>
          <cell r="AO146">
            <v>1969693</v>
          </cell>
          <cell r="AP146">
            <v>0</v>
          </cell>
          <cell r="AQ146">
            <v>0</v>
          </cell>
          <cell r="AR146">
            <v>0</v>
          </cell>
          <cell r="AS146">
            <v>0</v>
          </cell>
          <cell r="AT146">
            <v>-455942</v>
          </cell>
          <cell r="AU146">
            <v>-420291</v>
          </cell>
          <cell r="AV146">
            <v>-388982</v>
          </cell>
          <cell r="AW146">
            <v>-369477</v>
          </cell>
          <cell r="AX146">
            <v>-982650</v>
          </cell>
          <cell r="AY146">
            <v>-889244</v>
          </cell>
          <cell r="AZ146">
            <v>-931881</v>
          </cell>
          <cell r="BA146">
            <v>-963884</v>
          </cell>
          <cell r="BB146" t="str">
            <v>n.a.</v>
          </cell>
          <cell r="BC146" t="str">
            <v>n.a.</v>
          </cell>
          <cell r="BD146" t="str">
            <v>n.a.</v>
          </cell>
          <cell r="BE146" t="str">
            <v>n.a.</v>
          </cell>
          <cell r="BF146">
            <v>284571</v>
          </cell>
          <cell r="BG146">
            <v>327363</v>
          </cell>
          <cell r="BH146">
            <v>286637</v>
          </cell>
          <cell r="BI146">
            <v>281454</v>
          </cell>
          <cell r="BJ146">
            <v>4580144</v>
          </cell>
          <cell r="BK146">
            <v>3974569</v>
          </cell>
          <cell r="BL146">
            <v>4782066</v>
          </cell>
          <cell r="BM146">
            <v>3606125</v>
          </cell>
          <cell r="BN146">
            <v>14040845</v>
          </cell>
          <cell r="BO146">
            <v>12476378</v>
          </cell>
          <cell r="BP146">
            <v>12269642</v>
          </cell>
          <cell r="BQ146">
            <v>13768194</v>
          </cell>
          <cell r="BR146">
            <v>20450968</v>
          </cell>
          <cell r="BS146">
            <v>19078411</v>
          </cell>
          <cell r="BT146">
            <v>19542837</v>
          </cell>
          <cell r="BU146">
            <v>19956619</v>
          </cell>
          <cell r="BV146" t="str">
            <v>n.a.</v>
          </cell>
          <cell r="BW146" t="str">
            <v>n.a.</v>
          </cell>
          <cell r="BX146" t="str">
            <v>n.a.</v>
          </cell>
          <cell r="BY146" t="str">
            <v>n.a.</v>
          </cell>
          <cell r="BZ146">
            <v>1090391</v>
          </cell>
          <cell r="CA146">
            <v>404852</v>
          </cell>
          <cell r="CB146">
            <v>192608</v>
          </cell>
          <cell r="CC146">
            <v>480489</v>
          </cell>
          <cell r="CD146">
            <v>455942</v>
          </cell>
          <cell r="CE146">
            <v>420291</v>
          </cell>
          <cell r="CF146">
            <v>388982</v>
          </cell>
          <cell r="CG146">
            <v>369477</v>
          </cell>
          <cell r="CH146" t="str">
            <v>n.a.</v>
          </cell>
          <cell r="CI146" t="str">
            <v>n.a.</v>
          </cell>
          <cell r="CJ146" t="str">
            <v>n.a.</v>
          </cell>
          <cell r="CK146" t="str">
            <v>n.a.</v>
          </cell>
          <cell r="CL146">
            <v>4409999</v>
          </cell>
          <cell r="CM146">
            <v>-2042071</v>
          </cell>
          <cell r="CN146">
            <v>-455942</v>
          </cell>
          <cell r="CO146">
            <v>-982650</v>
          </cell>
          <cell r="CP146">
            <v>929336</v>
          </cell>
          <cell r="CQ146">
            <v>0.210733834633523</v>
          </cell>
          <cell r="CR146">
            <v>0.266999706665081</v>
          </cell>
          <cell r="CS146" t="str">
            <v>n.a.</v>
          </cell>
          <cell r="CT146">
            <v>0</v>
          </cell>
          <cell r="CU146" t="e">
            <v>#VALUE!</v>
          </cell>
          <cell r="CV146">
            <v>13258611.5</v>
          </cell>
        </row>
        <row r="146">
          <cell r="CX146">
            <v>3553782</v>
          </cell>
          <cell r="CY146">
            <v>-1890173</v>
          </cell>
          <cell r="CZ146">
            <v>-420291</v>
          </cell>
          <cell r="DA146">
            <v>-889244</v>
          </cell>
          <cell r="DB146">
            <v>354074</v>
          </cell>
          <cell r="DC146">
            <v>0.0996330106911454</v>
          </cell>
          <cell r="DD146">
            <v>0.110658222562809</v>
          </cell>
          <cell r="DE146" t="str">
            <v>n.a.</v>
          </cell>
          <cell r="DF146">
            <v>0</v>
          </cell>
          <cell r="DG146" t="e">
            <v>#VALUE!</v>
          </cell>
          <cell r="DH146">
            <v>12373010</v>
          </cell>
        </row>
        <row r="146">
          <cell r="DJ146">
            <v>3132376</v>
          </cell>
          <cell r="DK146">
            <v>-1652964</v>
          </cell>
          <cell r="DL146">
            <v>-388982</v>
          </cell>
          <cell r="DM146">
            <v>-931881</v>
          </cell>
          <cell r="DN146">
            <v>158549</v>
          </cell>
          <cell r="DO146">
            <v>0.050616209548279</v>
          </cell>
          <cell r="DP146">
            <v>0.0533148027777003</v>
          </cell>
        </row>
        <row r="147">
          <cell r="C147" t="str">
            <v>Vietnam Ocean Shipping Joint Stock Company</v>
          </cell>
          <cell r="D147" t="str">
            <v>exclude</v>
          </cell>
          <cell r="E147" t="str">
            <v>Independence(A+, A, A-, U)</v>
          </cell>
        </row>
        <row r="147">
          <cell r="I147">
            <v>0.139263176107919</v>
          </cell>
          <cell r="J147" t="str">
            <v> </v>
          </cell>
        </row>
        <row r="147">
          <cell r="O147" t="str">
            <v>Vietnam Ocean Shipping Joint Stock Company</v>
          </cell>
          <cell r="P147" t="str">
            <v>This company, together with its subsidiaries, owns, manages, and operates ships in Vietnam. It was founded in 1970 and is headquartered in Hai Phong, Vietnam. The company offers chartering, and sales and purchase services, as well as related services, such as agency, freight forwarding and logistics, ship repair, lubs and oil supply, seafarer supply, and shipping cooperation and joint venture services. It operates through a fleet of 19 bulk carriers and dry cargo vessels with a capacity ranging from 6,500 DWT to 56,472 DWT; 2 product tankers with a capacity of 47,000 DWT; and 2 container vessels with a capacity of 560 teus.</v>
          </cell>
          <cell r="Q147" t="str">
            <v>Services</v>
          </cell>
          <cell r="R147" t="str">
            <v>Agency, freight forwarding and logistics, ship repair, lubs and oil supply, seafarer supply, and shipping cooperation and joint venture services</v>
          </cell>
          <cell r="S147" t="str">
            <v>www.vosco.com.vn</v>
          </cell>
          <cell r="T147" t="str">
            <v>Vietnam</v>
          </cell>
        </row>
        <row r="147">
          <cell r="V147" t="str">
            <v>VOS</v>
          </cell>
          <cell r="W147" t="str">
            <v>D</v>
          </cell>
          <cell r="X147" t="str">
            <v>4731</v>
          </cell>
          <cell r="Y147" t="str">
            <v>VN0203003815</v>
          </cell>
          <cell r="Z147" t="str">
            <v>Operates ships in Vietnam</v>
          </cell>
          <cell r="AA147" t="str">
            <v>Vosco currently has a diverse fleet of modern ships comprising general cargo, bulk carriers, product tankers and container vessels trading worldwide.  Shipping is Voscos's main business.  The company is engaged in the chartering, agency, freight forwarding, sale &amp; purchase and in general shipping cooperation &amp; joint ventures, supply domestic and foreign ship owners with qualified seafarers, repair ships in all the major international ports along Vietnam's coast and in foreign countries.</v>
          </cell>
          <cell r="AB147">
            <v>40420</v>
          </cell>
        </row>
        <row r="147">
          <cell r="AD147">
            <v>2420426097</v>
          </cell>
          <cell r="AE147">
            <v>1423851692</v>
          </cell>
          <cell r="AF147">
            <v>1277269952</v>
          </cell>
          <cell r="AG147">
            <v>1538743743</v>
          </cell>
          <cell r="AH147" t="str">
            <v>n.a.</v>
          </cell>
          <cell r="AI147" t="str">
            <v>n.a.</v>
          </cell>
          <cell r="AJ147" t="str">
            <v>n.a.</v>
          </cell>
          <cell r="AK147" t="str">
            <v>n.a.</v>
          </cell>
          <cell r="AL147">
            <v>1375321856</v>
          </cell>
          <cell r="AM147">
            <v>662551878</v>
          </cell>
          <cell r="AN147">
            <v>997799655</v>
          </cell>
          <cell r="AO147">
            <v>1218459704</v>
          </cell>
          <cell r="AP147">
            <v>0</v>
          </cell>
          <cell r="AQ147">
            <v>0</v>
          </cell>
          <cell r="AR147">
            <v>0</v>
          </cell>
          <cell r="AS147">
            <v>0</v>
          </cell>
          <cell r="AT147">
            <v>-181862936</v>
          </cell>
          <cell r="AU147">
            <v>-145370387</v>
          </cell>
          <cell r="AV147">
            <v>-113497722</v>
          </cell>
          <cell r="AW147">
            <v>-85133679</v>
          </cell>
          <cell r="AX147">
            <v>-308439565</v>
          </cell>
          <cell r="AY147">
            <v>-309157397</v>
          </cell>
          <cell r="AZ147">
            <v>-314303340</v>
          </cell>
          <cell r="BA147">
            <v>-337930561</v>
          </cell>
          <cell r="BB147">
            <v>142102483</v>
          </cell>
          <cell r="BC147">
            <v>90110209</v>
          </cell>
          <cell r="BD147">
            <v>75028554</v>
          </cell>
          <cell r="BE147">
            <v>90979418</v>
          </cell>
          <cell r="BF147">
            <v>185243897</v>
          </cell>
          <cell r="BG147">
            <v>115200467</v>
          </cell>
          <cell r="BH147">
            <v>164717647</v>
          </cell>
          <cell r="BI147">
            <v>156058235</v>
          </cell>
          <cell r="BJ147">
            <v>379751928</v>
          </cell>
          <cell r="BK147">
            <v>453218373</v>
          </cell>
          <cell r="BL147">
            <v>139509600</v>
          </cell>
          <cell r="BM147">
            <v>165453467</v>
          </cell>
          <cell r="BN147">
            <v>1208745236</v>
          </cell>
          <cell r="BO147">
            <v>1490717630</v>
          </cell>
          <cell r="BP147">
            <v>1793032292</v>
          </cell>
          <cell r="BQ147">
            <v>2095841706</v>
          </cell>
          <cell r="BR147">
            <v>2678096572</v>
          </cell>
          <cell r="BS147">
            <v>2746617755</v>
          </cell>
          <cell r="BT147">
            <v>2795956204</v>
          </cell>
          <cell r="BU147">
            <v>3120281920</v>
          </cell>
          <cell r="BV147">
            <v>79172063</v>
          </cell>
          <cell r="BW147">
            <v>43126578</v>
          </cell>
          <cell r="BX147">
            <v>27011057</v>
          </cell>
          <cell r="BY147">
            <v>43182541</v>
          </cell>
          <cell r="BZ147">
            <v>554801740</v>
          </cell>
          <cell r="CA147">
            <v>306772030</v>
          </cell>
          <cell r="CB147">
            <v>-148330765</v>
          </cell>
          <cell r="CC147">
            <v>-102780201</v>
          </cell>
          <cell r="CD147" t="str">
            <v>n.a.</v>
          </cell>
          <cell r="CE147" t="str">
            <v>n.a.</v>
          </cell>
          <cell r="CF147" t="str">
            <v>n.a.</v>
          </cell>
          <cell r="CG147" t="str">
            <v>n.a.</v>
          </cell>
          <cell r="CH147">
            <v>104677708</v>
          </cell>
          <cell r="CI147">
            <v>104251792</v>
          </cell>
          <cell r="CJ147">
            <v>86486665</v>
          </cell>
          <cell r="CK147">
            <v>43650194</v>
          </cell>
          <cell r="CL147">
            <v>2420426097</v>
          </cell>
          <cell r="CM147">
            <v>-1375321856</v>
          </cell>
          <cell r="CN147">
            <v>-181862936</v>
          </cell>
          <cell r="CO147">
            <v>-308439565</v>
          </cell>
          <cell r="CP147">
            <v>554801740</v>
          </cell>
          <cell r="CQ147">
            <v>0.229216558476067</v>
          </cell>
          <cell r="CR147">
            <v>0.297381269663601</v>
          </cell>
          <cell r="CS147">
            <v>79172063</v>
          </cell>
          <cell r="CT147">
            <v>0</v>
          </cell>
          <cell r="CU147">
            <v>116106346</v>
          </cell>
          <cell r="CV147">
            <v>1349731433</v>
          </cell>
        </row>
        <row r="147">
          <cell r="CX147">
            <v>1423851692</v>
          </cell>
          <cell r="CY147">
            <v>-662551878</v>
          </cell>
          <cell r="CZ147">
            <v>-145370387</v>
          </cell>
          <cell r="DA147">
            <v>-309157397</v>
          </cell>
          <cell r="DB147">
            <v>306772030</v>
          </cell>
          <cell r="DC147">
            <v>0.215452235456556</v>
          </cell>
          <cell r="DD147">
            <v>0.274619653759304</v>
          </cell>
          <cell r="DE147">
            <v>43126578</v>
          </cell>
          <cell r="DF147">
            <v>0</v>
          </cell>
          <cell r="DG147">
            <v>82569381.5</v>
          </cell>
          <cell r="DH147">
            <v>1641874961</v>
          </cell>
        </row>
        <row r="147">
          <cell r="DJ147">
            <v>1277269952</v>
          </cell>
          <cell r="DK147">
            <v>-997799655</v>
          </cell>
          <cell r="DL147">
            <v>-113497722</v>
          </cell>
          <cell r="DM147">
            <v>-314303340</v>
          </cell>
          <cell r="DN147">
            <v>-148330765</v>
          </cell>
          <cell r="DO147">
            <v>-0.116131100373682</v>
          </cell>
          <cell r="DP147">
            <v>-0.104047902916424</v>
          </cell>
        </row>
        <row r="148">
          <cell r="C148" t="str">
            <v>Xinjiang Tianshun Supply Chain CO. ,Ltd.</v>
          </cell>
          <cell r="D148" t="str">
            <v>exclude</v>
          </cell>
          <cell r="E148" t="str">
            <v>Independence(A+, A, A-, U)</v>
          </cell>
        </row>
        <row r="148">
          <cell r="I148">
            <v>0.045572330186994</v>
          </cell>
          <cell r="J148" t="str">
            <v> </v>
          </cell>
        </row>
        <row r="148">
          <cell r="O148" t="str">
            <v>Xinjiang Tianshun Supply Chain CO. ,Ltd.</v>
          </cell>
          <cell r="P148" t="str">
            <v>This company is engaged in general freight trucking services. It was incorporated in 2008 and has its registered head office strategically located in Urumqi, Xinjiang, China. The company's business operation specialises in short-distance hauling freight transport by road. It is capable of handling a wide variety of commodities, generally palletized, and transported in a container or van trailer. It also provides a combination of network activities such as, local pickup, local sorting and terminal operations, line-haul, destination sorting and terminal operations, and local delivery. The company maintains a fleet of trucks, as well as employs professional drivers and technology capable of providing support and guidance to customers.</v>
          </cell>
          <cell r="Q148" t="str">
            <v>Services</v>
          </cell>
          <cell r="R148" t="str">
            <v>Short-distance hauling freight transport by road; Network activities such as, local pickup, local sorting and terminal operations, line-haul, destination sorting and terminal operations, and local delivery</v>
          </cell>
          <cell r="S148" t="str">
            <v>www.xjtsscm.com</v>
          </cell>
          <cell r="T148" t="str">
            <v>China</v>
          </cell>
        </row>
        <row r="148">
          <cell r="V148" t="str">
            <v>002800</v>
          </cell>
          <cell r="W148" t="str">
            <v>B+</v>
          </cell>
          <cell r="X148" t="str">
            <v>4731</v>
          </cell>
          <cell r="Y148" t="str">
            <v>CN44145PC</v>
          </cell>
          <cell r="Z148" t="str">
            <v>Engaged in general freight trucking services</v>
          </cell>
          <cell r="AA148" t="str">
            <v>The Company mainly engaged in logistics services, business scope covers logistics, supply chain management, logistics management and logistics park of financial supervision.</v>
          </cell>
        </row>
        <row r="148">
          <cell r="AD148">
            <v>1234873</v>
          </cell>
          <cell r="AE148">
            <v>1296142</v>
          </cell>
          <cell r="AF148">
            <v>1118941</v>
          </cell>
          <cell r="AG148">
            <v>1193627</v>
          </cell>
          <cell r="AH148">
            <v>3784</v>
          </cell>
          <cell r="AI148">
            <v>3656</v>
          </cell>
          <cell r="AJ148">
            <v>10908</v>
          </cell>
          <cell r="AK148">
            <v>4941</v>
          </cell>
          <cell r="AL148">
            <v>1149855</v>
          </cell>
          <cell r="AM148">
            <v>1159528</v>
          </cell>
          <cell r="AN148">
            <v>1022939</v>
          </cell>
          <cell r="AO148">
            <v>1093234</v>
          </cell>
          <cell r="AP148">
            <v>0</v>
          </cell>
          <cell r="AQ148">
            <v>221</v>
          </cell>
          <cell r="AR148">
            <v>1190</v>
          </cell>
          <cell r="AS148">
            <v>2504</v>
          </cell>
          <cell r="AT148">
            <v>-45266</v>
          </cell>
          <cell r="AU148">
            <v>-49280</v>
          </cell>
          <cell r="AV148">
            <v>-43380</v>
          </cell>
          <cell r="AW148">
            <v>-44882</v>
          </cell>
          <cell r="AX148">
            <v>-4786</v>
          </cell>
          <cell r="AY148">
            <v>-4953</v>
          </cell>
          <cell r="AZ148">
            <v>-5043</v>
          </cell>
          <cell r="BA148">
            <v>-4313</v>
          </cell>
          <cell r="BB148">
            <v>61094</v>
          </cell>
          <cell r="BC148">
            <v>71641</v>
          </cell>
          <cell r="BD148">
            <v>92492</v>
          </cell>
          <cell r="BE148">
            <v>98494</v>
          </cell>
          <cell r="BF148">
            <v>290078</v>
          </cell>
          <cell r="BG148">
            <v>296018</v>
          </cell>
          <cell r="BH148">
            <v>274098</v>
          </cell>
          <cell r="BI148">
            <v>228510</v>
          </cell>
          <cell r="BJ148">
            <v>303667</v>
          </cell>
          <cell r="BK148">
            <v>259009</v>
          </cell>
          <cell r="BL148">
            <v>137330</v>
          </cell>
          <cell r="BM148">
            <v>67925</v>
          </cell>
          <cell r="BN148">
            <v>45331</v>
          </cell>
          <cell r="BO148">
            <v>48214</v>
          </cell>
          <cell r="BP148">
            <v>37053</v>
          </cell>
          <cell r="BQ148">
            <v>41565</v>
          </cell>
          <cell r="BR148">
            <v>1108556</v>
          </cell>
          <cell r="BS148">
            <v>1057073</v>
          </cell>
          <cell r="BT148">
            <v>942570</v>
          </cell>
          <cell r="BU148">
            <v>895473</v>
          </cell>
          <cell r="BV148">
            <v>16579</v>
          </cell>
          <cell r="BW148">
            <v>18779</v>
          </cell>
          <cell r="BX148">
            <v>15469</v>
          </cell>
          <cell r="BY148">
            <v>15616</v>
          </cell>
          <cell r="BZ148">
            <v>38750</v>
          </cell>
          <cell r="CA148">
            <v>86037</v>
          </cell>
          <cell r="CB148">
            <v>58487</v>
          </cell>
          <cell r="CC148">
            <v>56139</v>
          </cell>
          <cell r="CD148">
            <v>1887</v>
          </cell>
          <cell r="CE148">
            <v>4150</v>
          </cell>
          <cell r="CF148">
            <v>7774</v>
          </cell>
          <cell r="CG148">
            <v>1119</v>
          </cell>
          <cell r="CH148">
            <v>26800</v>
          </cell>
          <cell r="CI148">
            <v>26130</v>
          </cell>
          <cell r="CJ148">
            <v>18947</v>
          </cell>
          <cell r="CK148">
            <v>25643</v>
          </cell>
          <cell r="CL148">
            <v>1234873</v>
          </cell>
          <cell r="CM148">
            <v>-1149855</v>
          </cell>
          <cell r="CN148">
            <v>-45266</v>
          </cell>
          <cell r="CO148">
            <v>-4786</v>
          </cell>
          <cell r="CP148">
            <v>34966</v>
          </cell>
          <cell r="CQ148">
            <v>0.0283154623997771</v>
          </cell>
          <cell r="CR148">
            <v>0.0291405917291923</v>
          </cell>
          <cell r="CS148">
            <v>16579</v>
          </cell>
          <cell r="CT148">
            <v>0</v>
          </cell>
          <cell r="CU148">
            <v>66367.5</v>
          </cell>
          <cell r="CV148">
            <v>46772.5</v>
          </cell>
        </row>
        <row r="148">
          <cell r="CX148">
            <v>1296142</v>
          </cell>
          <cell r="CY148">
            <v>-1159528</v>
          </cell>
          <cell r="CZ148">
            <v>-49059</v>
          </cell>
          <cell r="DA148">
            <v>-4953</v>
          </cell>
          <cell r="DB148">
            <v>82602</v>
          </cell>
          <cell r="DC148">
            <v>0.06372912844426</v>
          </cell>
          <cell r="DD148">
            <v>0.068066977602716</v>
          </cell>
          <cell r="DE148">
            <v>18779</v>
          </cell>
          <cell r="DF148">
            <v>221</v>
          </cell>
          <cell r="DG148">
            <v>82066.5</v>
          </cell>
          <cell r="DH148">
            <v>42633.5</v>
          </cell>
        </row>
        <row r="148">
          <cell r="DJ148">
            <v>1118941</v>
          </cell>
          <cell r="DK148">
            <v>-1022939</v>
          </cell>
          <cell r="DL148">
            <v>-42190</v>
          </cell>
          <cell r="DM148">
            <v>-5043</v>
          </cell>
          <cell r="DN148">
            <v>48769</v>
          </cell>
          <cell r="DO148">
            <v>0.0435849611373611</v>
          </cell>
          <cell r="DP148">
            <v>0.0455711792123135</v>
          </cell>
        </row>
        <row r="149">
          <cell r="C149" t="str">
            <v>Taiwan Navigation Co., Ltd.</v>
          </cell>
          <cell r="D149" t="str">
            <v>exclude</v>
          </cell>
          <cell r="E149" t="str">
            <v>Independence(A+, A, A-, U)</v>
          </cell>
        </row>
        <row r="149">
          <cell r="I149">
            <v>0.282514165541449</v>
          </cell>
          <cell r="J149" t="str">
            <v> </v>
          </cell>
        </row>
        <row r="149">
          <cell r="O149" t="str">
            <v>Taiwan Navigation Co., Ltd.</v>
          </cell>
          <cell r="P149" t="str">
            <v>This shipping company engaged in providing coastal shipping and general port services. It was established in July 1946 as The Taiwan Navigation Company. The registered business address of the company is located in Taipei, Taiwan, China. The company operates 38 vessels (totaling 1,593,785 deadweight tons), which include bulk carriers, container ships, towing tugs, pusher tugs, passenger ferry, and pushers and barges. In addition to shipping services, it provides port warehouse solutions, shipping agent services, coal carriers, oil transportation service, and other related towing services for liquefied natural gas and tankers.</v>
          </cell>
          <cell r="Q149" t="str">
            <v>Services</v>
          </cell>
          <cell r="R149" t="str">
            <v>Coastal shipping and general port services</v>
          </cell>
          <cell r="S149" t="str">
            <v>www.taiwanline.com.tw</v>
          </cell>
          <cell r="T149" t="str">
            <v>Taiwan, China</v>
          </cell>
        </row>
        <row r="149">
          <cell r="V149" t="str">
            <v>2617</v>
          </cell>
          <cell r="W149" t="str">
            <v>B+</v>
          </cell>
          <cell r="X149" t="str">
            <v>4731</v>
          </cell>
          <cell r="Y149" t="str">
            <v>TW03564713</v>
          </cell>
          <cell r="Z149" t="str">
            <v>Engaged in providing coastal shipping and general port services</v>
          </cell>
          <cell r="AA149" t="str">
            <v>The Company principally engaged in the cargo transportation business. The Company operates its businesses through deep sea shipping business, including bulk goods shipping, container shipping and the agent operation of oil tankers; coastal shipping business, including the operation of automobile transportation ships and coal carriers, as well as general port business, including the operation of port tugboats. The Company operates its business in Mainland China, Taiwan, Australia, the Americas, Europe and others.</v>
          </cell>
          <cell r="AB149">
            <v>35970</v>
          </cell>
        </row>
        <row r="149">
          <cell r="AD149">
            <v>3872729</v>
          </cell>
          <cell r="AE149">
            <v>3226180</v>
          </cell>
          <cell r="AF149">
            <v>2491088</v>
          </cell>
          <cell r="AG149">
            <v>3113990</v>
          </cell>
          <cell r="AH149">
            <v>52502</v>
          </cell>
          <cell r="AI149">
            <v>14896</v>
          </cell>
          <cell r="AJ149">
            <v>145275</v>
          </cell>
          <cell r="AK149">
            <v>38667</v>
          </cell>
          <cell r="AL149">
            <v>1752438</v>
          </cell>
          <cell r="AM149">
            <v>1326532</v>
          </cell>
          <cell r="AN149">
            <v>1311554</v>
          </cell>
          <cell r="AO149">
            <v>1655207</v>
          </cell>
          <cell r="AP149">
            <v>0</v>
          </cell>
          <cell r="AQ149">
            <v>0</v>
          </cell>
          <cell r="AR149">
            <v>0</v>
          </cell>
          <cell r="AS149">
            <v>0</v>
          </cell>
          <cell r="AT149">
            <v>-202235</v>
          </cell>
          <cell r="AU149">
            <v>-165337</v>
          </cell>
          <cell r="AV149">
            <v>-133775</v>
          </cell>
          <cell r="AW149">
            <v>-138922</v>
          </cell>
          <cell r="AX149">
            <v>-781809</v>
          </cell>
          <cell r="AY149">
            <v>-622436</v>
          </cell>
          <cell r="AZ149">
            <v>-584571</v>
          </cell>
          <cell r="BA149">
            <v>-716062</v>
          </cell>
          <cell r="BB149" t="str">
            <v>n.a.</v>
          </cell>
          <cell r="BC149" t="str">
            <v>n.a.</v>
          </cell>
          <cell r="BD149" t="str">
            <v>n.a.</v>
          </cell>
          <cell r="BE149" t="str">
            <v>n.a.</v>
          </cell>
          <cell r="BF149">
            <v>32132</v>
          </cell>
          <cell r="BG149">
            <v>29469</v>
          </cell>
          <cell r="BH149">
            <v>43747</v>
          </cell>
          <cell r="BI149">
            <v>40971</v>
          </cell>
          <cell r="BJ149">
            <v>4306938</v>
          </cell>
          <cell r="BK149">
            <v>6713641</v>
          </cell>
          <cell r="BL149">
            <v>1825011</v>
          </cell>
          <cell r="BM149">
            <v>1379573</v>
          </cell>
          <cell r="BN149">
            <v>16540929</v>
          </cell>
          <cell r="BO149">
            <v>12977548</v>
          </cell>
          <cell r="BP149">
            <v>9447859</v>
          </cell>
          <cell r="BQ149">
            <v>10753184</v>
          </cell>
          <cell r="BR149">
            <v>24623620</v>
          </cell>
          <cell r="BS149">
            <v>23281524</v>
          </cell>
          <cell r="BT149">
            <v>16725364</v>
          </cell>
          <cell r="BU149">
            <v>15113750</v>
          </cell>
          <cell r="BV149" t="str">
            <v>n.a.</v>
          </cell>
          <cell r="BW149" t="str">
            <v>n.a.</v>
          </cell>
          <cell r="BX149" t="str">
            <v>n.a.</v>
          </cell>
          <cell r="BY149" t="str">
            <v>n.a.</v>
          </cell>
          <cell r="BZ149">
            <v>1188749</v>
          </cell>
          <cell r="CA149">
            <v>1126771</v>
          </cell>
          <cell r="CB149">
            <v>606463</v>
          </cell>
          <cell r="CC149">
            <v>642466</v>
          </cell>
          <cell r="CD149">
            <v>202235</v>
          </cell>
          <cell r="CE149">
            <v>165337</v>
          </cell>
          <cell r="CF149">
            <v>133775</v>
          </cell>
          <cell r="CG149">
            <v>138922</v>
          </cell>
          <cell r="CH149" t="str">
            <v>n.a.</v>
          </cell>
          <cell r="CI149" t="str">
            <v>n.a.</v>
          </cell>
          <cell r="CJ149" t="str">
            <v>n.a.</v>
          </cell>
          <cell r="CK149" t="str">
            <v>n.a.</v>
          </cell>
          <cell r="CL149">
            <v>3872729</v>
          </cell>
          <cell r="CM149">
            <v>-1752438</v>
          </cell>
          <cell r="CN149">
            <v>-202235</v>
          </cell>
          <cell r="CO149">
            <v>-781809</v>
          </cell>
          <cell r="CP149">
            <v>1136247</v>
          </cell>
          <cell r="CQ149">
            <v>0.293396981818248</v>
          </cell>
          <cell r="CR149">
            <v>0.415221806684641</v>
          </cell>
          <cell r="CS149" t="str">
            <v>n.a.</v>
          </cell>
          <cell r="CT149">
            <v>0</v>
          </cell>
          <cell r="CU149" t="e">
            <v>#VALUE!</v>
          </cell>
          <cell r="CV149">
            <v>14759238.5</v>
          </cell>
        </row>
        <row r="149">
          <cell r="CX149">
            <v>3226180</v>
          </cell>
          <cell r="CY149">
            <v>-1326532</v>
          </cell>
          <cell r="CZ149">
            <v>-165337</v>
          </cell>
          <cell r="DA149">
            <v>-622436</v>
          </cell>
          <cell r="DB149">
            <v>1111875</v>
          </cell>
          <cell r="DC149">
            <v>0.344641340532766</v>
          </cell>
          <cell r="DD149">
            <v>0.525882027427452</v>
          </cell>
          <cell r="DE149" t="str">
            <v>n.a.</v>
          </cell>
          <cell r="DF149">
            <v>0</v>
          </cell>
          <cell r="DG149" t="e">
            <v>#VALUE!</v>
          </cell>
          <cell r="DH149">
            <v>11212703.5</v>
          </cell>
        </row>
        <row r="149">
          <cell r="DJ149">
            <v>2491088</v>
          </cell>
          <cell r="DK149">
            <v>-1311554</v>
          </cell>
          <cell r="DL149">
            <v>-133775</v>
          </cell>
          <cell r="DM149">
            <v>-584571</v>
          </cell>
          <cell r="DN149">
            <v>461188</v>
          </cell>
          <cell r="DO149">
            <v>0.185135169853494</v>
          </cell>
          <cell r="DP149">
            <v>0.227197398886645</v>
          </cell>
        </row>
        <row r="150">
          <cell r="C150" t="str">
            <v>Sanritsu Corporation</v>
          </cell>
          <cell r="D150" t="str">
            <v>exclude</v>
          </cell>
          <cell r="E150" t="str">
            <v>Significantly different activities</v>
          </cell>
          <cell r="F150" t="str">
            <v>销售费用大于5%</v>
          </cell>
        </row>
        <row r="150">
          <cell r="I150">
            <v>0.0542106965496212</v>
          </cell>
          <cell r="J150" t="str">
            <v> </v>
          </cell>
        </row>
        <row r="150">
          <cell r="O150" t="str">
            <v>Sanritsu Corporation</v>
          </cell>
          <cell r="P150" t="str">
            <v>This company is engaged in logistics business including packaging, transportation and warehousing activities. Its registered head office is located in Tokyo, Japan and was incorporated in 1948. The company provides transportation services of electronics and telecommunications equipment, glass products, and machine tools. Together with its subsidiaries, it also offers non-life insurance and packing services, as well as the leasing of office buildings and condominiums. The company, with nine subsidiaries, is listed on the Tokyo Stock Exchange under the stock code 9366. Further, its clients' expressions of satisfaction and encouragement are numerous, and the company intends to continue its advances and growth in the marketplace with more unique and effective services.</v>
          </cell>
          <cell r="Q150" t="str">
            <v>Services</v>
          </cell>
          <cell r="R150" t="str">
            <v>Logistics business including packaging, transportation and warehousing activities</v>
          </cell>
          <cell r="S150" t="str">
            <v>www.srt.co.jp</v>
          </cell>
          <cell r="T150" t="str">
            <v>Japan</v>
          </cell>
        </row>
        <row r="150">
          <cell r="V150" t="str">
            <v>9366</v>
          </cell>
          <cell r="W150" t="str">
            <v>A+</v>
          </cell>
          <cell r="X150" t="str">
            <v>4783</v>
          </cell>
          <cell r="Y150" t="str">
            <v>JP5010401011846</v>
          </cell>
          <cell r="Z150" t="str">
            <v>Engaged in logistics business including packaging, transportation and warehousing activities</v>
          </cell>
          <cell r="AA150" t="str">
            <v>The Company is mainly engaged in the provision of packing services.</v>
          </cell>
          <cell r="AB150">
            <v>32029</v>
          </cell>
        </row>
        <row r="150">
          <cell r="AD150">
            <v>20335055</v>
          </cell>
          <cell r="AE150">
            <v>18525526</v>
          </cell>
          <cell r="AF150">
            <v>15210556</v>
          </cell>
          <cell r="AG150">
            <v>16420601</v>
          </cell>
          <cell r="AH150" t="str">
            <v>n.a.</v>
          </cell>
          <cell r="AI150" t="str">
            <v>n.a.</v>
          </cell>
          <cell r="AJ150" t="str">
            <v>n.a.</v>
          </cell>
          <cell r="AK150" t="str">
            <v>n.a.</v>
          </cell>
          <cell r="AL150">
            <v>15550834</v>
          </cell>
          <cell r="AM150">
            <v>14037614</v>
          </cell>
          <cell r="AN150">
            <v>11377372</v>
          </cell>
          <cell r="AO150">
            <v>12483853</v>
          </cell>
          <cell r="AP150">
            <v>38253</v>
          </cell>
          <cell r="AQ150">
            <v>45017</v>
          </cell>
          <cell r="AR150">
            <v>42628</v>
          </cell>
          <cell r="AS150">
            <v>54408</v>
          </cell>
          <cell r="AT150">
            <v>-2959065</v>
          </cell>
          <cell r="AU150">
            <v>-2644683</v>
          </cell>
          <cell r="AV150">
            <v>-2457063</v>
          </cell>
          <cell r="AW150">
            <v>-2311141</v>
          </cell>
          <cell r="AX150">
            <v>-767853</v>
          </cell>
          <cell r="AY150">
            <v>-737283</v>
          </cell>
          <cell r="AZ150">
            <v>-734034</v>
          </cell>
          <cell r="BA150">
            <v>-739493</v>
          </cell>
          <cell r="BB150">
            <v>395317</v>
          </cell>
          <cell r="BC150">
            <v>269372</v>
          </cell>
          <cell r="BD150">
            <v>175221</v>
          </cell>
          <cell r="BE150">
            <v>145371</v>
          </cell>
          <cell r="BF150">
            <v>3269887</v>
          </cell>
          <cell r="BG150">
            <v>3239069</v>
          </cell>
          <cell r="BH150">
            <v>3167677</v>
          </cell>
          <cell r="BI150">
            <v>3014423</v>
          </cell>
          <cell r="BJ150">
            <v>2725777</v>
          </cell>
          <cell r="BK150">
            <v>2749312</v>
          </cell>
          <cell r="BL150">
            <v>2861819</v>
          </cell>
          <cell r="BM150">
            <v>1780721</v>
          </cell>
          <cell r="BN150">
            <v>12016573</v>
          </cell>
          <cell r="BO150">
            <v>11724326</v>
          </cell>
          <cell r="BP150">
            <v>11458329</v>
          </cell>
          <cell r="BQ150">
            <v>12030619</v>
          </cell>
          <cell r="BR150">
            <v>21171153</v>
          </cell>
          <cell r="BS150">
            <v>20483189</v>
          </cell>
          <cell r="BT150">
            <v>19739297</v>
          </cell>
          <cell r="BU150">
            <v>18947922</v>
          </cell>
          <cell r="BV150">
            <v>1331967</v>
          </cell>
          <cell r="BW150">
            <v>1183964</v>
          </cell>
          <cell r="BX150">
            <v>1128304</v>
          </cell>
          <cell r="BY150">
            <v>2311141</v>
          </cell>
          <cell r="BZ150">
            <v>1019050</v>
          </cell>
          <cell r="CA150">
            <v>1060929</v>
          </cell>
          <cell r="CB150">
            <v>599459</v>
          </cell>
          <cell r="CC150">
            <v>831706</v>
          </cell>
          <cell r="CD150" t="str">
            <v>n.a.</v>
          </cell>
          <cell r="CE150" t="str">
            <v>n.a.</v>
          </cell>
          <cell r="CF150" t="str">
            <v>n.a.</v>
          </cell>
          <cell r="CG150" t="str">
            <v>n.a.</v>
          </cell>
          <cell r="CH150">
            <v>1627098</v>
          </cell>
          <cell r="CI150">
            <v>1460719</v>
          </cell>
          <cell r="CJ150">
            <v>1328759</v>
          </cell>
          <cell r="CK150" t="str">
            <v>n.a.</v>
          </cell>
          <cell r="CL150">
            <v>20335055</v>
          </cell>
          <cell r="CM150">
            <v>-15550834</v>
          </cell>
          <cell r="CN150">
            <v>-2920812</v>
          </cell>
          <cell r="CO150">
            <v>-767853</v>
          </cell>
          <cell r="CP150">
            <v>1095556</v>
          </cell>
          <cell r="CQ150">
            <v>0.0538752415471706</v>
          </cell>
          <cell r="CR150">
            <v>0.0569430628105233</v>
          </cell>
          <cell r="CS150">
            <v>1331967</v>
          </cell>
          <cell r="CT150">
            <v>38253</v>
          </cell>
          <cell r="CU150">
            <v>332344.5</v>
          </cell>
          <cell r="CV150">
            <v>11870449.5</v>
          </cell>
        </row>
        <row r="150">
          <cell r="CX150">
            <v>18525526</v>
          </cell>
          <cell r="CY150">
            <v>-14037614</v>
          </cell>
          <cell r="CZ150">
            <v>-2599666</v>
          </cell>
          <cell r="DA150">
            <v>-737283</v>
          </cell>
          <cell r="DB150">
            <v>1150963</v>
          </cell>
          <cell r="DC150">
            <v>0.0621284923299884</v>
          </cell>
          <cell r="DD150">
            <v>0.0662441409317748</v>
          </cell>
          <cell r="DE150">
            <v>1183964</v>
          </cell>
          <cell r="DF150">
            <v>45017</v>
          </cell>
          <cell r="DG150">
            <v>222296.5</v>
          </cell>
          <cell r="DH150">
            <v>11591327.5</v>
          </cell>
        </row>
        <row r="150">
          <cell r="DJ150">
            <v>15210556</v>
          </cell>
          <cell r="DK150">
            <v>-11377372</v>
          </cell>
          <cell r="DL150">
            <v>-2414435</v>
          </cell>
          <cell r="DM150">
            <v>-734034</v>
          </cell>
          <cell r="DN150">
            <v>684715</v>
          </cell>
          <cell r="DO150">
            <v>0.0450157772010438</v>
          </cell>
          <cell r="DP150">
            <v>0.0471377182223046</v>
          </cell>
        </row>
        <row r="151">
          <cell r="C151" t="str">
            <v>China ITS (Holdings) Company Limited</v>
          </cell>
          <cell r="D151" t="str">
            <v>exclude</v>
          </cell>
          <cell r="E151" t="str">
            <v>Independence(A+, A, A-, U)</v>
          </cell>
        </row>
        <row r="151">
          <cell r="I151">
            <v>0.0939770330442934</v>
          </cell>
          <cell r="J151" t="str">
            <v> </v>
          </cell>
        </row>
        <row r="151">
          <cell r="O151" t="str">
            <v>China ITS (Holdings) Company Limited</v>
          </cell>
          <cell r="P151" t="str">
            <v>This company, with registered head office located in GRAND CAYMAN, Cayman Islands, is an investment holding company that engaged in providing intelligent transport system and transportation infrastructure technology solutions and services to expressway, railway, urban traffic, and energy sectors in the People's Republic of China. The company operates in three segments: Turnkey solutions; Specialized solutions; and Value-added services. The Turnkey solutions segment engages in the integration of information technology with the physical transportation infrastructure; and defining, choosing, and optimizing multiple specialized solutions, such as tolling, communication, and surveillance systems, and integrating them into a single system through engineering implementation. The Specialized solutions segment offers solutions to problems occurring in a client's existing or planned transportation infrastructure through the design, development, and implementation of hardware and software based systems; and serves turnkey solutions providers, as well as local or provincial-level transportation related public institutions and state-owned enterprises. The Value-added services segment provides post-construction maintenance and follow-up services for completed turnkey and specialized solutions projects.</v>
          </cell>
          <cell r="Q151" t="str">
            <v>Services</v>
          </cell>
          <cell r="R151" t="str">
            <v>Intelligent transport system and transportation infrastructure technology solutions and services to expressway, railway, urban traffic, and energy sectors</v>
          </cell>
          <cell r="S151" t="str">
            <v>www.its.cn</v>
          </cell>
          <cell r="T151" t="str">
            <v>Cayman Islands</v>
          </cell>
          <cell r="U151" t="str">
            <v>China</v>
          </cell>
          <cell r="V151" t="str">
            <v>01900</v>
          </cell>
          <cell r="W151" t="str">
            <v>B+</v>
          </cell>
          <cell r="X151" t="str">
            <v>4789</v>
          </cell>
          <cell r="Y151" t="str">
            <v>KY30228WB</v>
          </cell>
          <cell r="Z151" t="str">
            <v>Engaged in providing intelligent transport system and transportation infrastructure technology solutions and services to expressway, railway, urban traffic, and energy sectors in the People's Republic of China</v>
          </cell>
          <cell r="AA151" t="str">
            <v>The Group is a transportation infrastructure technology solutions and services provider in the PRC. The Group's principal businesses are summarised as follows: Turnkey Solutions business-it involves the integration of information technology with the physical transportation infrastructure; Specialised Solutions business-it provides solutions to discrete problems occurring in a client's existing or planned transportation infrastructure through the design, development and implementation of hardware-based and software-based systems; and Value-added Services business-it involves post-construction maintenance services for turnkey and specialised solutions.</v>
          </cell>
          <cell r="AB151">
            <v>40374</v>
          </cell>
        </row>
        <row r="151">
          <cell r="AD151">
            <v>714424</v>
          </cell>
          <cell r="AE151">
            <v>740293</v>
          </cell>
          <cell r="AF151">
            <v>930536</v>
          </cell>
          <cell r="AG151">
            <v>1033190</v>
          </cell>
          <cell r="AH151">
            <v>24047</v>
          </cell>
          <cell r="AI151">
            <v>18889</v>
          </cell>
          <cell r="AJ151">
            <v>26450</v>
          </cell>
          <cell r="AK151">
            <v>33768</v>
          </cell>
          <cell r="AL151">
            <v>410818</v>
          </cell>
          <cell r="AM151">
            <v>422180</v>
          </cell>
          <cell r="AN151">
            <v>715217</v>
          </cell>
          <cell r="AO151">
            <v>815643</v>
          </cell>
          <cell r="AP151">
            <v>21432</v>
          </cell>
          <cell r="AQ151">
            <v>27159</v>
          </cell>
          <cell r="AR151">
            <v>21402</v>
          </cell>
          <cell r="AS151">
            <v>15984</v>
          </cell>
          <cell r="AT151">
            <v>-176556</v>
          </cell>
          <cell r="AU151">
            <v>-127018</v>
          </cell>
          <cell r="AV151">
            <v>-141910</v>
          </cell>
          <cell r="AW151">
            <v>-142368</v>
          </cell>
          <cell r="AX151">
            <v>-50603</v>
          </cell>
          <cell r="AY151">
            <v>-57519</v>
          </cell>
          <cell r="AZ151">
            <v>-129266</v>
          </cell>
          <cell r="BA151">
            <v>-113376</v>
          </cell>
          <cell r="BB151">
            <v>276384</v>
          </cell>
          <cell r="BC151">
            <v>405007</v>
          </cell>
          <cell r="BD151">
            <v>372356</v>
          </cell>
          <cell r="BE151">
            <v>206684</v>
          </cell>
          <cell r="BF151">
            <v>406007</v>
          </cell>
          <cell r="BG151">
            <v>549607</v>
          </cell>
          <cell r="BH151">
            <v>683154</v>
          </cell>
          <cell r="BI151">
            <v>666886</v>
          </cell>
          <cell r="BJ151">
            <v>435896</v>
          </cell>
          <cell r="BK151">
            <v>348148</v>
          </cell>
          <cell r="BL151">
            <v>412646</v>
          </cell>
          <cell r="BM151">
            <v>508339</v>
          </cell>
          <cell r="BN151">
            <v>501617</v>
          </cell>
          <cell r="BO151">
            <v>511799</v>
          </cell>
          <cell r="BP151">
            <v>624502</v>
          </cell>
          <cell r="BQ151">
            <v>251158</v>
          </cell>
          <cell r="BR151">
            <v>2841190</v>
          </cell>
          <cell r="BS151">
            <v>3055589</v>
          </cell>
          <cell r="BT151">
            <v>3483207</v>
          </cell>
          <cell r="BU151">
            <v>3947644</v>
          </cell>
          <cell r="BV151">
            <v>103583</v>
          </cell>
          <cell r="BW151">
            <v>114204</v>
          </cell>
          <cell r="BX151">
            <v>120865</v>
          </cell>
          <cell r="BY151">
            <v>139699</v>
          </cell>
          <cell r="BZ151">
            <v>79062</v>
          </cell>
          <cell r="CA151">
            <v>125306</v>
          </cell>
          <cell r="CB151">
            <v>-50809</v>
          </cell>
          <cell r="CC151">
            <v>-20413</v>
          </cell>
          <cell r="CD151">
            <v>72973</v>
          </cell>
          <cell r="CE151">
            <v>12814</v>
          </cell>
          <cell r="CF151">
            <v>21045</v>
          </cell>
          <cell r="CG151">
            <v>2669</v>
          </cell>
          <cell r="CH151" t="str">
            <v>n.a.</v>
          </cell>
          <cell r="CI151" t="str">
            <v>n.a.</v>
          </cell>
          <cell r="CJ151" t="str">
            <v>n.a.</v>
          </cell>
          <cell r="CK151" t="str">
            <v>n.a.</v>
          </cell>
          <cell r="CL151">
            <v>714424</v>
          </cell>
          <cell r="CM151">
            <v>-410818</v>
          </cell>
          <cell r="CN151">
            <v>-155124</v>
          </cell>
          <cell r="CO151">
            <v>-50603</v>
          </cell>
          <cell r="CP151">
            <v>97879</v>
          </cell>
          <cell r="CQ151">
            <v>0.137004076010884</v>
          </cell>
          <cell r="CR151">
            <v>0.15875402444266</v>
          </cell>
          <cell r="CS151">
            <v>103583</v>
          </cell>
          <cell r="CT151">
            <v>21432</v>
          </cell>
          <cell r="CU151">
            <v>340695.5</v>
          </cell>
          <cell r="CV151">
            <v>506708</v>
          </cell>
        </row>
        <row r="151">
          <cell r="CX151">
            <v>740293</v>
          </cell>
          <cell r="CY151">
            <v>-422180</v>
          </cell>
          <cell r="CZ151">
            <v>-99859</v>
          </cell>
          <cell r="DA151">
            <v>-57519</v>
          </cell>
          <cell r="DB151">
            <v>160735</v>
          </cell>
          <cell r="DC151">
            <v>0.217123490293708</v>
          </cell>
          <cell r="DD151">
            <v>0.277340663057019</v>
          </cell>
          <cell r="DE151">
            <v>114204</v>
          </cell>
          <cell r="DF151">
            <v>27159</v>
          </cell>
          <cell r="DG151">
            <v>388681.5</v>
          </cell>
          <cell r="DH151">
            <v>568150.5</v>
          </cell>
        </row>
        <row r="151">
          <cell r="DJ151">
            <v>930536</v>
          </cell>
          <cell r="DK151">
            <v>-715217</v>
          </cell>
          <cell r="DL151">
            <v>-120508</v>
          </cell>
          <cell r="DM151">
            <v>-129266</v>
          </cell>
          <cell r="DN151">
            <v>-34455</v>
          </cell>
          <cell r="DO151">
            <v>-0.0370270467773412</v>
          </cell>
          <cell r="DP151">
            <v>-0.0357049962123999</v>
          </cell>
        </row>
        <row r="152">
          <cell r="C152" t="str">
            <v>Hainan Haiqi Transportation Group Co.,Ltd.</v>
          </cell>
          <cell r="D152" t="str">
            <v>exclude</v>
          </cell>
          <cell r="E152" t="str">
            <v>Independence(A+, A, A-, U)</v>
          </cell>
        </row>
        <row r="152">
          <cell r="I152">
            <v>-0.281180553821569</v>
          </cell>
          <cell r="J152" t="str">
            <v> </v>
          </cell>
        </row>
        <row r="152">
          <cell r="O152" t="str">
            <v>Hainan Haiqi Transportation Group Co.,Ltd.</v>
          </cell>
          <cell r="P152" t="str">
            <v>This company is engaged in the road transportation activities. It was incorporated in 1951 and conducts its business from its corporate head office located in Haikou, China. The company is active in an array of business activities, such as main road passenger transportation, cargo delivery vehicle maintenance, diversification of vocational education, and state-owned transport enterprises. It is involved in the provision of a variety of services including class passenger, passenger travel, passenger transport, rental passenger, cargo delivery, as well as car maintenance. In addition, these services are then offered to the general public. The company offers scheduled passenger transport, tourist passenger transport, customized passenger transport, taxi passenger transport, car rental and charter business, urban and rural public transportation, school bus operation services, logistics and express delivery, automobile trade, automobile inspection and maintenance, cultural tourism, and passenger bus station services.</v>
          </cell>
          <cell r="Q152" t="str">
            <v>Services</v>
          </cell>
          <cell r="R152" t="str">
            <v>Scheduled passenger transport, tourist passenger transport, customized passenger transport, taxi passenger transport, car rental and charter business, urban and rural public transportation, school bus operation services, logistics and express delivery, automobile trade, automobile inspection and maintenance, cultural tourism, and passenger bus station services</v>
          </cell>
          <cell r="S152" t="str">
            <v>www.0898hq.com</v>
          </cell>
          <cell r="T152" t="str">
            <v>China</v>
          </cell>
        </row>
        <row r="152">
          <cell r="V152" t="str">
            <v>603069</v>
          </cell>
          <cell r="W152" t="str">
            <v>B+</v>
          </cell>
          <cell r="X152" t="str">
            <v>4789</v>
          </cell>
          <cell r="Y152" t="str">
            <v>CN44389PC</v>
          </cell>
          <cell r="Z152" t="str">
            <v>Engaged in the road transportation activities</v>
          </cell>
          <cell r="AA152" t="str">
            <v>The Company since its inception, has been committed to the road passenger transport business, mainly engaged in automobile transportation, passenger car business and related car sales, maintenance and testing equipment, automobile and fuel material sales.</v>
          </cell>
          <cell r="AB152">
            <v>42563</v>
          </cell>
        </row>
        <row r="152">
          <cell r="AD152">
            <v>674813</v>
          </cell>
          <cell r="AE152">
            <v>648291</v>
          </cell>
          <cell r="AF152">
            <v>559199</v>
          </cell>
          <cell r="AG152">
            <v>935758</v>
          </cell>
          <cell r="AH152">
            <v>114803</v>
          </cell>
          <cell r="AI152">
            <v>113896</v>
          </cell>
          <cell r="AJ152">
            <v>117769</v>
          </cell>
          <cell r="AK152">
            <v>118705</v>
          </cell>
          <cell r="AL152">
            <v>611351</v>
          </cell>
          <cell r="AM152">
            <v>444971</v>
          </cell>
          <cell r="AN152">
            <v>391288</v>
          </cell>
          <cell r="AO152">
            <v>611219</v>
          </cell>
          <cell r="AP152">
            <v>1229</v>
          </cell>
          <cell r="AQ152">
            <v>0</v>
          </cell>
          <cell r="AR152">
            <v>0</v>
          </cell>
          <cell r="AS152">
            <v>0</v>
          </cell>
          <cell r="AT152">
            <v>-215437</v>
          </cell>
          <cell r="AU152">
            <v>-215360</v>
          </cell>
          <cell r="AV152">
            <v>-195802</v>
          </cell>
          <cell r="AW152">
            <v>-231651</v>
          </cell>
          <cell r="AX152">
            <v>-2955</v>
          </cell>
          <cell r="AY152">
            <v>-158377</v>
          </cell>
          <cell r="AZ152">
            <v>-177258</v>
          </cell>
          <cell r="BA152">
            <v>-166676</v>
          </cell>
          <cell r="BB152">
            <v>2169</v>
          </cell>
          <cell r="BC152">
            <v>23309</v>
          </cell>
          <cell r="BD152">
            <v>22976</v>
          </cell>
          <cell r="BE152">
            <v>17746</v>
          </cell>
          <cell r="BF152">
            <v>175895</v>
          </cell>
          <cell r="BG152">
            <v>90098</v>
          </cell>
          <cell r="BH152">
            <v>69836</v>
          </cell>
          <cell r="BI152">
            <v>66218</v>
          </cell>
          <cell r="BJ152">
            <v>181909</v>
          </cell>
          <cell r="BK152">
            <v>259031</v>
          </cell>
          <cell r="BL152">
            <v>351602</v>
          </cell>
          <cell r="BM152">
            <v>411191</v>
          </cell>
          <cell r="BN152">
            <v>1084227</v>
          </cell>
          <cell r="BO152">
            <v>851145</v>
          </cell>
          <cell r="BP152">
            <v>931265</v>
          </cell>
          <cell r="BQ152">
            <v>884186</v>
          </cell>
          <cell r="BR152">
            <v>2081976</v>
          </cell>
          <cell r="BS152">
            <v>1871131</v>
          </cell>
          <cell r="BT152">
            <v>1941469</v>
          </cell>
          <cell r="BU152">
            <v>2063560</v>
          </cell>
          <cell r="BV152">
            <v>11624</v>
          </cell>
          <cell r="BW152">
            <v>8942</v>
          </cell>
          <cell r="BX152">
            <v>7221</v>
          </cell>
          <cell r="BY152">
            <v>8515</v>
          </cell>
          <cell r="BZ152">
            <v>-40127</v>
          </cell>
          <cell r="CA152">
            <v>-56521</v>
          </cell>
          <cell r="CB152">
            <v>-87380</v>
          </cell>
          <cell r="CC152">
            <v>44917</v>
          </cell>
          <cell r="CD152">
            <v>21561</v>
          </cell>
          <cell r="CE152">
            <v>25616</v>
          </cell>
          <cell r="CF152">
            <v>34057</v>
          </cell>
          <cell r="CG152">
            <v>33897</v>
          </cell>
          <cell r="CH152">
            <v>181023</v>
          </cell>
          <cell r="CI152">
            <v>180802</v>
          </cell>
          <cell r="CJ152">
            <v>154524</v>
          </cell>
          <cell r="CK152">
            <v>189239</v>
          </cell>
          <cell r="CL152">
            <v>674813</v>
          </cell>
          <cell r="CM152">
            <v>-611351</v>
          </cell>
          <cell r="CN152">
            <v>-214208</v>
          </cell>
          <cell r="CO152">
            <v>-2955</v>
          </cell>
          <cell r="CP152">
            <v>-153701</v>
          </cell>
          <cell r="CQ152">
            <v>-0.227768285436113</v>
          </cell>
          <cell r="CR152">
            <v>-0.185514064940363</v>
          </cell>
          <cell r="CS152">
            <v>11624</v>
          </cell>
          <cell r="CT152">
            <v>1229</v>
          </cell>
          <cell r="CU152">
            <v>12739</v>
          </cell>
          <cell r="CV152">
            <v>967686</v>
          </cell>
        </row>
        <row r="152">
          <cell r="CX152">
            <v>648291</v>
          </cell>
          <cell r="CY152">
            <v>-444971</v>
          </cell>
          <cell r="CZ152">
            <v>-215360</v>
          </cell>
          <cell r="DA152">
            <v>-158377</v>
          </cell>
          <cell r="DB152">
            <v>-170417</v>
          </cell>
          <cell r="DC152">
            <v>-0.262871148913065</v>
          </cell>
          <cell r="DD152">
            <v>-0.208153578565252</v>
          </cell>
          <cell r="DE152">
            <v>8942</v>
          </cell>
          <cell r="DF152">
            <v>0</v>
          </cell>
          <cell r="DG152">
            <v>23142.5</v>
          </cell>
          <cell r="DH152">
            <v>891205</v>
          </cell>
        </row>
        <row r="152">
          <cell r="DJ152">
            <v>559199</v>
          </cell>
          <cell r="DK152">
            <v>-391288</v>
          </cell>
          <cell r="DL152">
            <v>-195802</v>
          </cell>
          <cell r="DM152">
            <v>-177258</v>
          </cell>
          <cell r="DN152">
            <v>-205149</v>
          </cell>
          <cell r="DO152">
            <v>-0.366862244031195</v>
          </cell>
          <cell r="DP152">
            <v>-0.268397379204237</v>
          </cell>
        </row>
        <row r="153">
          <cell r="C153" t="str">
            <v>Y.U.D.Yangtze River Investment Industry Co.,Ltd.</v>
          </cell>
          <cell r="D153" t="str">
            <v>exclude</v>
          </cell>
          <cell r="E153" t="str">
            <v>Independence(A+, A, A-, U)</v>
          </cell>
        </row>
        <row r="153">
          <cell r="I153">
            <v>-0.0881411011737367</v>
          </cell>
          <cell r="J153" t="str">
            <v> </v>
          </cell>
        </row>
        <row r="153">
          <cell r="O153" t="str">
            <v>Y.U.D.Yangtze River Investment Industry Co.,Ltd.</v>
          </cell>
          <cell r="P153" t="str">
            <v>This company is engaged in the provision of logistics services. It was founded in 1997 and conducts business activities from its registered office in Shanghai, China.The company provides city distribution, inter-province special line delivery, and logistics public information platform services. It is also involved in the manufacture and processing of apparel and knitted products. The company complies with the requirements of the 11th Five-Year Plan of the countries and the Shanghai Municipal Government strategy to focus on the development of modern logistics industry, relying on the global network of logistics services, logistics e-commerce platform, business functions covering international freight, public information platform, the domestic express, city freight.</v>
          </cell>
          <cell r="Q153" t="str">
            <v>Services</v>
          </cell>
          <cell r="R153" t="str">
            <v>Apparel and knitted products</v>
          </cell>
          <cell r="S153" t="str">
            <v>www.cjtz.cn</v>
          </cell>
          <cell r="T153" t="str">
            <v>China</v>
          </cell>
        </row>
        <row r="153">
          <cell r="V153" t="str">
            <v>600119</v>
          </cell>
          <cell r="W153" t="str">
            <v>B+</v>
          </cell>
          <cell r="X153" t="str">
            <v>4731</v>
          </cell>
          <cell r="Y153" t="str">
            <v>CN31202PC</v>
          </cell>
          <cell r="Z153" t="str">
            <v>Engaged in the provision of logistics services</v>
          </cell>
          <cell r="AA153" t="str">
            <v>The Company is mainly engaged in three categories of modern logistics and trade value-added service platform, equity investment and fund management.</v>
          </cell>
          <cell r="AB153">
            <v>35810</v>
          </cell>
        </row>
        <row r="153">
          <cell r="AD153">
            <v>1269447</v>
          </cell>
          <cell r="AE153">
            <v>1097390</v>
          </cell>
          <cell r="AF153">
            <v>497434</v>
          </cell>
          <cell r="AG153">
            <v>792816</v>
          </cell>
          <cell r="AH153">
            <v>1615</v>
          </cell>
          <cell r="AI153">
            <v>7159</v>
          </cell>
          <cell r="AJ153">
            <v>11404</v>
          </cell>
          <cell r="AK153">
            <v>14556</v>
          </cell>
          <cell r="AL153">
            <v>1191805</v>
          </cell>
          <cell r="AM153">
            <v>984218</v>
          </cell>
          <cell r="AN153">
            <v>430092</v>
          </cell>
          <cell r="AO153">
            <v>631735</v>
          </cell>
          <cell r="AP153">
            <v>4152</v>
          </cell>
          <cell r="AQ153">
            <v>6424</v>
          </cell>
          <cell r="AR153">
            <v>7293</v>
          </cell>
          <cell r="AS153">
            <v>6510</v>
          </cell>
          <cell r="AT153">
            <v>-68837</v>
          </cell>
          <cell r="AU153">
            <v>-90688</v>
          </cell>
          <cell r="AV153">
            <v>-83224</v>
          </cell>
          <cell r="AW153">
            <v>-132172</v>
          </cell>
          <cell r="AX153">
            <v>-26246</v>
          </cell>
          <cell r="AY153">
            <v>-186370</v>
          </cell>
          <cell r="AZ153">
            <v>-73120</v>
          </cell>
          <cell r="BA153">
            <v>-100126</v>
          </cell>
          <cell r="BB153">
            <v>35815</v>
          </cell>
          <cell r="BC153">
            <v>41039</v>
          </cell>
          <cell r="BD153">
            <v>34882</v>
          </cell>
          <cell r="BE153">
            <v>35685</v>
          </cell>
          <cell r="BF153">
            <v>190870</v>
          </cell>
          <cell r="BG153">
            <v>242821</v>
          </cell>
          <cell r="BH153">
            <v>334652</v>
          </cell>
          <cell r="BI153">
            <v>373648</v>
          </cell>
          <cell r="BJ153">
            <v>323307</v>
          </cell>
          <cell r="BK153">
            <v>247820</v>
          </cell>
          <cell r="BL153">
            <v>186212</v>
          </cell>
          <cell r="BM153">
            <v>351158</v>
          </cell>
          <cell r="BN153">
            <v>125448</v>
          </cell>
          <cell r="BO153">
            <v>147208</v>
          </cell>
          <cell r="BP153">
            <v>165992</v>
          </cell>
          <cell r="BQ153">
            <v>172765</v>
          </cell>
          <cell r="BR153">
            <v>773650</v>
          </cell>
          <cell r="BS153">
            <v>811014</v>
          </cell>
          <cell r="BT153">
            <v>996851</v>
          </cell>
          <cell r="BU153">
            <v>1335258</v>
          </cell>
          <cell r="BV153">
            <v>17909</v>
          </cell>
          <cell r="BW153">
            <v>29745</v>
          </cell>
          <cell r="BX153">
            <v>23971</v>
          </cell>
          <cell r="BY153">
            <v>61224</v>
          </cell>
          <cell r="BZ153">
            <v>-15826</v>
          </cell>
          <cell r="CA153">
            <v>-156727</v>
          </cell>
          <cell r="CB153">
            <v>-77598</v>
          </cell>
          <cell r="CC153">
            <v>-56661</v>
          </cell>
          <cell r="CD153">
            <v>776</v>
          </cell>
          <cell r="CE153">
            <v>791</v>
          </cell>
          <cell r="CF153">
            <v>644</v>
          </cell>
          <cell r="CG153">
            <v>610</v>
          </cell>
          <cell r="CH153">
            <v>46000</v>
          </cell>
          <cell r="CI153">
            <v>53728</v>
          </cell>
          <cell r="CJ153">
            <v>51316</v>
          </cell>
          <cell r="CK153">
            <v>63828</v>
          </cell>
          <cell r="CL153">
            <v>1269447</v>
          </cell>
          <cell r="CM153">
            <v>-1191805</v>
          </cell>
          <cell r="CN153">
            <v>-64685</v>
          </cell>
          <cell r="CO153">
            <v>-26246</v>
          </cell>
          <cell r="CP153">
            <v>-13289</v>
          </cell>
          <cell r="CQ153">
            <v>-0.010468337788029</v>
          </cell>
          <cell r="CR153">
            <v>-0.0103598869915555</v>
          </cell>
          <cell r="CS153">
            <v>17909</v>
          </cell>
          <cell r="CT153">
            <v>4152</v>
          </cell>
          <cell r="CU153">
            <v>38427</v>
          </cell>
          <cell r="CV153">
            <v>136328</v>
          </cell>
        </row>
        <row r="153">
          <cell r="CX153">
            <v>1097390</v>
          </cell>
          <cell r="CY153">
            <v>-984218</v>
          </cell>
          <cell r="CZ153">
            <v>-84264</v>
          </cell>
          <cell r="DA153">
            <v>-186370</v>
          </cell>
          <cell r="DB153">
            <v>-157462</v>
          </cell>
          <cell r="DC153">
            <v>-0.143487729977492</v>
          </cell>
          <cell r="DD153">
            <v>-0.125482527023107</v>
          </cell>
          <cell r="DE153">
            <v>29745</v>
          </cell>
          <cell r="DF153">
            <v>6424</v>
          </cell>
          <cell r="DG153">
            <v>37960.5</v>
          </cell>
          <cell r="DH153">
            <v>156600</v>
          </cell>
        </row>
        <row r="153">
          <cell r="DJ153">
            <v>497434</v>
          </cell>
          <cell r="DK153">
            <v>-430092</v>
          </cell>
          <cell r="DL153">
            <v>-75931</v>
          </cell>
          <cell r="DM153">
            <v>-73120</v>
          </cell>
          <cell r="DN153">
            <v>-81709</v>
          </cell>
          <cell r="DO153">
            <v>-0.164260987387271</v>
          </cell>
          <cell r="DP153">
            <v>-0.141086053012814</v>
          </cell>
        </row>
        <row r="154">
          <cell r="C154" t="str">
            <v>Bilcare Limited</v>
          </cell>
          <cell r="D154" t="str">
            <v>exclude</v>
          </cell>
          <cell r="E154" t="str">
            <v>Significantly different activities</v>
          </cell>
          <cell r="F154" t="str">
            <v>销售费用大于5%</v>
          </cell>
        </row>
        <row r="154">
          <cell r="I154">
            <v>0.00749995159756846</v>
          </cell>
          <cell r="J154" t="str">
            <v> </v>
          </cell>
        </row>
        <row r="154">
          <cell r="O154" t="str">
            <v>Bilcare Limited</v>
          </cell>
          <cell r="P154" t="str">
            <v>This company is a research-based organisation engaged in providing pharmaceutical research, clinical services and in the manufacture of specialty pharmaceutical packaging barrier films. The company was incorporated in 1987 and has its registered head office in Pune, India.The company's pharmaceutical packaging research focuses on the preformulation studies, formulation development, analytical research, stability studies, packaging audit, packaging development and design, and customized packaging solutions which address the needs of counterfeiting, compliance, communications, convenience and cost experienced by various pharmaceutical companies. The clinical services provides project management, product and protocol design, batch manufacturing, primary packaging, labeling and randomisation, kit assembly, distribution, interactive voice response system, returns management, and controlled substances management to global pharmaceutical manufacturers. The company offers numerous pharmaceutical packaging materials including films, aluminum foils, wrap systems, cold formed blisters, closures and containers, as well as paper composites.The company has research operations in the United States, India, and Singapore; and offices in Brazil, Germany, and China. The company also has representative offices in other countries including Argentina, Bangladesh, Chile, Colombia, Czech Republic, Egypt, France, Indonesia, Iran, Israel, Jordan, Korea, Malaysia, Mexico, Pakistan, Saudi Arabia, South Africa, Spain, Taiwan, Thailand, Turkey, Venezuela, and Vietnam.The company has established strategic alliances with National Chemical Laboratory (NCL) in India, P R S PERMACEL, Sam-A in Korea, and Precision Gears. The company is an established supply chain partner that meets the packaging needs of pharmaceutical manufacturers throughout the world. Some of its global clients include Abbott, Aventis, Cipla, GSK, Johnson &amp; Johnson, Merck, Novartis, Pfizer, Ranbaxy, Wyeth, and Zydus Cadila.</v>
          </cell>
          <cell r="Q154" t="str">
            <v>Manufacturing</v>
          </cell>
          <cell r="R154" t="str">
            <v>Providing pharmaceutical research, clinical services and in the manufacture of specialty pharmaceutical packaging barrier films</v>
          </cell>
          <cell r="S154" t="str">
            <v>www.bilcare.com</v>
          </cell>
          <cell r="T154" t="str">
            <v>India</v>
          </cell>
        </row>
        <row r="154">
          <cell r="V154" t="str">
            <v>526853</v>
          </cell>
          <cell r="W154" t="str">
            <v>A+</v>
          </cell>
          <cell r="X154" t="str">
            <v>4783</v>
          </cell>
          <cell r="Y154" t="str">
            <v>IN31027FI</v>
          </cell>
          <cell r="Z154" t="str">
            <v>Engaged in providing pharmaceutical research, clinical services and in the manufacture of specialty pharmaceutical packaging barrier films</v>
          </cell>
          <cell r="AA154" t="str">
            <v>The Company is engaged in providing pharmaceutical packaging solutions.  The company offers a range of specialty polymer films and aluminum foils primarily used for packaging of solid dosage pharmaceutical products; and other packaging films solutions for applications in ID card, specialty film, and food packaging industries.  The Company also provides clinical trial materials support and project management services to pharmaceutical and bio-pharmaceutical industries; and nonclonableID, an anti-counterfeit solution for product and people ID authentication and security.</v>
          </cell>
        </row>
        <row r="154">
          <cell r="AD154">
            <v>9646385</v>
          </cell>
          <cell r="AE154">
            <v>8329832</v>
          </cell>
          <cell r="AF154">
            <v>6144472</v>
          </cell>
          <cell r="AG154">
            <v>18217699</v>
          </cell>
          <cell r="AH154">
            <v>257297</v>
          </cell>
          <cell r="AI154">
            <v>170546</v>
          </cell>
          <cell r="AJ154">
            <v>82754</v>
          </cell>
          <cell r="AK154">
            <v>52391</v>
          </cell>
          <cell r="AL154">
            <v>7220307</v>
          </cell>
          <cell r="AM154">
            <v>5988812</v>
          </cell>
          <cell r="AN154">
            <v>4141040</v>
          </cell>
          <cell r="AO154">
            <v>10313045</v>
          </cell>
          <cell r="AP154">
            <v>0</v>
          </cell>
          <cell r="AQ154">
            <v>0</v>
          </cell>
          <cell r="AR154">
            <v>25708</v>
          </cell>
          <cell r="AS154">
            <v>23971</v>
          </cell>
          <cell r="AT154">
            <v>-2016069</v>
          </cell>
          <cell r="AU154">
            <v>-1853853</v>
          </cell>
          <cell r="AV154">
            <v>-1519639</v>
          </cell>
          <cell r="AW154">
            <v>-7459451</v>
          </cell>
          <cell r="AX154">
            <v>-378148</v>
          </cell>
          <cell r="AY154">
            <v>-392516</v>
          </cell>
          <cell r="AZ154">
            <v>-455109</v>
          </cell>
          <cell r="BA154">
            <v>-2387983</v>
          </cell>
          <cell r="BB154">
            <v>840910</v>
          </cell>
          <cell r="BC154">
            <v>1364237</v>
          </cell>
          <cell r="BD154">
            <v>1008977</v>
          </cell>
          <cell r="BE154">
            <v>769740</v>
          </cell>
          <cell r="BF154">
            <v>1878703</v>
          </cell>
          <cell r="BG154">
            <v>2200078</v>
          </cell>
          <cell r="BH154">
            <v>1543069</v>
          </cell>
          <cell r="BI154">
            <v>1078355</v>
          </cell>
          <cell r="BJ154">
            <v>308320</v>
          </cell>
          <cell r="BK154">
            <v>400720</v>
          </cell>
          <cell r="BL154">
            <v>566388</v>
          </cell>
          <cell r="BM154">
            <v>643322</v>
          </cell>
          <cell r="BN154">
            <v>10337085</v>
          </cell>
          <cell r="BO154">
            <v>4527303</v>
          </cell>
          <cell r="BP154">
            <v>4774529</v>
          </cell>
          <cell r="BQ154">
            <v>5086959</v>
          </cell>
          <cell r="BR154">
            <v>15877480</v>
          </cell>
          <cell r="BS154">
            <v>11268106</v>
          </cell>
          <cell r="BT154">
            <v>10641273</v>
          </cell>
          <cell r="BU154">
            <v>11115549</v>
          </cell>
          <cell r="BV154">
            <v>446515</v>
          </cell>
          <cell r="BW154">
            <v>459381</v>
          </cell>
          <cell r="BX154">
            <v>333641</v>
          </cell>
          <cell r="BY154">
            <v>1279670</v>
          </cell>
          <cell r="BZ154">
            <v>289158</v>
          </cell>
          <cell r="CA154">
            <v>265197</v>
          </cell>
          <cell r="CB154">
            <v>85730</v>
          </cell>
          <cell r="CC154">
            <v>-1914360</v>
          </cell>
          <cell r="CD154">
            <v>778709</v>
          </cell>
          <cell r="CE154">
            <v>749170</v>
          </cell>
          <cell r="CF154">
            <v>584312</v>
          </cell>
          <cell r="CG154">
            <v>2124591</v>
          </cell>
          <cell r="CH154">
            <v>112517</v>
          </cell>
          <cell r="CI154">
            <v>9271</v>
          </cell>
          <cell r="CJ154">
            <v>8832</v>
          </cell>
          <cell r="CK154">
            <v>140309</v>
          </cell>
          <cell r="CL154">
            <v>9646385</v>
          </cell>
          <cell r="CM154">
            <v>-7220307</v>
          </cell>
          <cell r="CN154">
            <v>-2016069</v>
          </cell>
          <cell r="CO154">
            <v>-378148</v>
          </cell>
          <cell r="CP154">
            <v>31861</v>
          </cell>
          <cell r="CQ154">
            <v>0.00330289533332953</v>
          </cell>
          <cell r="CR154">
            <v>0.00331384060198924</v>
          </cell>
          <cell r="CS154">
            <v>446515</v>
          </cell>
          <cell r="CT154">
            <v>0</v>
          </cell>
          <cell r="CU154">
            <v>1102573.5</v>
          </cell>
          <cell r="CV154">
            <v>7432194</v>
          </cell>
        </row>
        <row r="154">
          <cell r="CX154">
            <v>8329832</v>
          </cell>
          <cell r="CY154">
            <v>-5988812</v>
          </cell>
          <cell r="CZ154">
            <v>-1853853</v>
          </cell>
          <cell r="DA154">
            <v>-392516</v>
          </cell>
          <cell r="DB154">
            <v>94651</v>
          </cell>
          <cell r="DC154">
            <v>0.0113628942336412</v>
          </cell>
          <cell r="DD154">
            <v>0.0114934935856298</v>
          </cell>
          <cell r="DE154">
            <v>459381</v>
          </cell>
          <cell r="DF154">
            <v>0</v>
          </cell>
          <cell r="DG154">
            <v>1186607</v>
          </cell>
          <cell r="DH154">
            <v>4650916</v>
          </cell>
        </row>
        <row r="154">
          <cell r="DJ154">
            <v>6144472</v>
          </cell>
          <cell r="DK154">
            <v>-4141040</v>
          </cell>
          <cell r="DL154">
            <v>-1493931</v>
          </cell>
          <cell r="DM154">
            <v>-455109</v>
          </cell>
          <cell r="DN154">
            <v>54392</v>
          </cell>
          <cell r="DO154">
            <v>0.00885218453269866</v>
          </cell>
          <cell r="DP154">
            <v>0.0089312455665607</v>
          </cell>
        </row>
        <row r="155">
          <cell r="C155" t="str">
            <v>Shenzhen Kaidongyuan Modern Logistics Co., LTD</v>
          </cell>
          <cell r="D155" t="str">
            <v>exclude</v>
          </cell>
          <cell r="E155" t="str">
            <v>Independence(A+, A, A-, U)</v>
          </cell>
        </row>
        <row r="155">
          <cell r="I155">
            <v>0.0400614339528019</v>
          </cell>
          <cell r="J155" t="str">
            <v> </v>
          </cell>
        </row>
        <row r="155">
          <cell r="O155" t="str">
            <v>Shenzhen Kaidongyuan Modern Logistics Co., LTD</v>
          </cell>
          <cell r="P155" t="str">
            <v>This company is a Chinese-based enterprise engaged in the provision of freight trucking and other related transportation services. It operates its business primarily in the domestic market. The company was established in 2006. It conducts business from its registered head office located in Shenzhen, Guangdong, China. This company's business activities include furnishing over-the-road trucking services and storage services, including household goods either as common carriers or under special or individual contracts or agreements, for freight generally weighing more than 100 pounds. Its operations are principally outside a single municipality, outside one group of contiguous municipalities, or outside a single municipality and its suburban areas. It is also involved in furnishing air courier services for individually addressed letters, parcels, and packages generally weighing less than 100 pounds.</v>
          </cell>
          <cell r="Q155" t="str">
            <v>Services</v>
          </cell>
          <cell r="R155" t="str">
            <v>Provision of freight trucking and other related transportation services</v>
          </cell>
          <cell r="S155" t="str">
            <v>www.kaidongyuan.com</v>
          </cell>
          <cell r="T155" t="str">
            <v>China</v>
          </cell>
        </row>
        <row r="155">
          <cell r="V155" t="str">
            <v>833653</v>
          </cell>
          <cell r="W155" t="str">
            <v>B+</v>
          </cell>
          <cell r="X155" t="str">
            <v>4789</v>
          </cell>
          <cell r="Y155" t="str">
            <v>CN44420PC</v>
          </cell>
          <cell r="Z155" t="str">
            <v>Engaged in the provision of freight trucking and other related transportation services</v>
          </cell>
          <cell r="AA155" t="str">
            <v>The Company mainly engaged in the field of fast moving consumer goods distribution and warehousing services.</v>
          </cell>
          <cell r="AB155">
            <v>42285</v>
          </cell>
        </row>
        <row r="155">
          <cell r="AD155">
            <v>669770</v>
          </cell>
          <cell r="AE155">
            <v>643798</v>
          </cell>
          <cell r="AF155">
            <v>441162</v>
          </cell>
          <cell r="AG155">
            <v>449256</v>
          </cell>
          <cell r="AH155">
            <v>3343</v>
          </cell>
          <cell r="AI155">
            <v>4767</v>
          </cell>
          <cell r="AJ155">
            <v>2170</v>
          </cell>
          <cell r="AK155">
            <v>3413</v>
          </cell>
          <cell r="AL155">
            <v>582421</v>
          </cell>
          <cell r="AM155">
            <v>549781</v>
          </cell>
          <cell r="AN155">
            <v>386389</v>
          </cell>
          <cell r="AO155">
            <v>406066</v>
          </cell>
          <cell r="AP155">
            <v>11408</v>
          </cell>
          <cell r="AQ155">
            <v>10041</v>
          </cell>
          <cell r="AR155">
            <v>7970</v>
          </cell>
          <cell r="AS155">
            <v>7469</v>
          </cell>
          <cell r="AT155">
            <v>-57327</v>
          </cell>
          <cell r="AU155">
            <v>-50014</v>
          </cell>
          <cell r="AV155">
            <v>-40055</v>
          </cell>
          <cell r="AW155">
            <v>-44572</v>
          </cell>
          <cell r="AX155">
            <v>-8205</v>
          </cell>
          <cell r="AY155">
            <v>-23529</v>
          </cell>
          <cell r="AZ155">
            <v>-16131</v>
          </cell>
          <cell r="BA155">
            <v>-18375</v>
          </cell>
          <cell r="BB155">
            <v>44898</v>
          </cell>
          <cell r="BC155">
            <v>32481</v>
          </cell>
          <cell r="BD155">
            <v>20429</v>
          </cell>
          <cell r="BE155">
            <v>12528</v>
          </cell>
          <cell r="BF155">
            <v>47988</v>
          </cell>
          <cell r="BG155">
            <v>58745</v>
          </cell>
          <cell r="BH155">
            <v>51038</v>
          </cell>
          <cell r="BI155">
            <v>42939</v>
          </cell>
          <cell r="BJ155">
            <v>23999</v>
          </cell>
          <cell r="BK155">
            <v>15024</v>
          </cell>
          <cell r="BL155">
            <v>10108</v>
          </cell>
          <cell r="BM155">
            <v>25950</v>
          </cell>
          <cell r="BN155">
            <v>129680</v>
          </cell>
          <cell r="BO155">
            <v>99361</v>
          </cell>
          <cell r="BP155">
            <v>32923</v>
          </cell>
          <cell r="BQ155">
            <v>62473</v>
          </cell>
          <cell r="BR155">
            <v>339142</v>
          </cell>
          <cell r="BS155">
            <v>302645</v>
          </cell>
          <cell r="BT155">
            <v>202973</v>
          </cell>
          <cell r="BU155">
            <v>217881</v>
          </cell>
          <cell r="BV155">
            <v>23846</v>
          </cell>
          <cell r="BW155">
            <v>20144</v>
          </cell>
          <cell r="BX155">
            <v>14932</v>
          </cell>
          <cell r="BY155">
            <v>17930</v>
          </cell>
          <cell r="BZ155">
            <v>25160</v>
          </cell>
          <cell r="CA155">
            <v>25241</v>
          </cell>
          <cell r="CB155">
            <v>757</v>
          </cell>
          <cell r="CC155">
            <v>-16344</v>
          </cell>
          <cell r="CD155" t="str">
            <v>n.a.</v>
          </cell>
          <cell r="CE155" t="str">
            <v>n.a.</v>
          </cell>
          <cell r="CF155" t="str">
            <v>n.a.</v>
          </cell>
          <cell r="CG155">
            <v>34</v>
          </cell>
          <cell r="CH155">
            <v>22073</v>
          </cell>
          <cell r="CI155">
            <v>19829</v>
          </cell>
          <cell r="CJ155">
            <v>17153</v>
          </cell>
          <cell r="CK155">
            <v>19139</v>
          </cell>
          <cell r="CL155">
            <v>669770</v>
          </cell>
          <cell r="CM155">
            <v>-582421</v>
          </cell>
          <cell r="CN155">
            <v>-45919</v>
          </cell>
          <cell r="CO155">
            <v>-8205</v>
          </cell>
          <cell r="CP155">
            <v>33225</v>
          </cell>
          <cell r="CQ155">
            <v>0.0496065813637517</v>
          </cell>
          <cell r="CR155">
            <v>0.0521958384717498</v>
          </cell>
          <cell r="CS155">
            <v>23846</v>
          </cell>
          <cell r="CT155">
            <v>11408</v>
          </cell>
          <cell r="CU155">
            <v>38689.5</v>
          </cell>
          <cell r="CV155">
            <v>114520.5</v>
          </cell>
        </row>
        <row r="155">
          <cell r="CX155">
            <v>643798</v>
          </cell>
          <cell r="CY155">
            <v>-549781</v>
          </cell>
          <cell r="CZ155">
            <v>-39973</v>
          </cell>
          <cell r="DA155">
            <v>-23529</v>
          </cell>
          <cell r="DB155">
            <v>30515</v>
          </cell>
          <cell r="DC155">
            <v>0.0473984075750468</v>
          </cell>
          <cell r="DD155">
            <v>0.04975680069397</v>
          </cell>
          <cell r="DE155">
            <v>20144</v>
          </cell>
          <cell r="DF155">
            <v>10041</v>
          </cell>
          <cell r="DG155">
            <v>26455</v>
          </cell>
          <cell r="DH155">
            <v>66142</v>
          </cell>
        </row>
        <row r="155">
          <cell r="DJ155">
            <v>441162</v>
          </cell>
          <cell r="DK155">
            <v>-386389</v>
          </cell>
          <cell r="DL155">
            <v>-32085</v>
          </cell>
          <cell r="DM155">
            <v>-16131</v>
          </cell>
          <cell r="DN155">
            <v>6557</v>
          </cell>
          <cell r="DO155">
            <v>0.0148630208404169</v>
          </cell>
          <cell r="DP155">
            <v>0.0150872631469955</v>
          </cell>
        </row>
        <row r="156">
          <cell r="C156" t="str">
            <v>Senkon Logistics Co., Ltd.</v>
          </cell>
          <cell r="D156" t="str">
            <v>exclude</v>
          </cell>
          <cell r="E156" t="str">
            <v>Significantly different activities</v>
          </cell>
          <cell r="F156" t="str">
            <v>销售费用大于5%</v>
          </cell>
        </row>
        <row r="156">
          <cell r="I156">
            <v>0.0452290691331754</v>
          </cell>
          <cell r="J156" t="str">
            <v> </v>
          </cell>
        </row>
        <row r="156">
          <cell r="O156" t="str">
            <v>Senkon Logistics Co., Ltd.</v>
          </cell>
          <cell r="P156" t="str">
            <v>This company is engaged in the international logistics. Its registered office is located in Natori, Miyagi, Japan. The company's business operation specialises in general cargo vehicle transportation business; light cargo vehicle transportation; cargo transportation handling; air transport agency; warehousing; customs clearance; cargo packing and unpacking work; agricultural machinery and equipment repair; industrial waste collection and transportation; aand automobile disassembly and maintenance business.</v>
          </cell>
          <cell r="Q156" t="str">
            <v>Services</v>
          </cell>
          <cell r="R156" t="str">
            <v>General cargo vehicle transportation business; light cargo vehicle transportation; cargo transportation handling; air transport agency; warehousing; customs clearance; cargo packing and unpacking work; agricultural machinery and equipment repair; industrial waste collection and transportation; aand automobile disassembly and maintenance business</v>
          </cell>
          <cell r="S156" t="str">
            <v>www.senkon.co.jp</v>
          </cell>
          <cell r="T156" t="str">
            <v>Japan</v>
          </cell>
        </row>
        <row r="156">
          <cell r="V156" t="str">
            <v>9051</v>
          </cell>
          <cell r="W156" t="str">
            <v>A+</v>
          </cell>
          <cell r="X156" t="str">
            <v>4212</v>
          </cell>
          <cell r="Y156" t="str">
            <v>JP3370801000134</v>
          </cell>
          <cell r="Z156" t="str">
            <v>Engaged in the international logistics</v>
          </cell>
          <cell r="AA156" t="str">
            <v>Major trucking and warehousing company.</v>
          </cell>
          <cell r="AB156">
            <v>35285</v>
          </cell>
        </row>
        <row r="156">
          <cell r="AD156">
            <v>16249195</v>
          </cell>
          <cell r="AE156">
            <v>16727466</v>
          </cell>
          <cell r="AF156">
            <v>16071021</v>
          </cell>
          <cell r="AG156">
            <v>16193778</v>
          </cell>
          <cell r="AH156" t="str">
            <v>n.a.</v>
          </cell>
          <cell r="AI156" t="str">
            <v>n.a.</v>
          </cell>
          <cell r="AJ156" t="str">
            <v>n.a.</v>
          </cell>
          <cell r="AK156" t="str">
            <v>n.a.</v>
          </cell>
          <cell r="AL156">
            <v>12736081</v>
          </cell>
          <cell r="AM156">
            <v>13242817</v>
          </cell>
          <cell r="AN156">
            <v>12755962</v>
          </cell>
          <cell r="AO156">
            <v>13164078</v>
          </cell>
          <cell r="AP156">
            <v>0</v>
          </cell>
          <cell r="AQ156">
            <v>0</v>
          </cell>
          <cell r="AR156">
            <v>0</v>
          </cell>
          <cell r="AS156">
            <v>0</v>
          </cell>
          <cell r="AT156">
            <v>-2115300</v>
          </cell>
          <cell r="AU156">
            <v>-1980033</v>
          </cell>
          <cell r="AV156">
            <v>-1943802</v>
          </cell>
          <cell r="AW156">
            <v>-1891442</v>
          </cell>
          <cell r="AX156">
            <v>-658790</v>
          </cell>
          <cell r="AY156">
            <v>-717627</v>
          </cell>
          <cell r="AZ156">
            <v>-678889</v>
          </cell>
          <cell r="BA156">
            <v>-712429</v>
          </cell>
          <cell r="BB156">
            <v>1035054</v>
          </cell>
          <cell r="BC156">
            <v>904186</v>
          </cell>
          <cell r="BD156">
            <v>888797</v>
          </cell>
          <cell r="BE156">
            <v>840664</v>
          </cell>
          <cell r="BF156">
            <v>1642877</v>
          </cell>
          <cell r="BG156">
            <v>1699615</v>
          </cell>
          <cell r="BH156">
            <v>1796189</v>
          </cell>
          <cell r="BI156">
            <v>1612016</v>
          </cell>
          <cell r="BJ156">
            <v>2584882</v>
          </cell>
          <cell r="BK156">
            <v>2807369</v>
          </cell>
          <cell r="BL156">
            <v>2963341</v>
          </cell>
          <cell r="BM156">
            <v>2478118</v>
          </cell>
          <cell r="BN156">
            <v>9964593</v>
          </cell>
          <cell r="BO156">
            <v>9912975</v>
          </cell>
          <cell r="BP156">
            <v>10193869</v>
          </cell>
          <cell r="BQ156">
            <v>10699379</v>
          </cell>
          <cell r="BR156">
            <v>17548215</v>
          </cell>
          <cell r="BS156">
            <v>17539372</v>
          </cell>
          <cell r="BT156">
            <v>18173010</v>
          </cell>
          <cell r="BU156">
            <v>17973097</v>
          </cell>
          <cell r="BV156">
            <v>2115300</v>
          </cell>
          <cell r="BW156">
            <v>1980033</v>
          </cell>
          <cell r="BX156">
            <v>1943802</v>
          </cell>
          <cell r="BY156">
            <v>1891442</v>
          </cell>
          <cell r="BZ156">
            <v>739024</v>
          </cell>
          <cell r="CA156">
            <v>786989</v>
          </cell>
          <cell r="CB156">
            <v>692368</v>
          </cell>
          <cell r="CC156">
            <v>425829</v>
          </cell>
          <cell r="CD156" t="str">
            <v>n.a.</v>
          </cell>
          <cell r="CE156" t="str">
            <v>n.a.</v>
          </cell>
          <cell r="CF156" t="str">
            <v>n.a.</v>
          </cell>
          <cell r="CG156" t="str">
            <v>n.a.</v>
          </cell>
          <cell r="CH156" t="str">
            <v>n.a.</v>
          </cell>
          <cell r="CI156" t="str">
            <v>n.a.</v>
          </cell>
          <cell r="CJ156" t="str">
            <v>n.a.</v>
          </cell>
          <cell r="CK156" t="str">
            <v>n.a.</v>
          </cell>
          <cell r="CL156">
            <v>16249195</v>
          </cell>
          <cell r="CM156">
            <v>-12736081</v>
          </cell>
          <cell r="CN156">
            <v>-2115300</v>
          </cell>
          <cell r="CO156">
            <v>-658790</v>
          </cell>
          <cell r="CP156">
            <v>739024</v>
          </cell>
          <cell r="CQ156">
            <v>0.0454806530415814</v>
          </cell>
          <cell r="CR156">
            <v>0.047647701627532</v>
          </cell>
          <cell r="CS156">
            <v>2115300</v>
          </cell>
          <cell r="CT156">
            <v>0</v>
          </cell>
          <cell r="CU156">
            <v>969620</v>
          </cell>
          <cell r="CV156">
            <v>9938784</v>
          </cell>
        </row>
        <row r="156">
          <cell r="CX156">
            <v>16727466</v>
          </cell>
          <cell r="CY156">
            <v>-13242817</v>
          </cell>
          <cell r="CZ156">
            <v>-1980033</v>
          </cell>
          <cell r="DA156">
            <v>-717627</v>
          </cell>
          <cell r="DB156">
            <v>786989</v>
          </cell>
          <cell r="DC156">
            <v>0.0470477118291557</v>
          </cell>
          <cell r="DD156">
            <v>0.0493704799423505</v>
          </cell>
          <cell r="DE156">
            <v>1980033</v>
          </cell>
          <cell r="DF156">
            <v>0</v>
          </cell>
          <cell r="DG156">
            <v>896491.5</v>
          </cell>
          <cell r="DH156">
            <v>10053422</v>
          </cell>
        </row>
        <row r="156">
          <cell r="DJ156">
            <v>16071021</v>
          </cell>
          <cell r="DK156">
            <v>-12755962</v>
          </cell>
          <cell r="DL156">
            <v>-1943802</v>
          </cell>
          <cell r="DM156">
            <v>-678889</v>
          </cell>
          <cell r="DN156">
            <v>692368</v>
          </cell>
          <cell r="DO156">
            <v>0.0430817681091948</v>
          </cell>
          <cell r="DP156">
            <v>0.0450213682563746</v>
          </cell>
        </row>
        <row r="157">
          <cell r="C157" t="str">
            <v>Shih WEI Navigation Co., LTD</v>
          </cell>
          <cell r="D157" t="str">
            <v>exclude</v>
          </cell>
          <cell r="E157" t="str">
            <v>Significantly different products/services</v>
          </cell>
          <cell r="F157" t="str">
            <v>从事航运相关服务</v>
          </cell>
        </row>
        <row r="157">
          <cell r="I157">
            <v>0.294389134114712</v>
          </cell>
          <cell r="J157" t="str">
            <v> </v>
          </cell>
        </row>
        <row r="157">
          <cell r="O157" t="str">
            <v>Shih WEI Navigation Co., LTD</v>
          </cell>
          <cell r="P157" t="str">
            <v>This company, established in 1985, is engaged in the provision of shipping related services. It has its registered office located in Taipei, Taiwan, China. The company’s primary businesses include cargo shipping, shipping transportation, shipping agency, ship management and chartering businesses, as well as the purchasing and sales of ships. It mainly operates through two business divisions. The Shipping division is mainly engaged in the shipping and shipping agency businesses. The Tourism division is mainly engaged in the development of sightseeing leisure hotels. The company primarily transports cargoes of metal ores, coal, grains, steel, machine components, timbers, boards and other bulk commodities.</v>
          </cell>
          <cell r="Q157" t="str">
            <v>Services</v>
          </cell>
          <cell r="R157" t="str">
            <v>Shipping related services</v>
          </cell>
          <cell r="S157" t="str">
            <v>www.swnav.com.tw</v>
          </cell>
          <cell r="T157" t="str">
            <v>Taiwan, China</v>
          </cell>
        </row>
        <row r="157">
          <cell r="V157" t="str">
            <v>5608</v>
          </cell>
          <cell r="W157" t="str">
            <v>A</v>
          </cell>
          <cell r="X157" t="str">
            <v>4731</v>
          </cell>
          <cell r="Y157" t="str">
            <v>TW12551801</v>
          </cell>
          <cell r="Z157" t="str">
            <v>Engaged in the provision of shipping related services</v>
          </cell>
          <cell r="AA157" t="str">
            <v>The Company is a Taiwan-based company principally engaged in the provision of shipping related services. 
The Company's primary businesses include cargo shipping, shipping transportation, shipping agency, ship management and chartering businesses, as well as the purchasing and sales of ships. The Company mainly operates through two business segments. The Shipping segment is mainly engaged in the shipping and shipping agency businesses. The Tourism segment is mainly engaged in the development of sightseeing leisure hotels. The Company primarily transports cargoes of metal ores, coal, grains, steel, machine components, timbers, boards and other bulk commodities.</v>
          </cell>
          <cell r="AB157">
            <v>37858</v>
          </cell>
        </row>
        <row r="157">
          <cell r="AD157">
            <v>6715813</v>
          </cell>
          <cell r="AE157">
            <v>5532719</v>
          </cell>
          <cell r="AF157">
            <v>2670823</v>
          </cell>
          <cell r="AG157">
            <v>3804396</v>
          </cell>
          <cell r="AH157">
            <v>109628</v>
          </cell>
          <cell r="AI157">
            <v>100616</v>
          </cell>
          <cell r="AJ157">
            <v>157895</v>
          </cell>
          <cell r="AK157">
            <v>110399</v>
          </cell>
          <cell r="AL157">
            <v>2156126</v>
          </cell>
          <cell r="AM157">
            <v>1649690</v>
          </cell>
          <cell r="AN157">
            <v>1694288</v>
          </cell>
          <cell r="AO157">
            <v>1900080</v>
          </cell>
          <cell r="AP157">
            <v>0</v>
          </cell>
          <cell r="AQ157">
            <v>0</v>
          </cell>
          <cell r="AR157">
            <v>0</v>
          </cell>
          <cell r="AS157">
            <v>0</v>
          </cell>
          <cell r="AT157">
            <v>-341786</v>
          </cell>
          <cell r="AU157">
            <v>-311796</v>
          </cell>
          <cell r="AV157">
            <v>-221859</v>
          </cell>
          <cell r="AW157">
            <v>-235126</v>
          </cell>
          <cell r="AX157">
            <v>-1389158</v>
          </cell>
          <cell r="AY157">
            <v>-1300089</v>
          </cell>
          <cell r="AZ157">
            <v>-1462467</v>
          </cell>
          <cell r="BA157">
            <v>-1534994</v>
          </cell>
          <cell r="BB157">
            <v>196994</v>
          </cell>
          <cell r="BC157">
            <v>163387</v>
          </cell>
          <cell r="BD157">
            <v>149137</v>
          </cell>
          <cell r="BE157">
            <v>235317</v>
          </cell>
          <cell r="BF157">
            <v>50281</v>
          </cell>
          <cell r="BG157">
            <v>48336</v>
          </cell>
          <cell r="BH157">
            <v>46543</v>
          </cell>
          <cell r="BI157">
            <v>37429</v>
          </cell>
          <cell r="BJ157">
            <v>5603979</v>
          </cell>
          <cell r="BK157">
            <v>5211710</v>
          </cell>
          <cell r="BL157">
            <v>699214</v>
          </cell>
          <cell r="BM157">
            <v>719295</v>
          </cell>
          <cell r="BN157">
            <v>18847418</v>
          </cell>
          <cell r="BO157">
            <v>18377139</v>
          </cell>
          <cell r="BP157">
            <v>19979262</v>
          </cell>
          <cell r="BQ157">
            <v>22608685</v>
          </cell>
          <cell r="BR157">
            <v>25083031</v>
          </cell>
          <cell r="BS157">
            <v>24322297</v>
          </cell>
          <cell r="BT157">
            <v>21627846</v>
          </cell>
          <cell r="BU157">
            <v>24362087</v>
          </cell>
          <cell r="BV157" t="str">
            <v>n.a.</v>
          </cell>
          <cell r="BW157" t="str">
            <v>n.a.</v>
          </cell>
          <cell r="BX157" t="str">
            <v>n.a.</v>
          </cell>
          <cell r="BY157" t="str">
            <v>n.a.</v>
          </cell>
          <cell r="BZ157">
            <v>2938371</v>
          </cell>
          <cell r="CA157">
            <v>2371760</v>
          </cell>
          <cell r="CB157">
            <v>-549896</v>
          </cell>
          <cell r="CC157">
            <v>244595</v>
          </cell>
          <cell r="CD157">
            <v>341786</v>
          </cell>
          <cell r="CE157">
            <v>311796</v>
          </cell>
          <cell r="CF157">
            <v>221859</v>
          </cell>
          <cell r="CG157">
            <v>235126</v>
          </cell>
          <cell r="CH157" t="str">
            <v>n.a.</v>
          </cell>
          <cell r="CI157" t="str">
            <v>n.a.</v>
          </cell>
          <cell r="CJ157" t="str">
            <v>n.a.</v>
          </cell>
          <cell r="CK157" t="str">
            <v>n.a.</v>
          </cell>
          <cell r="CL157">
            <v>6715813</v>
          </cell>
          <cell r="CM157">
            <v>-2156126</v>
          </cell>
          <cell r="CN157">
            <v>-341786</v>
          </cell>
          <cell r="CO157">
            <v>-1389158</v>
          </cell>
          <cell r="CP157">
            <v>2828743</v>
          </cell>
          <cell r="CQ157">
            <v>0.421206337937045</v>
          </cell>
          <cell r="CR157">
            <v>0.727731427527675</v>
          </cell>
          <cell r="CS157" t="str">
            <v>n.a.</v>
          </cell>
          <cell r="CT157">
            <v>0</v>
          </cell>
          <cell r="CU157">
            <v>180190.5</v>
          </cell>
          <cell r="CV157">
            <v>18612278.5</v>
          </cell>
        </row>
        <row r="157">
          <cell r="CX157">
            <v>5532719</v>
          </cell>
          <cell r="CY157">
            <v>-1649690</v>
          </cell>
          <cell r="CZ157">
            <v>-311796</v>
          </cell>
          <cell r="DA157">
            <v>-1300089</v>
          </cell>
          <cell r="DB157">
            <v>2271144</v>
          </cell>
          <cell r="DC157">
            <v>0.410493285489467</v>
          </cell>
          <cell r="DD157">
            <v>0.696333519848539</v>
          </cell>
          <cell r="DE157" t="str">
            <v>n.a.</v>
          </cell>
          <cell r="DF157">
            <v>0</v>
          </cell>
          <cell r="DG157">
            <v>156262</v>
          </cell>
          <cell r="DH157">
            <v>19178200.5</v>
          </cell>
        </row>
        <row r="157">
          <cell r="DJ157">
            <v>2670823</v>
          </cell>
          <cell r="DK157">
            <v>-1694288</v>
          </cell>
          <cell r="DL157">
            <v>-221859</v>
          </cell>
          <cell r="DM157">
            <v>-1462467</v>
          </cell>
          <cell r="DN157">
            <v>-707791</v>
          </cell>
          <cell r="DO157">
            <v>-0.265008576008219</v>
          </cell>
          <cell r="DP157">
            <v>-0.209491525223065</v>
          </cell>
        </row>
        <row r="158">
          <cell r="C158" t="str">
            <v>Cong TY CO Phan DAU TU HA Tang Giao Thong DEO CA</v>
          </cell>
          <cell r="D158" t="str">
            <v>exclude</v>
          </cell>
          <cell r="E158" t="str">
            <v>Significantly different products/services</v>
          </cell>
          <cell r="F158" t="str">
            <v>从事海湾隧道的管理、开发和维护</v>
          </cell>
        </row>
        <row r="158">
          <cell r="I158">
            <v>0.482576979695327</v>
          </cell>
          <cell r="J158" t="str">
            <v> </v>
          </cell>
        </row>
        <row r="158">
          <cell r="O158" t="str">
            <v>Cong TY CO Phan DAU TU HA Tang Giao Thong DEO CA</v>
          </cell>
          <cell r="P158" t="str">
            <v>This company operates in the field of management, exploitation and maintenance of the Hai Van Pass Tunnel; Management, exploitation, maintenance, maintenance of national highways and business allocated to transport passengers along fixed routes. It was incorporated in 1974 and is based in Da Nang, Vietnam. The company conducts its business operations within the country.</v>
          </cell>
          <cell r="Q158" t="str">
            <v>Services</v>
          </cell>
          <cell r="R158" t="str">
            <v>Management, exploitation and maintenance of the Hai Van Pass Tunnel; Management, exploitation, maintenance, maintenance of national highways and business allocated to transport passengers along fixed routes</v>
          </cell>
          <cell r="S158" t="str">
            <v>www.hamadeco.com.vn</v>
          </cell>
          <cell r="T158" t="str">
            <v>Vietnam</v>
          </cell>
        </row>
        <row r="158">
          <cell r="V158" t="str">
            <v>HHV</v>
          </cell>
          <cell r="W158" t="str">
            <v>A-</v>
          </cell>
          <cell r="X158" t="str">
            <v>4789</v>
          </cell>
          <cell r="Y158" t="str">
            <v>VN0400101965</v>
          </cell>
          <cell r="Z158" t="str">
            <v>Operates in the field of management, exploitation and maintenance of the Hai Van Pass Tunnel; Management, exploitation, maintenance, maintenance of national highways and business allocated to transport passengers along fixed routes</v>
          </cell>
          <cell r="AA158" t="str">
            <v>The Company primarily operates in the field of management, exploitation and maintenance of the Hai Van Pass Tunnel;  Management, exploitation, maintenance, maintenance of national highways and business allocated to transport passengers along fixed routes.</v>
          </cell>
          <cell r="AB158">
            <v>42356</v>
          </cell>
          <cell r="AC158" t="str">
            <v>Cong TY CO Phan Quan LY VA Khai Thac HAM Duong BO HAI VAN</v>
          </cell>
          <cell r="AD158">
            <v>2094582751</v>
          </cell>
          <cell r="AE158">
            <v>1861340179</v>
          </cell>
          <cell r="AF158">
            <v>1201343487</v>
          </cell>
          <cell r="AG158">
            <v>477098025</v>
          </cell>
          <cell r="AH158" t="str">
            <v>n.a.</v>
          </cell>
          <cell r="AI158" t="str">
            <v>n.a.</v>
          </cell>
          <cell r="AJ158" t="str">
            <v>n.a.</v>
          </cell>
          <cell r="AK158" t="str">
            <v>n.a.</v>
          </cell>
          <cell r="AL158">
            <v>798036708</v>
          </cell>
          <cell r="AM158">
            <v>681182258</v>
          </cell>
          <cell r="AN158">
            <v>291465787</v>
          </cell>
          <cell r="AO158">
            <v>206078018</v>
          </cell>
          <cell r="AP158">
            <v>0</v>
          </cell>
          <cell r="AQ158">
            <v>0</v>
          </cell>
          <cell r="AR158">
            <v>0</v>
          </cell>
          <cell r="AS158">
            <v>0</v>
          </cell>
          <cell r="AT158">
            <v>-16425520</v>
          </cell>
          <cell r="AU158">
            <v>-76691161</v>
          </cell>
          <cell r="AV158">
            <v>-48246525</v>
          </cell>
          <cell r="AW158">
            <v>-49363786</v>
          </cell>
          <cell r="AX158">
            <v>-283718402</v>
          </cell>
          <cell r="AY158">
            <v>-262008692</v>
          </cell>
          <cell r="AZ158">
            <v>-210713313</v>
          </cell>
          <cell r="BA158">
            <v>-60294861</v>
          </cell>
          <cell r="BB158">
            <v>160745756</v>
          </cell>
          <cell r="BC158">
            <v>38283710</v>
          </cell>
          <cell r="BD158">
            <v>72723164</v>
          </cell>
          <cell r="BE158">
            <v>107261206</v>
          </cell>
          <cell r="BF158">
            <v>193892765</v>
          </cell>
          <cell r="BG158">
            <v>393303881</v>
          </cell>
          <cell r="BH158">
            <v>394742869</v>
          </cell>
          <cell r="BI158">
            <v>29615627</v>
          </cell>
          <cell r="BJ158">
            <v>455091841</v>
          </cell>
          <cell r="BK158">
            <v>332592453</v>
          </cell>
          <cell r="BL158">
            <v>276956613</v>
          </cell>
          <cell r="BM158">
            <v>812490759</v>
          </cell>
          <cell r="BN158">
            <v>28570844462</v>
          </cell>
          <cell r="BO158">
            <v>28715107540</v>
          </cell>
          <cell r="BP158">
            <v>29166016924</v>
          </cell>
          <cell r="BQ158">
            <v>27390776077</v>
          </cell>
          <cell r="BR158">
            <v>35653232485</v>
          </cell>
          <cell r="BS158">
            <v>33963489243</v>
          </cell>
          <cell r="BT158">
            <v>32416882070</v>
          </cell>
          <cell r="BU158">
            <v>30004088125</v>
          </cell>
          <cell r="BV158" t="str">
            <v>n.a.</v>
          </cell>
          <cell r="BW158" t="str">
            <v>n.a.</v>
          </cell>
          <cell r="BX158" t="str">
            <v>n.a.</v>
          </cell>
          <cell r="BY158" t="str">
            <v>n.a.</v>
          </cell>
          <cell r="BZ158">
            <v>996402121</v>
          </cell>
          <cell r="CA158">
            <v>841458068</v>
          </cell>
          <cell r="CB158">
            <v>650917862</v>
          </cell>
          <cell r="CC158">
            <v>161361360</v>
          </cell>
          <cell r="CD158" t="str">
            <v>n.a.</v>
          </cell>
          <cell r="CE158" t="str">
            <v>n.a.</v>
          </cell>
          <cell r="CF158" t="str">
            <v>n.a.</v>
          </cell>
          <cell r="CG158" t="str">
            <v>n.a.</v>
          </cell>
          <cell r="CH158">
            <v>69147964</v>
          </cell>
          <cell r="CI158">
            <v>88077618</v>
          </cell>
          <cell r="CJ158">
            <v>99001590</v>
          </cell>
          <cell r="CK158">
            <v>55273621</v>
          </cell>
          <cell r="CL158">
            <v>2094582751</v>
          </cell>
          <cell r="CM158">
            <v>-798036708</v>
          </cell>
          <cell r="CN158">
            <v>-16425520</v>
          </cell>
          <cell r="CO158">
            <v>-283718402</v>
          </cell>
          <cell r="CP158">
            <v>996402121</v>
          </cell>
          <cell r="CQ158">
            <v>0.47570434757199</v>
          </cell>
          <cell r="CR158">
            <v>0.907320793847912</v>
          </cell>
          <cell r="CS158" t="str">
            <v>n.a.</v>
          </cell>
          <cell r="CT158">
            <v>0</v>
          </cell>
          <cell r="CU158">
            <v>99514733</v>
          </cell>
          <cell r="CV158">
            <v>28642976001</v>
          </cell>
        </row>
        <row r="158">
          <cell r="CX158">
            <v>1861340179</v>
          </cell>
          <cell r="CY158">
            <v>-681182258</v>
          </cell>
          <cell r="CZ158">
            <v>-76691161</v>
          </cell>
          <cell r="DA158">
            <v>-262008692</v>
          </cell>
          <cell r="DB158">
            <v>841458068</v>
          </cell>
          <cell r="DC158">
            <v>0.452071081628975</v>
          </cell>
          <cell r="DD158">
            <v>0.825054247862967</v>
          </cell>
          <cell r="DE158" t="str">
            <v>n.a.</v>
          </cell>
          <cell r="DF158">
            <v>0</v>
          </cell>
          <cell r="DG158">
            <v>55503437</v>
          </cell>
          <cell r="DH158">
            <v>28940562232</v>
          </cell>
        </row>
        <row r="158">
          <cell r="DJ158">
            <v>1201343487</v>
          </cell>
          <cell r="DK158">
            <v>-291465787</v>
          </cell>
          <cell r="DL158">
            <v>-48246525</v>
          </cell>
          <cell r="DM158">
            <v>-210713313</v>
          </cell>
          <cell r="DN158">
            <v>650917862</v>
          </cell>
          <cell r="DO158">
            <v>0.54182493936474</v>
          </cell>
          <cell r="DP158">
            <v>1.18257187244871</v>
          </cell>
        </row>
        <row r="159">
          <cell r="C159" t="str">
            <v>Ritco Logistics Limited</v>
          </cell>
          <cell r="D159" t="str">
            <v>exclude</v>
          </cell>
          <cell r="E159" t="str">
            <v>Independence(A+, A, A-, U)</v>
          </cell>
        </row>
        <row r="159">
          <cell r="I159">
            <v>0.0543466591929337</v>
          </cell>
          <cell r="J159" t="str">
            <v> </v>
          </cell>
        </row>
        <row r="159">
          <cell r="O159" t="str">
            <v>Ritco Logistics Limited</v>
          </cell>
          <cell r="P159" t="str">
            <v>This company, based in India, is engaged in the provision of a range of logistics services. It conducts business from its registered head office located in Bangalore. The company is involved in the provision of a full range of logistics services, including contract warehousing, public warehousing, and transportation services. Its service offering covers palletized storage, including ambient/dry, temperature-controlled, chilled and frozen storage; open yard storage; air freight, sea freight and land transportation; and distribution of outsourced logistics. Some of the company's value-added services are packaging, repackaging, stickering, reconfiguration, order fulfillment, installation and display module assembly.</v>
          </cell>
          <cell r="Q159" t="str">
            <v>Services</v>
          </cell>
          <cell r="R159" t="str">
            <v>Involved in the provision of a full range of logistics services, including contract warehousing, public warehousing, and transportation services</v>
          </cell>
          <cell r="S159" t="str">
            <v>www.ritcologistics.com</v>
          </cell>
          <cell r="T159" t="str">
            <v>India</v>
          </cell>
        </row>
        <row r="159">
          <cell r="V159" t="str">
            <v>542383</v>
          </cell>
          <cell r="W159" t="str">
            <v>B+</v>
          </cell>
          <cell r="X159" t="str">
            <v>4789</v>
          </cell>
          <cell r="Y159" t="str">
            <v>IN109224FI</v>
          </cell>
          <cell r="Z159" t="str">
            <v>Engaged in the provision of a range of logistics services</v>
          </cell>
          <cell r="AA159" t="str">
            <v>The Company is engaged in the business of transport, cartage and handling contractors.</v>
          </cell>
          <cell r="AB159">
            <v>43503</v>
          </cell>
        </row>
        <row r="159">
          <cell r="AD159">
            <v>7511462</v>
          </cell>
          <cell r="AE159">
            <v>5932904</v>
          </cell>
          <cell r="AF159">
            <v>4738426</v>
          </cell>
          <cell r="AG159">
            <v>4905249</v>
          </cell>
          <cell r="AH159">
            <v>12638</v>
          </cell>
          <cell r="AI159">
            <v>13378</v>
          </cell>
          <cell r="AJ159">
            <v>10385</v>
          </cell>
          <cell r="AK159">
            <v>22853</v>
          </cell>
          <cell r="AL159">
            <v>6707297</v>
          </cell>
        </row>
        <row r="159">
          <cell r="AO159">
            <v>4384187</v>
          </cell>
          <cell r="AP159">
            <v>0</v>
          </cell>
          <cell r="AQ159">
            <v>0</v>
          </cell>
          <cell r="AR159">
            <v>0</v>
          </cell>
          <cell r="AS159">
            <v>0</v>
          </cell>
          <cell r="AT159">
            <v>-281489</v>
          </cell>
          <cell r="AU159">
            <v>-5523708</v>
          </cell>
          <cell r="AV159">
            <v>-4424266</v>
          </cell>
          <cell r="AW159">
            <v>-152907</v>
          </cell>
          <cell r="AX159">
            <v>-52054</v>
          </cell>
          <cell r="AY159">
            <v>-86892</v>
          </cell>
          <cell r="AZ159">
            <v>-118912</v>
          </cell>
          <cell r="BA159">
            <v>-162368</v>
          </cell>
        </row>
        <row r="159">
          <cell r="BF159">
            <v>2424303</v>
          </cell>
          <cell r="BG159">
            <v>2002196</v>
          </cell>
          <cell r="BH159">
            <v>1710039</v>
          </cell>
          <cell r="BI159">
            <v>1482310</v>
          </cell>
          <cell r="BJ159">
            <v>28176</v>
          </cell>
          <cell r="BK159">
            <v>252338</v>
          </cell>
          <cell r="BL159">
            <v>131644</v>
          </cell>
          <cell r="BM159">
            <v>328005</v>
          </cell>
          <cell r="BN159">
            <v>378749</v>
          </cell>
          <cell r="BO159">
            <v>215658</v>
          </cell>
          <cell r="BP159">
            <v>340576</v>
          </cell>
          <cell r="BQ159">
            <v>424619</v>
          </cell>
          <cell r="BR159">
            <v>3645352</v>
          </cell>
          <cell r="BS159">
            <v>3028418</v>
          </cell>
          <cell r="BT159">
            <v>2497595</v>
          </cell>
          <cell r="BU159">
            <v>2425499</v>
          </cell>
        </row>
        <row r="159">
          <cell r="BW159">
            <v>6110</v>
          </cell>
          <cell r="BX159">
            <v>2393</v>
          </cell>
          <cell r="BY159">
            <v>3266</v>
          </cell>
          <cell r="BZ159">
            <v>483260</v>
          </cell>
          <cell r="CA159">
            <v>335682</v>
          </cell>
          <cell r="CB159">
            <v>205633</v>
          </cell>
          <cell r="CC159">
            <v>228640</v>
          </cell>
          <cell r="CD159">
            <v>137090</v>
          </cell>
          <cell r="CE159">
            <v>111097</v>
          </cell>
          <cell r="CF159">
            <v>51946</v>
          </cell>
          <cell r="CG159">
            <v>45550</v>
          </cell>
        </row>
        <row r="159">
          <cell r="CI159">
            <v>12626</v>
          </cell>
          <cell r="CJ159">
            <v>12378</v>
          </cell>
          <cell r="CK159">
            <v>14126</v>
          </cell>
          <cell r="CL159">
            <v>7511462</v>
          </cell>
          <cell r="CM159">
            <v>-6707297</v>
          </cell>
          <cell r="CN159">
            <v>-281489</v>
          </cell>
          <cell r="CO159">
            <v>-52054</v>
          </cell>
          <cell r="CP159">
            <v>470622</v>
          </cell>
          <cell r="CQ159">
            <v>0.0626538482122388</v>
          </cell>
          <cell r="CR159">
            <v>0.066841740474148</v>
          </cell>
          <cell r="CS159">
            <v>0</v>
          </cell>
          <cell r="CT159">
            <v>0</v>
          </cell>
          <cell r="CU159">
            <v>0</v>
          </cell>
          <cell r="CV159">
            <v>297203.5</v>
          </cell>
        </row>
        <row r="159">
          <cell r="CX159">
            <v>5932904</v>
          </cell>
          <cell r="CY159">
            <v>0</v>
          </cell>
          <cell r="CZ159">
            <v>-5523708</v>
          </cell>
          <cell r="DA159">
            <v>-86892</v>
          </cell>
          <cell r="DB159">
            <v>322304</v>
          </cell>
          <cell r="DC159">
            <v>0.0543248297966729</v>
          </cell>
          <cell r="DD159">
            <v>0.0574455494955976</v>
          </cell>
          <cell r="DE159">
            <v>6110</v>
          </cell>
          <cell r="DF159">
            <v>0</v>
          </cell>
          <cell r="DG159">
            <v>0</v>
          </cell>
          <cell r="DH159">
            <v>278117</v>
          </cell>
        </row>
        <row r="159">
          <cell r="DJ159">
            <v>4738426</v>
          </cell>
          <cell r="DK159">
            <v>0</v>
          </cell>
          <cell r="DL159">
            <v>-4424266</v>
          </cell>
          <cell r="DM159">
            <v>-118912</v>
          </cell>
          <cell r="DN159">
            <v>195248</v>
          </cell>
          <cell r="DO159">
            <v>0.0412052441042658</v>
          </cell>
          <cell r="DP159">
            <v>0.0429760841419817</v>
          </cell>
        </row>
        <row r="160">
          <cell r="C160" t="str">
            <v>Wice Logistics PCL</v>
          </cell>
          <cell r="D160" t="str">
            <v>exclude</v>
          </cell>
          <cell r="E160" t="str">
            <v>Significantly different products/services</v>
          </cell>
          <cell r="F160" t="str">
            <v>物流公司(海运）</v>
          </cell>
        </row>
        <row r="160">
          <cell r="I160">
            <v>0.0967491235486778</v>
          </cell>
          <cell r="J160" t="str">
            <v> </v>
          </cell>
        </row>
        <row r="160">
          <cell r="O160" t="str">
            <v>Wice Logistics PCL</v>
          </cell>
          <cell r="P160" t="str">
            <v>This company operates as a professional leading freight forwarder and logistics provider in Thailand. It offers sea freight, air freight, transportations and customs clearance. It was founded as WICE Freight Services (Thailand) Co. Ltd. in 1993 through collaboration of WICE Group. The company's corporate headquarters is located in Bangkok, Thailand. The company successfully operated three branches in the convenient locations which match its target business. Its corporate headquarters in Bangkok was planned with its own design and elegant look named WICE Place. Other branches are its Laem Chabang Office in Chonburi Province and Suvarnabhumi Airport Office which is very close to seaport and airport so that it can serve customers faster and more efficient. Its vision: to be a professional leading freight forwarder and logistics provider. Its Mission: Committing to customer care with high standard services. Enhancing capacity and preparedness of company to meet customer needs. Establishing credibility and customer loyalty to the company and to be the business partners for good. Developing business and relationship with the alliances of company, such as shipping lines, oversea agents and co-loaders. Increasing the growth and consistently profitability in the long term.</v>
          </cell>
          <cell r="Q160" t="str">
            <v>Services</v>
          </cell>
          <cell r="R160" t="str">
            <v>Offers sea freight, air freight, transportations and customs clearance</v>
          </cell>
          <cell r="S160" t="str">
            <v>www.wice.co.th</v>
          </cell>
          <cell r="T160" t="str">
            <v>Thailand</v>
          </cell>
        </row>
        <row r="160">
          <cell r="V160" t="str">
            <v>WICE</v>
          </cell>
          <cell r="W160" t="str">
            <v>A+</v>
          </cell>
          <cell r="X160" t="str">
            <v>4731</v>
          </cell>
          <cell r="Y160" t="str">
            <v>TH0107558000156</v>
          </cell>
          <cell r="Z160" t="str">
            <v>Operates as a professional leading freight forwarder and logistics provider in Thailand</v>
          </cell>
          <cell r="AA160" t="str">
            <v>The Company operates freight forwarder to full range of logistic services.</v>
          </cell>
          <cell r="AB160">
            <v>42213</v>
          </cell>
          <cell r="AC160" t="str">
            <v>Wice Logistics CO LTD</v>
          </cell>
          <cell r="AD160">
            <v>7102504</v>
          </cell>
          <cell r="AE160">
            <v>7636602</v>
          </cell>
          <cell r="AF160">
            <v>3995534</v>
          </cell>
          <cell r="AG160">
            <v>2220880</v>
          </cell>
          <cell r="AH160">
            <v>34216</v>
          </cell>
          <cell r="AI160">
            <v>34135</v>
          </cell>
          <cell r="AJ160">
            <v>10036</v>
          </cell>
          <cell r="AK160">
            <v>10003</v>
          </cell>
          <cell r="AL160">
            <v>5209102</v>
          </cell>
          <cell r="AM160">
            <v>6019147</v>
          </cell>
          <cell r="AN160">
            <v>3020765</v>
          </cell>
          <cell r="AO160">
            <v>1609352</v>
          </cell>
          <cell r="AP160">
            <v>0</v>
          </cell>
          <cell r="AQ160">
            <v>0</v>
          </cell>
          <cell r="AR160">
            <v>0</v>
          </cell>
          <cell r="AS160">
            <v>0</v>
          </cell>
          <cell r="AT160">
            <v>-1044900</v>
          </cell>
          <cell r="AU160">
            <v>-795998</v>
          </cell>
          <cell r="AV160">
            <v>-588643</v>
          </cell>
          <cell r="AW160">
            <v>-507675</v>
          </cell>
          <cell r="AX160">
            <v>-109221</v>
          </cell>
          <cell r="AY160">
            <v>-72972</v>
          </cell>
          <cell r="AZ160">
            <v>-61332</v>
          </cell>
          <cell r="BA160">
            <v>-42131</v>
          </cell>
          <cell r="BB160" t="str">
            <v>n.a.</v>
          </cell>
          <cell r="BC160" t="str">
            <v>n.a.</v>
          </cell>
          <cell r="BD160" t="str">
            <v>n.a.</v>
          </cell>
          <cell r="BE160" t="str">
            <v>n.a.</v>
          </cell>
          <cell r="BF160">
            <v>1007922</v>
          </cell>
          <cell r="BG160">
            <v>1610757</v>
          </cell>
          <cell r="BH160">
            <v>892200</v>
          </cell>
          <cell r="BI160">
            <v>554940</v>
          </cell>
          <cell r="BJ160">
            <v>1205689</v>
          </cell>
          <cell r="BK160">
            <v>839220</v>
          </cell>
          <cell r="BL160">
            <v>408048</v>
          </cell>
          <cell r="BM160">
            <v>302020</v>
          </cell>
          <cell r="BN160">
            <v>502435</v>
          </cell>
          <cell r="BO160">
            <v>450140</v>
          </cell>
          <cell r="BP160">
            <v>247212</v>
          </cell>
          <cell r="BQ160">
            <v>229637</v>
          </cell>
          <cell r="BR160">
            <v>3332376</v>
          </cell>
          <cell r="BS160">
            <v>3495444</v>
          </cell>
          <cell r="BT160">
            <v>2045500</v>
          </cell>
          <cell r="BU160">
            <v>1573510</v>
          </cell>
          <cell r="BV160">
            <v>135946</v>
          </cell>
          <cell r="BW160">
            <v>115786</v>
          </cell>
          <cell r="BX160">
            <v>32554</v>
          </cell>
          <cell r="BY160">
            <v>34141</v>
          </cell>
          <cell r="BZ160">
            <v>773497</v>
          </cell>
          <cell r="CA160">
            <v>782620</v>
          </cell>
          <cell r="CB160">
            <v>334830</v>
          </cell>
          <cell r="CC160">
            <v>71725</v>
          </cell>
          <cell r="CD160" t="str">
            <v>n.a.</v>
          </cell>
          <cell r="CE160" t="str">
            <v>n.a.</v>
          </cell>
          <cell r="CF160" t="str">
            <v>n.a.</v>
          </cell>
          <cell r="CG160" t="str">
            <v>n.a.</v>
          </cell>
          <cell r="CH160">
            <v>371100</v>
          </cell>
          <cell r="CI160">
            <v>360685</v>
          </cell>
          <cell r="CJ160">
            <v>252546</v>
          </cell>
          <cell r="CK160">
            <v>256408</v>
          </cell>
          <cell r="CL160">
            <v>7102504</v>
          </cell>
          <cell r="CM160">
            <v>-5209102</v>
          </cell>
          <cell r="CN160">
            <v>-1044900</v>
          </cell>
          <cell r="CO160">
            <v>-109221</v>
          </cell>
          <cell r="CP160">
            <v>739281</v>
          </cell>
          <cell r="CQ160">
            <v>0.104087375381978</v>
          </cell>
          <cell r="CR160">
            <v>0.116180275310169</v>
          </cell>
          <cell r="CS160">
            <v>135946</v>
          </cell>
          <cell r="CT160">
            <v>0</v>
          </cell>
          <cell r="CU160" t="e">
            <v>#VALUE!</v>
          </cell>
          <cell r="CV160">
            <v>476287.5</v>
          </cell>
        </row>
        <row r="160">
          <cell r="CX160">
            <v>7636602</v>
          </cell>
          <cell r="CY160">
            <v>-6019147</v>
          </cell>
          <cell r="CZ160">
            <v>-795998</v>
          </cell>
          <cell r="DA160">
            <v>-72972</v>
          </cell>
          <cell r="DB160">
            <v>748485</v>
          </cell>
          <cell r="DC160">
            <v>0.0980128334565557</v>
          </cell>
          <cell r="DD160">
            <v>0.108663223926074</v>
          </cell>
          <cell r="DE160">
            <v>115786</v>
          </cell>
          <cell r="DF160">
            <v>0</v>
          </cell>
          <cell r="DG160" t="e">
            <v>#VALUE!</v>
          </cell>
          <cell r="DH160">
            <v>348676</v>
          </cell>
        </row>
        <row r="160">
          <cell r="DJ160">
            <v>3995534</v>
          </cell>
          <cell r="DK160">
            <v>-3020765</v>
          </cell>
          <cell r="DL160">
            <v>-588643</v>
          </cell>
          <cell r="DM160">
            <v>-61332</v>
          </cell>
          <cell r="DN160">
            <v>324794</v>
          </cell>
          <cell r="DO160">
            <v>0.0812892594581851</v>
          </cell>
          <cell r="DP160">
            <v>0.0884818864861036</v>
          </cell>
        </row>
        <row r="161">
          <cell r="C161" t="str">
            <v>PT Nusantara Infrastructure TBK</v>
          </cell>
          <cell r="D161" t="str">
            <v>exclude</v>
          </cell>
          <cell r="E161" t="str">
            <v>Independence(A+, A, A-, U)</v>
          </cell>
        </row>
        <row r="161">
          <cell r="I161">
            <v>0.16534576819878</v>
          </cell>
          <cell r="J161" t="str">
            <v> </v>
          </cell>
        </row>
        <row r="161">
          <cell r="O161" t="str">
            <v>PT Nusantara Infrastructure TBK</v>
          </cell>
          <cell r="P161" t="str">
            <v>This company operates as an integrated infrastructure company in Indonesia. It was founded in 1995 and conducts business from its registered head office located in Jakarta, Indonesia. It was formerly known as PT Metamedia Technologies Tbk. The company's business operation is primarily involved in operating and managing toll roads in Tangerang and Makassar, Indonesia. It also provides construction and trade, port management, water and waste management, and telecommunication services. In addition, it supplies power; and is involved in the trading, supplies, and other telecommunications business.</v>
          </cell>
          <cell r="Q161" t="str">
            <v>Services</v>
          </cell>
          <cell r="R161" t="str">
            <v>Construction and trade, port management, water and waste management, and telecommunication services</v>
          </cell>
          <cell r="S161" t="str">
            <v>www.nusantarainfrastructure.com</v>
          </cell>
          <cell r="T161" t="str">
            <v>Indonesia</v>
          </cell>
        </row>
        <row r="161">
          <cell r="V161" t="str">
            <v>META</v>
          </cell>
          <cell r="W161" t="str">
            <v>D</v>
          </cell>
          <cell r="X161" t="str">
            <v>4785</v>
          </cell>
          <cell r="Y161" t="str">
            <v>ID30259FD</v>
          </cell>
          <cell r="Z161" t="str">
            <v>Operates as an integrated infrastructure company</v>
          </cell>
          <cell r="AA161" t="str">
            <v>The Company engages in service, trading and construction in relation to the infrastructure, mining, oil and gas business sectors. The Companys's business operations are managed by its subsidiaries and associated companies.</v>
          </cell>
          <cell r="AB161">
            <v>37090</v>
          </cell>
          <cell r="AC161" t="str">
            <v>PT Metamedia Technologies TBK</v>
          </cell>
          <cell r="AD161">
            <v>1402370096</v>
          </cell>
          <cell r="AE161">
            <v>844789485</v>
          </cell>
          <cell r="AF161">
            <v>1570119306</v>
          </cell>
          <cell r="AG161">
            <v>1573689512</v>
          </cell>
          <cell r="AH161">
            <v>1185996</v>
          </cell>
          <cell r="AI161">
            <v>209801</v>
          </cell>
          <cell r="AJ161">
            <v>379901</v>
          </cell>
          <cell r="AK161">
            <v>18594293</v>
          </cell>
          <cell r="AL161">
            <v>725212521</v>
          </cell>
          <cell r="AM161">
            <v>305925253</v>
          </cell>
          <cell r="AN161">
            <v>1144630580</v>
          </cell>
          <cell r="AO161">
            <v>1050115143</v>
          </cell>
          <cell r="AP161">
            <v>0</v>
          </cell>
          <cell r="AQ161">
            <v>0</v>
          </cell>
          <cell r="AR161">
            <v>0</v>
          </cell>
          <cell r="AS161">
            <v>0</v>
          </cell>
          <cell r="AT161">
            <v>-265163878</v>
          </cell>
          <cell r="AU161">
            <v>-235524456</v>
          </cell>
          <cell r="AV161">
            <v>-202382091</v>
          </cell>
          <cell r="AW161">
            <v>-194381138</v>
          </cell>
          <cell r="AX161">
            <v>-100514805</v>
          </cell>
          <cell r="AY161">
            <v>-127224514</v>
          </cell>
          <cell r="AZ161">
            <v>-79529879</v>
          </cell>
          <cell r="BA161">
            <v>-85309749</v>
          </cell>
          <cell r="BB161">
            <v>12892927</v>
          </cell>
          <cell r="BC161">
            <v>9516203</v>
          </cell>
          <cell r="BD161">
            <v>8372811</v>
          </cell>
          <cell r="BE161">
            <v>2531158</v>
          </cell>
          <cell r="BF161">
            <v>29691010</v>
          </cell>
          <cell r="BG161">
            <v>141031996</v>
          </cell>
          <cell r="BH161">
            <v>155498033</v>
          </cell>
          <cell r="BI161">
            <v>27845654</v>
          </cell>
          <cell r="BJ161">
            <v>678301082</v>
          </cell>
          <cell r="BK161">
            <v>1074884715</v>
          </cell>
          <cell r="BL161">
            <v>439349234</v>
          </cell>
          <cell r="BM161">
            <v>674816478</v>
          </cell>
          <cell r="BN161">
            <v>119593988</v>
          </cell>
          <cell r="BO161">
            <v>120377205</v>
          </cell>
          <cell r="BP161">
            <v>129841859</v>
          </cell>
          <cell r="BQ161">
            <v>451458308</v>
          </cell>
          <cell r="BR161">
            <v>11153501940</v>
          </cell>
          <cell r="BS161">
            <v>6587329006</v>
          </cell>
          <cell r="BT161">
            <v>5846683393</v>
          </cell>
          <cell r="BU161">
            <v>5077399779</v>
          </cell>
          <cell r="BV161" t="str">
            <v>n.a.</v>
          </cell>
          <cell r="BW161" t="str">
            <v>n.a.</v>
          </cell>
          <cell r="BX161" t="str">
            <v>n.a.</v>
          </cell>
          <cell r="BY161">
            <v>1859943</v>
          </cell>
          <cell r="BZ161">
            <v>312664888</v>
          </cell>
          <cell r="CA161">
            <v>176325063</v>
          </cell>
          <cell r="CB161">
            <v>143956657</v>
          </cell>
          <cell r="CC161">
            <v>262477775</v>
          </cell>
          <cell r="CD161">
            <v>67641899</v>
          </cell>
          <cell r="CE161">
            <v>6943900</v>
          </cell>
          <cell r="CF161">
            <v>8392172</v>
          </cell>
          <cell r="CG161">
            <v>7460379</v>
          </cell>
          <cell r="CH161">
            <v>182319776</v>
          </cell>
          <cell r="CI161">
            <v>31644670</v>
          </cell>
          <cell r="CJ161">
            <v>39002310</v>
          </cell>
          <cell r="CK161">
            <v>39685268</v>
          </cell>
          <cell r="CL161">
            <v>1402370096</v>
          </cell>
          <cell r="CM161">
            <v>-725212521</v>
          </cell>
          <cell r="CN161">
            <v>-265163878</v>
          </cell>
          <cell r="CO161">
            <v>-100514805</v>
          </cell>
          <cell r="CP161">
            <v>311478892</v>
          </cell>
          <cell r="CQ161">
            <v>0.222108908973769</v>
          </cell>
          <cell r="CR161">
            <v>0.285526999262522</v>
          </cell>
          <cell r="CS161" t="str">
            <v>n.a.</v>
          </cell>
          <cell r="CT161">
            <v>0</v>
          </cell>
          <cell r="CU161">
            <v>11204565</v>
          </cell>
          <cell r="CV161">
            <v>119985596.5</v>
          </cell>
        </row>
        <row r="161">
          <cell r="CX161">
            <v>844789485</v>
          </cell>
          <cell r="CY161">
            <v>-305925253</v>
          </cell>
          <cell r="CZ161">
            <v>-235524456</v>
          </cell>
          <cell r="DA161">
            <v>-127224514</v>
          </cell>
          <cell r="DB161">
            <v>176115262</v>
          </cell>
          <cell r="DC161">
            <v>0.208472365159706</v>
          </cell>
          <cell r="DD161">
            <v>0.263379768416765</v>
          </cell>
          <cell r="DE161" t="str">
            <v>n.a.</v>
          </cell>
          <cell r="DF161">
            <v>0</v>
          </cell>
          <cell r="DG161">
            <v>8944507</v>
          </cell>
          <cell r="DH161">
            <v>125109532</v>
          </cell>
        </row>
        <row r="161">
          <cell r="DJ161">
            <v>1570119306</v>
          </cell>
          <cell r="DK161">
            <v>-1144630580</v>
          </cell>
          <cell r="DL161">
            <v>-202382091</v>
          </cell>
          <cell r="DM161">
            <v>-79529879</v>
          </cell>
          <cell r="DN161">
            <v>143576756</v>
          </cell>
          <cell r="DO161">
            <v>0.0914432141884637</v>
          </cell>
          <cell r="DP161">
            <v>0.100646669109169</v>
          </cell>
        </row>
        <row r="162">
          <cell r="C162" t="str">
            <v>Cong TY CO Phan VAN TAI VA XEP DO HAI AN</v>
          </cell>
          <cell r="D162" t="str">
            <v>exclude</v>
          </cell>
          <cell r="E162" t="str">
            <v>Significantly different products/services</v>
          </cell>
          <cell r="F162" t="str">
            <v>从事海运货物处理服务</v>
          </cell>
        </row>
        <row r="162">
          <cell r="I162">
            <v>0.340549655280484</v>
          </cell>
          <cell r="J162" t="str">
            <v> </v>
          </cell>
        </row>
        <row r="162">
          <cell r="O162" t="str">
            <v>Cong TY CO Phan VAN TAI VA XEP DO HAI AN</v>
          </cell>
          <cell r="P162" t="str">
            <v>This company is an entity based in Vietnam that is engaged in the provision of marine cargo handling services. It started its operations in 2009. The registered business office of the company is located in Hanoi, Vietnam. The company is principally involved in providing marine cargo handling services, specializing in vessel loading, and stevedoring. The company offers a wide range of services such as general cargo handling from the ship at berth, general cargo delivery at the yard, container vessel handling at the terminal, cargo discharging using grabs, cargo stocked at the container freight station/warehouse, cargo loading and discharging ro-ro operations, car carrier operations, warehousing, and storage and removals for container vessels, general cargo vessels, bulk vessels, car vessels, and heavy lift vessels. It serves both private and public organizations, as well as private individuals.</v>
          </cell>
          <cell r="Q162" t="str">
            <v>Services</v>
          </cell>
          <cell r="R162" t="str">
            <v>Provision of marine cargo handling services</v>
          </cell>
          <cell r="S162" t="str">
            <v>www.haiants.vn</v>
          </cell>
          <cell r="T162" t="str">
            <v>Vietnam</v>
          </cell>
        </row>
        <row r="162">
          <cell r="V162" t="str">
            <v>HAH</v>
          </cell>
          <cell r="W162" t="str">
            <v>A+</v>
          </cell>
          <cell r="X162" t="str">
            <v>4731</v>
          </cell>
          <cell r="Y162" t="str">
            <v>VN0103818809</v>
          </cell>
          <cell r="Z162" t="str">
            <v>Engaged in the provision of marine cargo handling services</v>
          </cell>
          <cell r="AA162" t="str">
            <v>The Company specializes in warehouse for rent, port cargo handling.</v>
          </cell>
          <cell r="AB162">
            <v>42025</v>
          </cell>
          <cell r="AC162" t="str">
            <v>Cong TY Tnhh VAN TAI VA XEP DO HAI AN</v>
          </cell>
          <cell r="AD162">
            <v>3205610066</v>
          </cell>
          <cell r="AE162">
            <v>1955301419</v>
          </cell>
          <cell r="AF162">
            <v>1191667202</v>
          </cell>
          <cell r="AG162">
            <v>1108933049</v>
          </cell>
          <cell r="AH162" t="str">
            <v>n.a.</v>
          </cell>
          <cell r="AI162" t="str">
            <v>n.a.</v>
          </cell>
          <cell r="AJ162" t="str">
            <v>n.a.</v>
          </cell>
          <cell r="AK162" t="str">
            <v>n.a.</v>
          </cell>
          <cell r="AL162">
            <v>1492799317</v>
          </cell>
          <cell r="AM162">
            <v>1061195986</v>
          </cell>
          <cell r="AN162">
            <v>809025057</v>
          </cell>
          <cell r="AO162">
            <v>771017877</v>
          </cell>
          <cell r="AP162">
            <v>0</v>
          </cell>
          <cell r="AQ162">
            <v>0</v>
          </cell>
          <cell r="AR162">
            <v>0</v>
          </cell>
          <cell r="AS162">
            <v>0</v>
          </cell>
          <cell r="AT162">
            <v>-82347498</v>
          </cell>
          <cell r="AU162">
            <v>-63308725</v>
          </cell>
          <cell r="AV162">
            <v>-57663266</v>
          </cell>
          <cell r="AW162">
            <v>-60193256</v>
          </cell>
          <cell r="AX162">
            <v>-293144136</v>
          </cell>
          <cell r="AY162">
            <v>-182217420</v>
          </cell>
          <cell r="AZ162">
            <v>-147508800</v>
          </cell>
          <cell r="BA162">
            <v>-122588947</v>
          </cell>
          <cell r="BB162">
            <v>78439535</v>
          </cell>
          <cell r="BC162">
            <v>48419634</v>
          </cell>
          <cell r="BD162">
            <v>45700049</v>
          </cell>
          <cell r="BE162">
            <v>53198490</v>
          </cell>
          <cell r="BF162">
            <v>978676239</v>
          </cell>
          <cell r="BG162">
            <v>633042082</v>
          </cell>
          <cell r="BH162">
            <v>307576580</v>
          </cell>
          <cell r="BI162">
            <v>116832330</v>
          </cell>
          <cell r="BJ162">
            <v>555580304</v>
          </cell>
          <cell r="BK162">
            <v>572105397</v>
          </cell>
          <cell r="BL162">
            <v>301017530</v>
          </cell>
          <cell r="BM162">
            <v>295308253</v>
          </cell>
          <cell r="BN162">
            <v>2786007775</v>
          </cell>
          <cell r="BO162">
            <v>1538524410</v>
          </cell>
          <cell r="BP162">
            <v>1096508650</v>
          </cell>
          <cell r="BQ162">
            <v>862002757</v>
          </cell>
          <cell r="BR162">
            <v>5049419497</v>
          </cell>
          <cell r="BS162">
            <v>3232345374</v>
          </cell>
          <cell r="BT162">
            <v>2094551279</v>
          </cell>
          <cell r="BU162">
            <v>1827544203</v>
          </cell>
          <cell r="BV162" t="str">
            <v>n.a.</v>
          </cell>
          <cell r="BW162" t="str">
            <v>n.a.</v>
          </cell>
          <cell r="BX162" t="str">
            <v>n.a.</v>
          </cell>
          <cell r="BY162" t="str">
            <v>n.a.</v>
          </cell>
          <cell r="BZ162">
            <v>1337319115</v>
          </cell>
          <cell r="CA162">
            <v>648579288</v>
          </cell>
          <cell r="CB162">
            <v>177470079</v>
          </cell>
          <cell r="CC162">
            <v>155132969</v>
          </cell>
          <cell r="CD162" t="str">
            <v>n.a.</v>
          </cell>
          <cell r="CE162" t="str">
            <v>n.a.</v>
          </cell>
          <cell r="CF162" t="str">
            <v>n.a.</v>
          </cell>
          <cell r="CG162" t="str">
            <v>n.a.</v>
          </cell>
          <cell r="CH162">
            <v>111686770</v>
          </cell>
          <cell r="CI162">
            <v>82621734</v>
          </cell>
          <cell r="CJ162">
            <v>63637949</v>
          </cell>
          <cell r="CK162">
            <v>63249742</v>
          </cell>
          <cell r="CL162">
            <v>3205610066</v>
          </cell>
          <cell r="CM162">
            <v>-1492799317</v>
          </cell>
          <cell r="CN162">
            <v>-82347498</v>
          </cell>
          <cell r="CO162">
            <v>-293144136</v>
          </cell>
          <cell r="CP162">
            <v>1337319115</v>
          </cell>
          <cell r="CQ162">
            <v>0.417180844664842</v>
          </cell>
          <cell r="CR162">
            <v>0.715798101084952</v>
          </cell>
          <cell r="CS162" t="str">
            <v>n.a.</v>
          </cell>
          <cell r="CT162">
            <v>0</v>
          </cell>
          <cell r="CU162">
            <v>63429584.5</v>
          </cell>
          <cell r="CV162">
            <v>2162266092.5</v>
          </cell>
        </row>
        <row r="162">
          <cell r="CX162">
            <v>1955301419</v>
          </cell>
          <cell r="CY162">
            <v>-1061195986</v>
          </cell>
          <cell r="CZ162">
            <v>-63308725</v>
          </cell>
          <cell r="DA162">
            <v>-182217420</v>
          </cell>
          <cell r="DB162">
            <v>648579288</v>
          </cell>
          <cell r="DC162">
            <v>0.331702970037071</v>
          </cell>
          <cell r="DD162">
            <v>0.496340631732976</v>
          </cell>
          <cell r="DE162" t="str">
            <v>n.a.</v>
          </cell>
          <cell r="DF162">
            <v>0</v>
          </cell>
          <cell r="DG162">
            <v>47059841.5</v>
          </cell>
          <cell r="DH162">
            <v>1317516530</v>
          </cell>
        </row>
        <row r="162">
          <cell r="DJ162">
            <v>1191667202</v>
          </cell>
          <cell r="DK162">
            <v>-809025057</v>
          </cell>
          <cell r="DL162">
            <v>-57663266</v>
          </cell>
          <cell r="DM162">
            <v>-147508800</v>
          </cell>
          <cell r="DN162">
            <v>177470079</v>
          </cell>
          <cell r="DO162">
            <v>0.148925873517496</v>
          </cell>
          <cell r="DP162">
            <v>0.174985784297083</v>
          </cell>
        </row>
        <row r="163">
          <cell r="C163" t="str">
            <v>Hebei Hengye International Freight Co.,Ltd.</v>
          </cell>
          <cell r="D163" t="str">
            <v>exclude</v>
          </cell>
          <cell r="E163" t="str">
            <v>Independence(A+, A, A-, U)</v>
          </cell>
        </row>
        <row r="163">
          <cell r="I163">
            <v>0.00950787485903826</v>
          </cell>
          <cell r="J163" t="str">
            <v> </v>
          </cell>
        </row>
        <row r="163">
          <cell r="O163" t="str">
            <v>Hebei Hengye International Freight Co.,Ltd.</v>
          </cell>
          <cell r="P163" t="str">
            <v>This company is engaged in providing international freight forwarding services. It was established in 2006 and has its registered office in Tangshan, China.The company's network mainly focuses on the capital circle adjacent to Beijing, Tianjin and Hebei. Its scope of business covers: international forwarding service by sea, by air and on surface; cold chain logistics, with two cold storage and one is customs bonded; customs brokerage; e-commerce, own bonded warehouse at the caofeidian free trade zone; warehousing and distribution service; industrial project logistics; international trade service; shipping agencies service; accommodation and catering service.</v>
          </cell>
          <cell r="Q163" t="str">
            <v>Services</v>
          </cell>
          <cell r="R163" t="str">
            <v>International freight forwarding services</v>
          </cell>
        </row>
        <row r="163">
          <cell r="T163" t="str">
            <v>China</v>
          </cell>
        </row>
        <row r="163">
          <cell r="V163" t="str">
            <v>872698</v>
          </cell>
          <cell r="W163" t="str">
            <v>D</v>
          </cell>
          <cell r="X163" t="str">
            <v>4731</v>
          </cell>
          <cell r="Y163" t="str">
            <v>CN53542PC</v>
          </cell>
          <cell r="Z163" t="str">
            <v>Engaged in providing international freight forwarding services</v>
          </cell>
          <cell r="AA163" t="str">
            <v>The Company is mainly engaged in providing customers with international freight forwarding, customs declaration and inspection and cargo transport (container) services.</v>
          </cell>
          <cell r="AB163">
            <v>43159</v>
          </cell>
        </row>
        <row r="163">
          <cell r="AD163">
            <v>816745</v>
          </cell>
          <cell r="AE163">
            <v>468424</v>
          </cell>
          <cell r="AF163">
            <v>372194</v>
          </cell>
          <cell r="AG163">
            <v>407007</v>
          </cell>
          <cell r="AH163">
            <v>6757</v>
          </cell>
          <cell r="AI163">
            <v>3593</v>
          </cell>
          <cell r="AJ163">
            <v>2851</v>
          </cell>
          <cell r="AK163">
            <v>2508</v>
          </cell>
          <cell r="AL163">
            <v>779594</v>
          </cell>
          <cell r="AM163">
            <v>444085</v>
          </cell>
          <cell r="AN163">
            <v>350030</v>
          </cell>
          <cell r="AO163">
            <v>387919</v>
          </cell>
          <cell r="AP163">
            <v>0</v>
          </cell>
          <cell r="AQ163">
            <v>0</v>
          </cell>
          <cell r="AR163">
            <v>0</v>
          </cell>
          <cell r="AS163" t="str">
            <v>n.a.</v>
          </cell>
          <cell r="AT163">
            <v>-17705</v>
          </cell>
          <cell r="AU163">
            <v>-18890</v>
          </cell>
          <cell r="AV163">
            <v>-14048</v>
          </cell>
          <cell r="AW163">
            <v>-13908</v>
          </cell>
          <cell r="AX163">
            <v>-7643</v>
          </cell>
          <cell r="AY163">
            <v>-7596</v>
          </cell>
          <cell r="AZ163">
            <v>-2014</v>
          </cell>
          <cell r="BA163">
            <v>-1666</v>
          </cell>
          <cell r="BB163">
            <v>20112</v>
          </cell>
          <cell r="BC163">
            <v>16056</v>
          </cell>
          <cell r="BD163">
            <v>2318</v>
          </cell>
          <cell r="BE163">
            <v>549</v>
          </cell>
          <cell r="BF163">
            <v>29018</v>
          </cell>
          <cell r="BG163">
            <v>23979</v>
          </cell>
          <cell r="BH163">
            <v>19313</v>
          </cell>
          <cell r="BI163">
            <v>9784</v>
          </cell>
          <cell r="BJ163">
            <v>199673</v>
          </cell>
          <cell r="BK163">
            <v>119643</v>
          </cell>
          <cell r="BL163">
            <v>84351</v>
          </cell>
          <cell r="BM163">
            <v>127350</v>
          </cell>
          <cell r="BN163">
            <v>77816</v>
          </cell>
          <cell r="BO163">
            <v>83164</v>
          </cell>
          <cell r="BP163">
            <v>19621</v>
          </cell>
          <cell r="BQ163">
            <v>20097</v>
          </cell>
          <cell r="BR163">
            <v>416293</v>
          </cell>
          <cell r="BS163">
            <v>275789</v>
          </cell>
          <cell r="BT163">
            <v>145542</v>
          </cell>
          <cell r="BU163">
            <v>172203</v>
          </cell>
          <cell r="BV163">
            <v>51</v>
          </cell>
          <cell r="BW163" t="str">
            <v>n.a.</v>
          </cell>
          <cell r="BX163" t="str">
            <v>n.a.</v>
          </cell>
          <cell r="BY163" t="str">
            <v>n.a.</v>
          </cell>
          <cell r="BZ163">
            <v>18560</v>
          </cell>
          <cell r="CA163">
            <v>1446</v>
          </cell>
          <cell r="CB163">
            <v>8953</v>
          </cell>
          <cell r="CC163">
            <v>6022</v>
          </cell>
          <cell r="CD163" t="str">
            <v>n.a.</v>
          </cell>
          <cell r="CE163" t="str">
            <v>n.a.</v>
          </cell>
          <cell r="CF163" t="str">
            <v>n.a.</v>
          </cell>
          <cell r="CG163" t="str">
            <v>n.a.</v>
          </cell>
          <cell r="CH163">
            <v>17654</v>
          </cell>
          <cell r="CI163">
            <v>18890</v>
          </cell>
          <cell r="CJ163">
            <v>14048</v>
          </cell>
          <cell r="CK163">
            <v>13908</v>
          </cell>
          <cell r="CL163">
            <v>816745</v>
          </cell>
          <cell r="CM163">
            <v>-779594</v>
          </cell>
          <cell r="CN163">
            <v>-17705</v>
          </cell>
          <cell r="CO163">
            <v>-7643</v>
          </cell>
          <cell r="CP163">
            <v>11803</v>
          </cell>
          <cell r="CQ163">
            <v>0.0144512669192955</v>
          </cell>
          <cell r="CR163">
            <v>0.0146631682779629</v>
          </cell>
          <cell r="CS163">
            <v>51</v>
          </cell>
          <cell r="CT163">
            <v>0</v>
          </cell>
          <cell r="CU163">
            <v>18084</v>
          </cell>
          <cell r="CV163">
            <v>80490</v>
          </cell>
        </row>
        <row r="163">
          <cell r="CX163">
            <v>468424</v>
          </cell>
          <cell r="CY163">
            <v>-444085</v>
          </cell>
          <cell r="CZ163">
            <v>-18890</v>
          </cell>
          <cell r="DA163">
            <v>-7596</v>
          </cell>
          <cell r="DB163">
            <v>-2147</v>
          </cell>
          <cell r="DC163">
            <v>-0.00458345430635493</v>
          </cell>
          <cell r="DD163">
            <v>-0.00456254210310453</v>
          </cell>
          <cell r="DE163" t="str">
            <v>n.a.</v>
          </cell>
          <cell r="DF163">
            <v>0</v>
          </cell>
          <cell r="DG163">
            <v>9187</v>
          </cell>
          <cell r="DH163">
            <v>51392.5</v>
          </cell>
        </row>
        <row r="163">
          <cell r="DJ163">
            <v>372194</v>
          </cell>
          <cell r="DK163">
            <v>-350030</v>
          </cell>
          <cell r="DL163">
            <v>-14048</v>
          </cell>
          <cell r="DM163">
            <v>-2014</v>
          </cell>
          <cell r="DN163">
            <v>6102</v>
          </cell>
          <cell r="DO163">
            <v>0.016394675894829</v>
          </cell>
          <cell r="DP163">
            <v>0.0166679413917813</v>
          </cell>
        </row>
        <row r="164">
          <cell r="C164" t="str">
            <v>Tianjin Anda Logistics Co.,Ltd.</v>
          </cell>
          <cell r="D164" t="str">
            <v>exclude</v>
          </cell>
          <cell r="E164" t="str">
            <v>Independence(A+, A, A-, U)</v>
          </cell>
        </row>
        <row r="164">
          <cell r="I164">
            <v>0.0413180436756541</v>
          </cell>
          <cell r="J164" t="str">
            <v> </v>
          </cell>
        </row>
        <row r="164">
          <cell r="O164" t="str">
            <v>Tianjin Anda Logistics Co.,Ltd.</v>
          </cell>
          <cell r="P164" t="str">
            <v>This company is engaged in general cargo, cargo transport merchandise dedicated automotive warehousing; handling, moving down service; and labor services. It was incorporated in 2011 and is based in Tianjin, China.The company operates as a third party logistics company which offers vehicles transportation, storage, and processing services to the automotive industry. It arranges cargo movement to an international destination and has the expertise to prepare and process the documentation, as well as perform related activities pertaining to international shipments. Some of the information reviewed by the company is the commercial invoice, shipper's export declaration, bill of lading and other documents required by the carrier or country of export, import, or transshipment.</v>
          </cell>
          <cell r="Q164" t="str">
            <v>Services</v>
          </cell>
          <cell r="R164" t="str">
            <v>General cargo, cargo transport merchandise dedicated automotive warehousing; handling, moving down service; and labor services</v>
          </cell>
          <cell r="S164" t="str">
            <v>www.anda.com.cn</v>
          </cell>
          <cell r="T164" t="str">
            <v>China</v>
          </cell>
        </row>
        <row r="164">
          <cell r="V164" t="str">
            <v>831159</v>
          </cell>
          <cell r="W164" t="str">
            <v>D</v>
          </cell>
          <cell r="X164" t="str">
            <v>4731</v>
          </cell>
          <cell r="Y164" t="str">
            <v>CN41913PC</v>
          </cell>
          <cell r="Z164" t="str">
            <v>Engaged in general cargo, cargo transport merchandise dedicated automotive warehousing; handling, moving down service; and labor services</v>
          </cell>
          <cell r="AA164" t="str">
            <v>The Company is mainly engaged in general cargo, cargo transport merchandise dedicated automotive warehousing; handling, moving down service; labor services.</v>
          </cell>
          <cell r="AB164">
            <v>41906</v>
          </cell>
        </row>
        <row r="164">
          <cell r="AD164">
            <v>710066</v>
          </cell>
          <cell r="AE164">
            <v>641020</v>
          </cell>
          <cell r="AF164">
            <v>578410</v>
          </cell>
          <cell r="AG164">
            <v>610426</v>
          </cell>
          <cell r="AH164">
            <v>6195</v>
          </cell>
          <cell r="AI164">
            <v>3866</v>
          </cell>
          <cell r="AJ164">
            <v>301</v>
          </cell>
          <cell r="AK164">
            <v>128</v>
          </cell>
          <cell r="AL164">
            <v>658519</v>
          </cell>
          <cell r="AM164">
            <v>578860</v>
          </cell>
          <cell r="AN164">
            <v>500753</v>
          </cell>
          <cell r="AO164">
            <v>528370</v>
          </cell>
          <cell r="AP164">
            <v>0</v>
          </cell>
          <cell r="AQ164">
            <v>0</v>
          </cell>
          <cell r="AR164">
            <v>0</v>
          </cell>
          <cell r="AS164">
            <v>0</v>
          </cell>
          <cell r="AT164">
            <v>-22182</v>
          </cell>
          <cell r="AU164">
            <v>-20085</v>
          </cell>
          <cell r="AV164">
            <v>-16082</v>
          </cell>
          <cell r="AW164">
            <v>-16889</v>
          </cell>
          <cell r="AX164">
            <v>-19136</v>
          </cell>
          <cell r="AY164">
            <v>-17021</v>
          </cell>
          <cell r="AZ164">
            <v>-17135</v>
          </cell>
          <cell r="BA164">
            <v>-20390</v>
          </cell>
          <cell r="BB164">
            <v>136</v>
          </cell>
          <cell r="BC164">
            <v>169</v>
          </cell>
          <cell r="BD164" t="str">
            <v>n.a.</v>
          </cell>
          <cell r="BE164" t="str">
            <v>n.a.</v>
          </cell>
          <cell r="BF164">
            <v>178660</v>
          </cell>
          <cell r="BG164">
            <v>188111</v>
          </cell>
          <cell r="BH164">
            <v>194450</v>
          </cell>
          <cell r="BI164">
            <v>172310</v>
          </cell>
          <cell r="BJ164">
            <v>25497</v>
          </cell>
          <cell r="BK164">
            <v>15073</v>
          </cell>
          <cell r="BL164">
            <v>34526</v>
          </cell>
          <cell r="BM164">
            <v>33942</v>
          </cell>
          <cell r="BN164">
            <v>76745</v>
          </cell>
          <cell r="BO164">
            <v>67314</v>
          </cell>
          <cell r="BP164">
            <v>57713</v>
          </cell>
          <cell r="BQ164">
            <v>68928</v>
          </cell>
          <cell r="BR164">
            <v>369885</v>
          </cell>
          <cell r="BS164">
            <v>362278</v>
          </cell>
          <cell r="BT164">
            <v>334178</v>
          </cell>
          <cell r="BU164">
            <v>317221</v>
          </cell>
          <cell r="BV164">
            <v>1546</v>
          </cell>
          <cell r="BW164">
            <v>1762</v>
          </cell>
          <cell r="BX164">
            <v>2497</v>
          </cell>
          <cell r="BY164">
            <v>1859</v>
          </cell>
          <cell r="BZ164">
            <v>16424</v>
          </cell>
          <cell r="CA164">
            <v>28920</v>
          </cell>
          <cell r="CB164">
            <v>44741</v>
          </cell>
          <cell r="CC164">
            <v>44905</v>
          </cell>
          <cell r="CD164">
            <v>2804</v>
          </cell>
          <cell r="CE164">
            <v>2364</v>
          </cell>
          <cell r="CF164">
            <v>102</v>
          </cell>
          <cell r="CG164" t="str">
            <v>n.a.</v>
          </cell>
          <cell r="CH164">
            <v>17832</v>
          </cell>
          <cell r="CI164">
            <v>15959</v>
          </cell>
          <cell r="CJ164">
            <v>13483</v>
          </cell>
          <cell r="CK164">
            <v>15030</v>
          </cell>
          <cell r="CL164">
            <v>710066</v>
          </cell>
          <cell r="CM164">
            <v>-658519</v>
          </cell>
          <cell r="CN164">
            <v>-22182</v>
          </cell>
          <cell r="CO164">
            <v>-19136</v>
          </cell>
          <cell r="CP164">
            <v>10229</v>
          </cell>
          <cell r="CQ164">
            <v>0.0144057031318215</v>
          </cell>
          <cell r="CR164">
            <v>0.0146162606435499</v>
          </cell>
          <cell r="CS164">
            <v>1546</v>
          </cell>
          <cell r="CT164">
            <v>0</v>
          </cell>
          <cell r="CU164">
            <v>152.5</v>
          </cell>
          <cell r="CV164">
            <v>72029.5</v>
          </cell>
        </row>
        <row r="164">
          <cell r="CX164">
            <v>641020</v>
          </cell>
          <cell r="CY164">
            <v>-578860</v>
          </cell>
          <cell r="CZ164">
            <v>-20085</v>
          </cell>
          <cell r="DA164">
            <v>-17021</v>
          </cell>
          <cell r="DB164">
            <v>25054</v>
          </cell>
          <cell r="DC164">
            <v>0.0390845839443387</v>
          </cell>
          <cell r="DD164">
            <v>0.0406743229334087</v>
          </cell>
          <cell r="DE164">
            <v>1762</v>
          </cell>
          <cell r="DF164">
            <v>0</v>
          </cell>
          <cell r="DG164" t="e">
            <v>#VALUE!</v>
          </cell>
          <cell r="DH164">
            <v>62513.5</v>
          </cell>
        </row>
        <row r="164">
          <cell r="DJ164">
            <v>578410</v>
          </cell>
          <cell r="DK164">
            <v>-500753</v>
          </cell>
          <cell r="DL164">
            <v>-16082</v>
          </cell>
          <cell r="DM164">
            <v>-17135</v>
          </cell>
          <cell r="DN164">
            <v>44440</v>
          </cell>
          <cell r="DO164">
            <v>0.0768313134281911</v>
          </cell>
          <cell r="DP164">
            <v>0.0832256493810514</v>
          </cell>
        </row>
        <row r="165">
          <cell r="C165" t="str">
            <v>Accuracy Shipping Limited</v>
          </cell>
          <cell r="D165" t="str">
            <v>exclude</v>
          </cell>
          <cell r="E165" t="str">
            <v>Independence(A+, A, A-, U)</v>
          </cell>
        </row>
        <row r="165">
          <cell r="I165">
            <v>0.0380213613977627</v>
          </cell>
          <cell r="J165" t="str">
            <v> </v>
          </cell>
        </row>
        <row r="165">
          <cell r="O165" t="str">
            <v>Accuracy Shipping Limited</v>
          </cell>
          <cell r="P165" t="str">
            <v>This company is engaged in providing logistics services worldwide. It was incorporated in 2000 as Balaji Shipping Agency by Mr. Vinay Tripathi and is headquartered in Anjar, India.The company offers air cargo services, such as brokerage, insurance, consolidation, and packing and logistic; sea cargo services, including shipment tracking, purchase order management, and space protection; and project cargo comprising freight management, cargo handling, and cargo movement. It also provides land transportation, and import and export customs clearance services. It also employs state-of-the art technology as well as employs staff trained to provide necessary support, service and guidance to its customers.</v>
          </cell>
          <cell r="Q165" t="str">
            <v>Services</v>
          </cell>
          <cell r="R165" t="str">
            <v>Logistics services</v>
          </cell>
          <cell r="S165" t="str">
            <v>www.aslindia.net</v>
          </cell>
          <cell r="T165" t="str">
            <v>India</v>
          </cell>
        </row>
        <row r="165">
          <cell r="V165" t="str">
            <v>ACCURACY</v>
          </cell>
          <cell r="W165" t="str">
            <v>B+</v>
          </cell>
          <cell r="X165" t="str">
            <v>4731</v>
          </cell>
          <cell r="Y165" t="str">
            <v>IN543845FI</v>
          </cell>
          <cell r="Z165" t="str">
            <v>Engaged in providing logistics services worldwide</v>
          </cell>
          <cell r="AA165" t="str">
            <v>The Company is engaged in logistics solutions and services including transportation, distribution, freight forwarding, clearing and forwarding service, custom house clearance, warehousing and value added services.</v>
          </cell>
          <cell r="AB165">
            <v>43273</v>
          </cell>
        </row>
        <row r="165">
          <cell r="AD165">
            <v>8773400</v>
          </cell>
          <cell r="AE165">
            <v>8241030</v>
          </cell>
          <cell r="AF165">
            <v>3747320</v>
          </cell>
          <cell r="AG165">
            <v>3483810</v>
          </cell>
          <cell r="AH165">
            <v>3090</v>
          </cell>
          <cell r="AI165">
            <v>13200</v>
          </cell>
          <cell r="AJ165">
            <v>3950</v>
          </cell>
          <cell r="AK165">
            <v>2940</v>
          </cell>
          <cell r="AL165">
            <v>2502610</v>
          </cell>
          <cell r="AM165">
            <v>1154070</v>
          </cell>
          <cell r="AN165">
            <v>131190</v>
          </cell>
          <cell r="AO165">
            <v>49940</v>
          </cell>
          <cell r="AP165">
            <v>0</v>
          </cell>
          <cell r="AQ165">
            <v>0</v>
          </cell>
          <cell r="AR165">
            <v>0</v>
          </cell>
          <cell r="AS165">
            <v>0</v>
          </cell>
          <cell r="AT165">
            <v>-5906530</v>
          </cell>
          <cell r="AU165">
            <v>-6607490</v>
          </cell>
          <cell r="AV165">
            <v>-3298010</v>
          </cell>
          <cell r="AW165">
            <v>-3144460</v>
          </cell>
          <cell r="AX165">
            <v>-123350</v>
          </cell>
          <cell r="AY165">
            <v>-125080</v>
          </cell>
          <cell r="AZ165">
            <v>-124030</v>
          </cell>
          <cell r="BA165">
            <v>-158450</v>
          </cell>
          <cell r="BB165">
            <v>317430</v>
          </cell>
          <cell r="BC165">
            <v>174500</v>
          </cell>
          <cell r="BD165">
            <v>12360</v>
          </cell>
          <cell r="BE165">
            <v>12470</v>
          </cell>
          <cell r="BF165">
            <v>1068180</v>
          </cell>
          <cell r="BG165">
            <v>1344130</v>
          </cell>
          <cell r="BH165">
            <v>1053060</v>
          </cell>
          <cell r="BI165">
            <v>976960</v>
          </cell>
          <cell r="BJ165">
            <v>157960</v>
          </cell>
          <cell r="BK165">
            <v>81340</v>
          </cell>
          <cell r="BL165">
            <v>57660</v>
          </cell>
          <cell r="BM165">
            <v>8110</v>
          </cell>
          <cell r="BN165">
            <v>734880</v>
          </cell>
          <cell r="BO165">
            <v>602660</v>
          </cell>
          <cell r="BP165">
            <v>549990</v>
          </cell>
          <cell r="BQ165">
            <v>536940</v>
          </cell>
          <cell r="BR165">
            <v>2861940</v>
          </cell>
          <cell r="BS165">
            <v>3003680</v>
          </cell>
          <cell r="BT165">
            <v>1990580</v>
          </cell>
          <cell r="BU165">
            <v>1801150</v>
          </cell>
          <cell r="BV165">
            <v>5303010</v>
          </cell>
          <cell r="BW165">
            <v>132730</v>
          </cell>
          <cell r="BX165">
            <v>251470</v>
          </cell>
          <cell r="BY165">
            <v>1450</v>
          </cell>
          <cell r="BZ165">
            <v>244000</v>
          </cell>
          <cell r="CA165">
            <v>367590</v>
          </cell>
          <cell r="CB165">
            <v>198040</v>
          </cell>
          <cell r="CC165">
            <v>133900</v>
          </cell>
          <cell r="CD165">
            <v>410380</v>
          </cell>
          <cell r="CE165">
            <v>6339090</v>
          </cell>
          <cell r="CF165">
            <v>2940950</v>
          </cell>
          <cell r="CG165">
            <v>3020200</v>
          </cell>
          <cell r="CH165">
            <v>32440</v>
          </cell>
          <cell r="CI165">
            <v>17350</v>
          </cell>
          <cell r="CJ165">
            <v>19930</v>
          </cell>
          <cell r="CK165">
            <v>27320</v>
          </cell>
          <cell r="CL165">
            <v>8773400</v>
          </cell>
          <cell r="CM165">
            <v>-2502610</v>
          </cell>
          <cell r="CN165">
            <v>-5906530</v>
          </cell>
          <cell r="CO165">
            <v>-123350</v>
          </cell>
          <cell r="CP165">
            <v>240910</v>
          </cell>
          <cell r="CQ165">
            <v>0.0274591378484966</v>
          </cell>
          <cell r="CR165">
            <v>0.0282344309808743</v>
          </cell>
          <cell r="CS165">
            <v>5303010</v>
          </cell>
          <cell r="CT165">
            <v>0</v>
          </cell>
          <cell r="CU165">
            <v>245965</v>
          </cell>
          <cell r="CV165">
            <v>668770</v>
          </cell>
        </row>
        <row r="165">
          <cell r="CX165">
            <v>8241030</v>
          </cell>
          <cell r="CY165">
            <v>-1154070</v>
          </cell>
          <cell r="CZ165">
            <v>-6607490</v>
          </cell>
          <cell r="DA165">
            <v>-125080</v>
          </cell>
          <cell r="DB165">
            <v>354390</v>
          </cell>
          <cell r="DC165">
            <v>0.0430031197556616</v>
          </cell>
          <cell r="DD165">
            <v>0.0449354858342716</v>
          </cell>
          <cell r="DE165">
            <v>132730</v>
          </cell>
          <cell r="DF165">
            <v>0</v>
          </cell>
          <cell r="DG165">
            <v>93430</v>
          </cell>
          <cell r="DH165">
            <v>576325</v>
          </cell>
        </row>
        <row r="165">
          <cell r="DJ165">
            <v>3747320</v>
          </cell>
          <cell r="DK165">
            <v>-131190</v>
          </cell>
          <cell r="DL165">
            <v>-3298010</v>
          </cell>
          <cell r="DM165">
            <v>-124030</v>
          </cell>
          <cell r="DN165">
            <v>194090</v>
          </cell>
          <cell r="DO165">
            <v>0.0517943490281054</v>
          </cell>
          <cell r="DP165">
            <v>0.0546235397089409</v>
          </cell>
        </row>
        <row r="166">
          <cell r="C166" t="str">
            <v>Vibrant Group Limited</v>
          </cell>
          <cell r="D166" t="str">
            <v>exclude</v>
          </cell>
          <cell r="E166" t="str">
            <v>Independence(A+, A, A-, U)</v>
          </cell>
        </row>
        <row r="166">
          <cell r="I166">
            <v>0.0889059597103692</v>
          </cell>
          <cell r="J166" t="str">
            <v> </v>
          </cell>
        </row>
        <row r="166">
          <cell r="O166" t="str">
            <v>Vibrant Group Limited</v>
          </cell>
          <cell r="P166" t="str">
            <v>This company, through its subsidiaries, is engaged in the provision of integrated logistics services. It was founded in 1981 and is headquartered in Singapore, Singapore. The company offers international freight forwarding, chemical storage and logistics, warehousing &amp; distribution, marketing, international relocation as well as record management solutions which comprise of document storage, safe document destruction and urgent document retrieval. It utilizes a web-based Warehouse Management System (WMS) that enables all its customers with Internet access to view their inventory online and information on their cargo movement. Moreover, the company has a strategic alliance with Freight Management Holdings BHD. The latter specializes in offering multimodal freight services such as sea freight, land transportation, rail freight, air freight and marine transportation. In addition, it also has operations in Malaysia, Thailand, Hong Kong, China, Australia and Dubai with an international network of more than 120 freight forwarding agents.</v>
          </cell>
          <cell r="Q166" t="str">
            <v>Services</v>
          </cell>
          <cell r="R166" t="str">
            <v>International freight forwarding, chemical storage and logistics, warehousing &amp; distribution, marketing, international relocation as well as record management solutions which comprise of document storage, safe document destruction and urgent document retrieval</v>
          </cell>
          <cell r="S166" t="str">
            <v>www.vibrant.com.sg</v>
          </cell>
          <cell r="T166" t="str">
            <v>Singapore</v>
          </cell>
        </row>
        <row r="166">
          <cell r="V166" t="str">
            <v>BIP</v>
          </cell>
          <cell r="W166" t="str">
            <v>B+</v>
          </cell>
          <cell r="X166" t="str">
            <v>4731</v>
          </cell>
          <cell r="Y166" t="str">
            <v>SG198600061G</v>
          </cell>
          <cell r="Z166" t="str">
            <v>Engaged in the provision of integrated logistics services</v>
          </cell>
          <cell r="AA166" t="str">
            <v>The Company comprises the following main segments as freight forwarding, warehousing and logistics as well as chemical storage and logistics. The Company also engaged in other activities which include investment holding, international and local moving services, record managment and document storage as well as financial services.</v>
          </cell>
          <cell r="AB166">
            <v>34914</v>
          </cell>
          <cell r="AC166" t="str">
            <v>Freight Links Express Holdings LTD</v>
          </cell>
          <cell r="AD166">
            <v>170353</v>
          </cell>
          <cell r="AE166">
            <v>201820</v>
          </cell>
          <cell r="AF166">
            <v>162853</v>
          </cell>
          <cell r="AG166">
            <v>147657</v>
          </cell>
          <cell r="AH166">
            <v>1090</v>
          </cell>
          <cell r="AI166">
            <v>5833</v>
          </cell>
          <cell r="AJ166">
            <v>9548</v>
          </cell>
          <cell r="AK166">
            <v>63252</v>
          </cell>
          <cell r="AL166">
            <v>92912</v>
          </cell>
          <cell r="AM166">
            <v>128960</v>
          </cell>
          <cell r="AN166">
            <v>93174</v>
          </cell>
          <cell r="AO166">
            <v>84543</v>
          </cell>
          <cell r="AP166">
            <v>0</v>
          </cell>
          <cell r="AQ166">
            <v>0</v>
          </cell>
          <cell r="AR166">
            <v>0</v>
          </cell>
          <cell r="AS166">
            <v>0</v>
          </cell>
          <cell r="AT166">
            <v>-36855</v>
          </cell>
          <cell r="AU166">
            <v>-34932</v>
          </cell>
          <cell r="AV166">
            <v>-36544</v>
          </cell>
          <cell r="AW166">
            <v>-48339</v>
          </cell>
          <cell r="AX166">
            <v>-20058</v>
          </cell>
          <cell r="AY166">
            <v>-20858</v>
          </cell>
          <cell r="AZ166">
            <v>-23166</v>
          </cell>
          <cell r="BA166">
            <v>-21083</v>
          </cell>
          <cell r="BB166">
            <v>71</v>
          </cell>
          <cell r="BC166">
            <v>77</v>
          </cell>
          <cell r="BD166">
            <v>237</v>
          </cell>
          <cell r="BE166">
            <v>499</v>
          </cell>
          <cell r="BF166">
            <v>27679</v>
          </cell>
          <cell r="BG166">
            <v>41408</v>
          </cell>
          <cell r="BH166">
            <v>36678</v>
          </cell>
          <cell r="BI166">
            <v>27358</v>
          </cell>
          <cell r="BJ166">
            <v>75434</v>
          </cell>
          <cell r="BK166">
            <v>77733</v>
          </cell>
          <cell r="BL166">
            <v>81056</v>
          </cell>
          <cell r="BM166">
            <v>104066</v>
          </cell>
          <cell r="BN166">
            <v>164981</v>
          </cell>
          <cell r="BO166">
            <v>160937</v>
          </cell>
          <cell r="BP166">
            <v>177102</v>
          </cell>
          <cell r="BQ166">
            <v>207079</v>
          </cell>
          <cell r="BR166">
            <v>505997</v>
          </cell>
          <cell r="BS166">
            <v>561497</v>
          </cell>
          <cell r="BT166">
            <v>573038</v>
          </cell>
          <cell r="BU166">
            <v>621170</v>
          </cell>
          <cell r="BV166" t="str">
            <v>n.a.</v>
          </cell>
          <cell r="BW166" t="str">
            <v>n.a.</v>
          </cell>
          <cell r="BX166" t="str">
            <v>n.a.</v>
          </cell>
          <cell r="BY166" t="str">
            <v>n.a.</v>
          </cell>
          <cell r="BZ166">
            <v>21618</v>
          </cell>
          <cell r="CA166">
            <v>22903</v>
          </cell>
          <cell r="CB166">
            <v>19517</v>
          </cell>
          <cell r="CC166">
            <v>56944</v>
          </cell>
          <cell r="CD166">
            <v>5359</v>
          </cell>
          <cell r="CE166">
            <v>3252</v>
          </cell>
          <cell r="CF166">
            <v>4801</v>
          </cell>
          <cell r="CG166">
            <v>13178</v>
          </cell>
          <cell r="CH166">
            <v>31496</v>
          </cell>
          <cell r="CI166">
            <v>31680</v>
          </cell>
          <cell r="CJ166">
            <v>31743</v>
          </cell>
          <cell r="CK166">
            <v>35161</v>
          </cell>
          <cell r="CL166">
            <v>170353</v>
          </cell>
          <cell r="CM166">
            <v>-92912</v>
          </cell>
          <cell r="CN166">
            <v>-36855</v>
          </cell>
          <cell r="CO166">
            <v>-20058</v>
          </cell>
          <cell r="CP166">
            <v>20528</v>
          </cell>
          <cell r="CQ166">
            <v>0.120502720820884</v>
          </cell>
          <cell r="CR166">
            <v>0.13701318204572</v>
          </cell>
          <cell r="CS166" t="str">
            <v>n.a.</v>
          </cell>
          <cell r="CT166">
            <v>0</v>
          </cell>
          <cell r="CU166">
            <v>74</v>
          </cell>
          <cell r="CV166">
            <v>162959</v>
          </cell>
        </row>
        <row r="166">
          <cell r="CX166">
            <v>201820</v>
          </cell>
          <cell r="CY166">
            <v>-128960</v>
          </cell>
          <cell r="CZ166">
            <v>-34932</v>
          </cell>
          <cell r="DA166">
            <v>-20858</v>
          </cell>
          <cell r="DB166">
            <v>17070</v>
          </cell>
          <cell r="DC166">
            <v>0.0845803190962244</v>
          </cell>
          <cell r="DD166">
            <v>0.0923951285520974</v>
          </cell>
          <cell r="DE166" t="str">
            <v>n.a.</v>
          </cell>
          <cell r="DF166">
            <v>0</v>
          </cell>
          <cell r="DG166">
            <v>157</v>
          </cell>
          <cell r="DH166">
            <v>169019.5</v>
          </cell>
        </row>
        <row r="166">
          <cell r="DJ166">
            <v>162853</v>
          </cell>
          <cell r="DK166">
            <v>-93174</v>
          </cell>
          <cell r="DL166">
            <v>-36544</v>
          </cell>
          <cell r="DM166">
            <v>-23166</v>
          </cell>
          <cell r="DN166">
            <v>9969</v>
          </cell>
          <cell r="DO166">
            <v>0.0612147151111739</v>
          </cell>
          <cell r="DP166">
            <v>0.0652063002014599</v>
          </cell>
        </row>
        <row r="167">
          <cell r="C167" t="str">
            <v>Nanso Transport CO LTD</v>
          </cell>
          <cell r="D167" t="str">
            <v>exclude</v>
          </cell>
          <cell r="E167" t="str">
            <v>Significantly different activities</v>
          </cell>
          <cell r="F167" t="str">
            <v>销售费用大于5%</v>
          </cell>
        </row>
        <row r="167">
          <cell r="I167">
            <v>0.0997559717665083</v>
          </cell>
          <cell r="J167" t="str">
            <v> </v>
          </cell>
        </row>
        <row r="167">
          <cell r="O167" t="str">
            <v>Nanso Transport CO LTD</v>
          </cell>
          <cell r="P167" t="str">
            <v>This company is engaged in the logistics, construction and real estate businesses. It was incorporated in 1942. The registered business office of the company is located in Chiba, Japan. The company operates in five business segments: Trucking, Warehousing, Incidental Businesses, Real Estate, and Others. The Trucking segment is engaged in the trucking transportation of cargoes. Its Warehousing segment is engaged in the leasing of warehouses and the storage of cargoes. The company's Incidental Businesses segment is engaged in the contracted operation of factory works, as well as the receiving, sorting and packing of products at warehouses and logistics centers. The Real Estate segment is engaged in the leasing of lands and buildings owned by the Company.The company Others segment is involved in the taxi business, the general private transportation business, the construction of warehouses, logistics centers, offices and general residential buildings, as well as the agency of non-life and life insurance.The company is active and operational in Japan.</v>
          </cell>
          <cell r="Q167" t="str">
            <v>Services</v>
          </cell>
          <cell r="R167" t="str">
            <v>Operates in five business segments: Trucking, Warehousing, Incidental Businesses, Real Estate, and Others</v>
          </cell>
          <cell r="S167" t="str">
            <v>www.nanso.co.jp</v>
          </cell>
          <cell r="T167" t="str">
            <v>Japan</v>
          </cell>
        </row>
        <row r="167">
          <cell r="V167" t="str">
            <v>9034</v>
          </cell>
          <cell r="W167" t="str">
            <v>A+</v>
          </cell>
          <cell r="X167" t="str">
            <v>4214</v>
          </cell>
          <cell r="Y167" t="str">
            <v>JP6040001057294</v>
          </cell>
          <cell r="Z167" t="str">
            <v>Engaged in the logistics, construction and real estate businesses</v>
          </cell>
          <cell r="AA167" t="str">
            <v>Transport firm</v>
          </cell>
          <cell r="AB167">
            <v>36957</v>
          </cell>
        </row>
        <row r="167">
          <cell r="AD167">
            <v>14424344</v>
          </cell>
          <cell r="AE167">
            <v>14299321</v>
          </cell>
          <cell r="AF167">
            <v>13383348</v>
          </cell>
          <cell r="AG167">
            <v>14427045</v>
          </cell>
          <cell r="AH167" t="str">
            <v>n.a.</v>
          </cell>
          <cell r="AI167" t="str">
            <v>n.a.</v>
          </cell>
          <cell r="AJ167" t="str">
            <v>n.a.</v>
          </cell>
          <cell r="AK167" t="str">
            <v>n.a.</v>
          </cell>
          <cell r="AL167">
            <v>11009196</v>
          </cell>
          <cell r="AM167">
            <v>10959345</v>
          </cell>
          <cell r="AN167">
            <v>10303306</v>
          </cell>
          <cell r="AO167">
            <v>11361630</v>
          </cell>
          <cell r="AP167">
            <v>0</v>
          </cell>
          <cell r="AQ167">
            <v>0</v>
          </cell>
          <cell r="AR167">
            <v>0</v>
          </cell>
          <cell r="AS167">
            <v>0</v>
          </cell>
          <cell r="AT167">
            <v>-839184</v>
          </cell>
          <cell r="AU167">
            <v>-829505</v>
          </cell>
          <cell r="AV167">
            <v>-817329</v>
          </cell>
          <cell r="AW167">
            <v>-778070</v>
          </cell>
          <cell r="AX167">
            <v>-983203</v>
          </cell>
          <cell r="AY167">
            <v>-1029953</v>
          </cell>
          <cell r="AZ167">
            <v>-1135566</v>
          </cell>
          <cell r="BA167">
            <v>-908121</v>
          </cell>
          <cell r="BB167" t="str">
            <v>n.a.</v>
          </cell>
          <cell r="BC167" t="str">
            <v>n.a.</v>
          </cell>
          <cell r="BD167">
            <v>175752</v>
          </cell>
          <cell r="BE167" t="str">
            <v>n.a.</v>
          </cell>
          <cell r="BF167">
            <v>1889762</v>
          </cell>
          <cell r="BG167">
            <v>1799884</v>
          </cell>
          <cell r="BH167">
            <v>1747898</v>
          </cell>
          <cell r="BI167">
            <v>1763690</v>
          </cell>
          <cell r="BJ167">
            <v>4687273</v>
          </cell>
          <cell r="BK167">
            <v>4514014</v>
          </cell>
          <cell r="BL167">
            <v>3543269</v>
          </cell>
          <cell r="BM167">
            <v>4158122</v>
          </cell>
          <cell r="BN167">
            <v>26841189</v>
          </cell>
          <cell r="BO167">
            <v>25228908</v>
          </cell>
          <cell r="BP167">
            <v>24747947</v>
          </cell>
          <cell r="BQ167">
            <v>21979895</v>
          </cell>
          <cell r="BR167">
            <v>34675085</v>
          </cell>
          <cell r="BS167">
            <v>32818837</v>
          </cell>
          <cell r="BT167">
            <v>31621975</v>
          </cell>
          <cell r="BU167">
            <v>29174110</v>
          </cell>
          <cell r="BV167">
            <v>839184</v>
          </cell>
          <cell r="BW167">
            <v>829505</v>
          </cell>
          <cell r="BX167">
            <v>817329</v>
          </cell>
          <cell r="BY167">
            <v>778070</v>
          </cell>
          <cell r="BZ167">
            <v>1592761</v>
          </cell>
          <cell r="CA167">
            <v>1480518</v>
          </cell>
          <cell r="CB167">
            <v>1127147</v>
          </cell>
          <cell r="CC167">
            <v>1379224</v>
          </cell>
          <cell r="CD167" t="str">
            <v>n.a.</v>
          </cell>
          <cell r="CE167" t="str">
            <v>n.a.</v>
          </cell>
          <cell r="CF167" t="str">
            <v>n.a.</v>
          </cell>
          <cell r="CG167" t="str">
            <v>n.a.</v>
          </cell>
          <cell r="CH167" t="str">
            <v>n.a.</v>
          </cell>
          <cell r="CI167" t="str">
            <v>n.a.</v>
          </cell>
          <cell r="CJ167" t="str">
            <v>n.a.</v>
          </cell>
          <cell r="CK167" t="str">
            <v>n.a.</v>
          </cell>
          <cell r="CL167">
            <v>14424344</v>
          </cell>
          <cell r="CM167">
            <v>-11009196</v>
          </cell>
          <cell r="CN167">
            <v>-839184</v>
          </cell>
          <cell r="CO167">
            <v>-983203</v>
          </cell>
          <cell r="CP167">
            <v>1592761</v>
          </cell>
          <cell r="CQ167">
            <v>0.110421728710852</v>
          </cell>
          <cell r="CR167">
            <v>0.124128176546884</v>
          </cell>
          <cell r="CS167">
            <v>839184</v>
          </cell>
          <cell r="CT167">
            <v>0</v>
          </cell>
          <cell r="CU167" t="e">
            <v>#VALUE!</v>
          </cell>
          <cell r="CV167">
            <v>26035048.5</v>
          </cell>
        </row>
        <row r="167">
          <cell r="CX167">
            <v>14299321</v>
          </cell>
          <cell r="CY167">
            <v>-10959345</v>
          </cell>
          <cell r="CZ167">
            <v>-829505</v>
          </cell>
          <cell r="DA167">
            <v>-1029953</v>
          </cell>
          <cell r="DB167">
            <v>1480518</v>
          </cell>
          <cell r="DC167">
            <v>0.103537643500695</v>
          </cell>
          <cell r="DD167">
            <v>0.115495807213825</v>
          </cell>
          <cell r="DE167">
            <v>829505</v>
          </cell>
          <cell r="DF167">
            <v>0</v>
          </cell>
          <cell r="DG167" t="e">
            <v>#VALUE!</v>
          </cell>
          <cell r="DH167">
            <v>24988427.5</v>
          </cell>
        </row>
        <row r="167">
          <cell r="DJ167">
            <v>13383348</v>
          </cell>
          <cell r="DK167">
            <v>-10303306</v>
          </cell>
          <cell r="DL167">
            <v>-817329</v>
          </cell>
          <cell r="DM167">
            <v>-1135566</v>
          </cell>
          <cell r="DN167">
            <v>1127147</v>
          </cell>
          <cell r="DO167">
            <v>0.0842201069567944</v>
          </cell>
          <cell r="DP167">
            <v>0.0919654467155034</v>
          </cell>
        </row>
        <row r="168">
          <cell r="C168" t="str">
            <v>Lancer Container Lines Limited</v>
          </cell>
          <cell r="D168" t="str">
            <v>exclude</v>
          </cell>
          <cell r="E168" t="str">
            <v>Independence(A+, A, A-, U)</v>
          </cell>
        </row>
        <row r="168">
          <cell r="I168">
            <v>0.0720241588016709</v>
          </cell>
          <cell r="J168" t="str">
            <v> </v>
          </cell>
        </row>
        <row r="168">
          <cell r="O168" t="str">
            <v>Lancer Container Lines Limited</v>
          </cell>
          <cell r="P168" t="str">
            <v>This company is engaged in providing business support services. It was incorporated in 2011 and has its registered head office located in Navi Mumbai, Maharashtra, India. The company's business operation is involved in performing activities that are ongoing routine business support functions that businesses and organizations traditionally do for themselves. It has the capability to provide organizational change management assistance, development of coaching skills, technology implementation, strategy development, operational improvement services, and other necessary assistance and support. The company also has proprietary methodologies and frameworks to guide the identification of problems, and to serve as the basis for recommendations for more effective and efficient ways of performing business tasks.</v>
          </cell>
          <cell r="Q168" t="str">
            <v>Services</v>
          </cell>
          <cell r="R168" t="str">
            <v>Business support services</v>
          </cell>
          <cell r="S168" t="str">
            <v>www.lancermarine.in</v>
          </cell>
          <cell r="T168" t="str">
            <v>India</v>
          </cell>
        </row>
        <row r="168">
          <cell r="V168" t="str">
            <v>539841</v>
          </cell>
          <cell r="W168" t="str">
            <v>B+</v>
          </cell>
          <cell r="X168" t="str">
            <v>4731</v>
          </cell>
          <cell r="Y168" t="str">
            <v>IN117378FI</v>
          </cell>
          <cell r="Z168" t="str">
            <v>Engaged in providing business support services</v>
          </cell>
          <cell r="AA168" t="str">
            <v>The Company is engaged in providing logistic services such as NVOCC, Freight Forwarding, Container Trading and Leasing and Container yard.</v>
          </cell>
        </row>
        <row r="168">
          <cell r="AD168">
            <v>8371729</v>
          </cell>
          <cell r="AE168">
            <v>6415029</v>
          </cell>
          <cell r="AF168">
            <v>3126051</v>
          </cell>
          <cell r="AG168">
            <v>2652606</v>
          </cell>
          <cell r="AH168" t="str">
            <v>n.a.</v>
          </cell>
          <cell r="AI168" t="str">
            <v>n.a.</v>
          </cell>
          <cell r="AJ168" t="str">
            <v>n.a.</v>
          </cell>
          <cell r="AK168" t="str">
            <v>n.a.</v>
          </cell>
          <cell r="AL168">
            <v>7242122</v>
          </cell>
          <cell r="AM168">
            <v>5730903</v>
          </cell>
          <cell r="AN168">
            <v>2758801</v>
          </cell>
          <cell r="AO168">
            <v>2273090</v>
          </cell>
          <cell r="AP168">
            <v>0</v>
          </cell>
          <cell r="AQ168">
            <v>0</v>
          </cell>
          <cell r="AR168">
            <v>0</v>
          </cell>
          <cell r="AS168">
            <v>0</v>
          </cell>
          <cell r="AT168">
            <v>-229980</v>
          </cell>
          <cell r="AU168">
            <v>-181563</v>
          </cell>
          <cell r="AV168">
            <v>-121415</v>
          </cell>
          <cell r="AW168">
            <v>-147894</v>
          </cell>
          <cell r="AX168">
            <v>-167405</v>
          </cell>
          <cell r="AY168">
            <v>-95050</v>
          </cell>
          <cell r="AZ168">
            <v>-95415</v>
          </cell>
          <cell r="BA168">
            <v>-92381</v>
          </cell>
          <cell r="BB168">
            <v>28272</v>
          </cell>
          <cell r="BC168">
            <v>44260</v>
          </cell>
          <cell r="BD168">
            <v>11171</v>
          </cell>
          <cell r="BE168">
            <v>9351</v>
          </cell>
          <cell r="BF168">
            <v>939780</v>
          </cell>
          <cell r="BG168">
            <v>553163</v>
          </cell>
          <cell r="BH168">
            <v>307069</v>
          </cell>
          <cell r="BI168">
            <v>178591</v>
          </cell>
          <cell r="BJ168">
            <v>461947</v>
          </cell>
          <cell r="BK168">
            <v>503887</v>
          </cell>
          <cell r="BL168">
            <v>246065</v>
          </cell>
          <cell r="BM168">
            <v>88677</v>
          </cell>
          <cell r="BN168">
            <v>1311837</v>
          </cell>
          <cell r="BO168">
            <v>861834</v>
          </cell>
          <cell r="BP168">
            <v>648063</v>
          </cell>
          <cell r="BQ168">
            <v>603800</v>
          </cell>
          <cell r="BR168">
            <v>5264181</v>
          </cell>
          <cell r="BS168">
            <v>2015799</v>
          </cell>
          <cell r="BT168">
            <v>1255778</v>
          </cell>
          <cell r="BU168">
            <v>963341</v>
          </cell>
          <cell r="BV168">
            <v>3780</v>
          </cell>
          <cell r="BW168">
            <v>8704</v>
          </cell>
          <cell r="BX168">
            <v>673</v>
          </cell>
          <cell r="BY168">
            <v>5655</v>
          </cell>
          <cell r="BZ168">
            <v>732222</v>
          </cell>
          <cell r="CA168">
            <v>407513</v>
          </cell>
          <cell r="CB168">
            <v>150420</v>
          </cell>
          <cell r="CC168">
            <v>139241</v>
          </cell>
          <cell r="CD168">
            <v>47372</v>
          </cell>
          <cell r="CE168">
            <v>47273</v>
          </cell>
          <cell r="CF168">
            <v>22290</v>
          </cell>
          <cell r="CG168">
            <v>37411</v>
          </cell>
          <cell r="CH168">
            <v>30229</v>
          </cell>
          <cell r="CI168">
            <v>11071</v>
          </cell>
          <cell r="CJ168">
            <v>12201</v>
          </cell>
          <cell r="CK168">
            <v>5374</v>
          </cell>
          <cell r="CL168">
            <v>8371729</v>
          </cell>
          <cell r="CM168">
            <v>-7242122</v>
          </cell>
          <cell r="CN168">
            <v>-229980</v>
          </cell>
          <cell r="CO168">
            <v>-167405</v>
          </cell>
          <cell r="CP168">
            <v>732222</v>
          </cell>
          <cell r="CQ168">
            <v>0.087463652968222</v>
          </cell>
          <cell r="CR168">
            <v>0.0958467607922867</v>
          </cell>
          <cell r="CS168">
            <v>3780</v>
          </cell>
          <cell r="CT168">
            <v>0</v>
          </cell>
          <cell r="CU168">
            <v>36266</v>
          </cell>
          <cell r="CV168">
            <v>1086835.5</v>
          </cell>
        </row>
        <row r="168">
          <cell r="CX168">
            <v>6415029</v>
          </cell>
          <cell r="CY168">
            <v>-5730903</v>
          </cell>
          <cell r="CZ168">
            <v>-181563</v>
          </cell>
          <cell r="DA168">
            <v>-95050</v>
          </cell>
          <cell r="DB168">
            <v>407513</v>
          </cell>
          <cell r="DC168">
            <v>0.0635247323122</v>
          </cell>
          <cell r="DD168">
            <v>0.0678338601178923</v>
          </cell>
          <cell r="DE168">
            <v>8704</v>
          </cell>
          <cell r="DF168">
            <v>0</v>
          </cell>
          <cell r="DG168">
            <v>27715.5</v>
          </cell>
          <cell r="DH168">
            <v>754948.5</v>
          </cell>
        </row>
        <row r="168">
          <cell r="DJ168">
            <v>3126051</v>
          </cell>
          <cell r="DK168">
            <v>-2758801</v>
          </cell>
          <cell r="DL168">
            <v>-121415</v>
          </cell>
          <cell r="DM168">
            <v>-95415</v>
          </cell>
          <cell r="DN168">
            <v>150420</v>
          </cell>
          <cell r="DO168">
            <v>0.0481182168812985</v>
          </cell>
          <cell r="DP168">
            <v>0.0505506227082592</v>
          </cell>
        </row>
        <row r="169">
          <cell r="C169" t="str">
            <v>Tradia Corporation</v>
          </cell>
          <cell r="D169" t="str">
            <v>exclude</v>
          </cell>
          <cell r="E169" t="str">
            <v>Significantly different products/services</v>
          </cell>
          <cell r="F169" t="str">
            <v>公司主要从事港口运输及相关服务。</v>
          </cell>
        </row>
        <row r="169">
          <cell r="I169">
            <v>0.0150960666650872</v>
          </cell>
          <cell r="J169" t="str">
            <v> </v>
          </cell>
          <cell r="K169" t="str">
            <v>公司主要从事港口运输及相关服务，包含货运部分（附表已补充）</v>
          </cell>
        </row>
        <row r="169">
          <cell r="O169" t="str">
            <v>Tradia Corporation</v>
          </cell>
          <cell r="P169" t="str">
            <v>This company was formerly known as Dainichi Tsuun Co., Ltd. The company is engaged in the provision of harbor transportation and related services. It was founded in 1941 and it conducts business from its registered head office located in Kobe, Japan. The company's services include custom clearance, warehousing, freight transportation, and international freight forwarding. It also offers domestic transport for ocean containers, as well as storage, sorting, assortment, and distribution of products at its warehouses. In addition, the company operates as a marine insurance agent; and provides real estate leasing services.</v>
          </cell>
          <cell r="Q169" t="str">
            <v>Services</v>
          </cell>
          <cell r="R169" t="str">
            <v>Harbor transportation and related services</v>
          </cell>
          <cell r="S169" t="str">
            <v>www.tradia.co.jp</v>
          </cell>
          <cell r="T169" t="str">
            <v>Japan</v>
          </cell>
        </row>
        <row r="169">
          <cell r="V169" t="str">
            <v>9365</v>
          </cell>
          <cell r="W169" t="str">
            <v>A+</v>
          </cell>
          <cell r="X169" t="str">
            <v>4789</v>
          </cell>
          <cell r="Y169" t="str">
            <v>JP3140001009726</v>
          </cell>
          <cell r="Z169" t="str">
            <v>Engaged in the provision of harbor transportation and related services</v>
          </cell>
          <cell r="AA169" t="str">
            <v>The company main businesses are:  Harbor transportation; Customs clearance; regular warehousing; Freight transportation; Trucking agent; Insurance agent; Real estate leasing.</v>
          </cell>
          <cell r="AB169">
            <v>26207</v>
          </cell>
        </row>
        <row r="169">
          <cell r="AD169">
            <v>19855181</v>
          </cell>
          <cell r="AE169">
            <v>18390137</v>
          </cell>
          <cell r="AF169">
            <v>14937542</v>
          </cell>
          <cell r="AG169">
            <v>14484567</v>
          </cell>
          <cell r="AH169" t="str">
            <v>n.a.</v>
          </cell>
          <cell r="AI169" t="str">
            <v>n.a.</v>
          </cell>
          <cell r="AJ169" t="str">
            <v>n.a.</v>
          </cell>
          <cell r="AK169" t="str">
            <v>n.a.</v>
          </cell>
          <cell r="AL169">
            <v>18457361</v>
          </cell>
          <cell r="AM169">
            <v>17198916</v>
          </cell>
          <cell r="AN169">
            <v>13963121</v>
          </cell>
          <cell r="AO169">
            <v>13445229</v>
          </cell>
          <cell r="AP169">
            <v>0</v>
          </cell>
          <cell r="AQ169">
            <v>0</v>
          </cell>
          <cell r="AR169">
            <v>0</v>
          </cell>
          <cell r="AS169">
            <v>0</v>
          </cell>
          <cell r="AT169">
            <v>-791719</v>
          </cell>
          <cell r="AU169">
            <v>-728877</v>
          </cell>
          <cell r="AV169">
            <v>-739309</v>
          </cell>
          <cell r="AW169">
            <v>-811501</v>
          </cell>
          <cell r="AX169">
            <v>-163041</v>
          </cell>
          <cell r="AY169">
            <v>-163954</v>
          </cell>
          <cell r="AZ169">
            <v>-173710</v>
          </cell>
          <cell r="BA169">
            <v>-216690</v>
          </cell>
          <cell r="BB169" t="str">
            <v>n.a.</v>
          </cell>
          <cell r="BC169" t="str">
            <v>n.a.</v>
          </cell>
          <cell r="BD169" t="str">
            <v>n.a.</v>
          </cell>
          <cell r="BE169" t="str">
            <v>n.a.</v>
          </cell>
          <cell r="BF169">
            <v>1686568</v>
          </cell>
          <cell r="BG169">
            <v>2026128</v>
          </cell>
          <cell r="BH169">
            <v>1692100</v>
          </cell>
          <cell r="BI169">
            <v>1419811</v>
          </cell>
          <cell r="BJ169">
            <v>1357891</v>
          </cell>
          <cell r="BK169">
            <v>784056</v>
          </cell>
          <cell r="BL169">
            <v>747674</v>
          </cell>
          <cell r="BM169">
            <v>549339</v>
          </cell>
          <cell r="BN169">
            <v>2954241</v>
          </cell>
          <cell r="BO169">
            <v>3038524</v>
          </cell>
          <cell r="BP169">
            <v>3119018</v>
          </cell>
          <cell r="BQ169">
            <v>3247880</v>
          </cell>
          <cell r="BR169">
            <v>10425952</v>
          </cell>
          <cell r="BS169">
            <v>10112006</v>
          </cell>
          <cell r="BT169">
            <v>9291460</v>
          </cell>
          <cell r="BU169">
            <v>8465557</v>
          </cell>
          <cell r="BV169">
            <v>791719</v>
          </cell>
          <cell r="BW169">
            <v>728877</v>
          </cell>
          <cell r="BX169">
            <v>739309</v>
          </cell>
          <cell r="BY169">
            <v>811501</v>
          </cell>
          <cell r="BZ169">
            <v>443060</v>
          </cell>
          <cell r="CA169">
            <v>298390</v>
          </cell>
          <cell r="CB169">
            <v>61402</v>
          </cell>
          <cell r="CC169">
            <v>11147</v>
          </cell>
          <cell r="CD169" t="str">
            <v>n.a.</v>
          </cell>
          <cell r="CE169" t="str">
            <v>n.a.</v>
          </cell>
          <cell r="CF169" t="str">
            <v>n.a.</v>
          </cell>
          <cell r="CG169" t="str">
            <v>n.a.</v>
          </cell>
          <cell r="CH169" t="str">
            <v>n.a.</v>
          </cell>
          <cell r="CI169" t="str">
            <v>n.a.</v>
          </cell>
          <cell r="CJ169" t="str">
            <v>n.a.</v>
          </cell>
          <cell r="CK169" t="str">
            <v>n.a.</v>
          </cell>
          <cell r="CL169">
            <v>19855181</v>
          </cell>
          <cell r="CM169">
            <v>-18457361</v>
          </cell>
          <cell r="CN169">
            <v>-791719</v>
          </cell>
          <cell r="CO169">
            <v>-163041</v>
          </cell>
          <cell r="CP169">
            <v>443060</v>
          </cell>
          <cell r="CQ169">
            <v>0.0223145787489925</v>
          </cell>
          <cell r="CR169">
            <v>0.0228238841082847</v>
          </cell>
          <cell r="CS169">
            <v>791719</v>
          </cell>
          <cell r="CT169">
            <v>0</v>
          </cell>
          <cell r="CU169" t="e">
            <v>#VALUE!</v>
          </cell>
          <cell r="CV169">
            <v>2996382.5</v>
          </cell>
        </row>
        <row r="169">
          <cell r="CX169">
            <v>18390137</v>
          </cell>
          <cell r="CY169">
            <v>-17198916</v>
          </cell>
          <cell r="CZ169">
            <v>-728877</v>
          </cell>
          <cell r="DA169">
            <v>-163954</v>
          </cell>
          <cell r="DB169">
            <v>298390</v>
          </cell>
          <cell r="DC169">
            <v>0.0162255452474334</v>
          </cell>
          <cell r="DD169">
            <v>0.0164931556913768</v>
          </cell>
          <cell r="DE169">
            <v>728877</v>
          </cell>
          <cell r="DF169">
            <v>0</v>
          </cell>
          <cell r="DG169" t="e">
            <v>#VALUE!</v>
          </cell>
          <cell r="DH169">
            <v>3078771</v>
          </cell>
        </row>
        <row r="169">
          <cell r="DJ169">
            <v>14937542</v>
          </cell>
          <cell r="DK169">
            <v>-13963121</v>
          </cell>
          <cell r="DL169">
            <v>-739309</v>
          </cell>
          <cell r="DM169">
            <v>-173710</v>
          </cell>
          <cell r="DN169">
            <v>61402</v>
          </cell>
          <cell r="DO169">
            <v>0.00411058258447073</v>
          </cell>
          <cell r="DP169">
            <v>0.00412754921639619</v>
          </cell>
        </row>
        <row r="170">
          <cell r="C170" t="str">
            <v>Shandong Tongke Supply Chain Co., LTD</v>
          </cell>
          <cell r="D170" t="str">
            <v>exclude</v>
          </cell>
          <cell r="E170" t="str">
            <v>Independence(A+, A, A-, U)</v>
          </cell>
        </row>
        <row r="170">
          <cell r="I170">
            <v>0.0127778902088778</v>
          </cell>
          <cell r="J170" t="str">
            <v> </v>
          </cell>
        </row>
        <row r="170">
          <cell r="O170" t="str">
            <v>Shandong Tongke Supply Chain Co., LTD</v>
          </cell>
          <cell r="P170" t="str">
            <v>This company is engaged in the manufacture of auto parts and fittings. It was founded in 2009. It has its registered business office as well as its production facilities located in Jinan, Shandong, China.The company's business operation specializes in manufacturing a wide range of motor vehicle parts and accessories. The company's products include steering parts, suspension parts, miniature joint, transmission component parts, engine component parts, brake parts, cold forged parts, precision plastic parts, and other related products. These complete selection of auto parts and fittings are sold and distributed in domestic market as well as overseas through its comprehensive marketing network. It also has advanced technology and equipment for manufacturing, as well as employs certified staff skilled in manufacturing operations in compliance with the standards and other technical specifications.</v>
          </cell>
          <cell r="Q170" t="str">
            <v>Manufacturing</v>
          </cell>
          <cell r="R170" t="str">
            <v>Auto parts and fittings</v>
          </cell>
          <cell r="S170" t="str">
            <v>www.tkyywl.com</v>
          </cell>
          <cell r="T170" t="str">
            <v>China</v>
          </cell>
        </row>
        <row r="170">
          <cell r="V170" t="str">
            <v>837833</v>
          </cell>
          <cell r="W170" t="str">
            <v>C+</v>
          </cell>
          <cell r="X170" t="str">
            <v>4789</v>
          </cell>
          <cell r="Y170" t="str">
            <v>CN49010PC</v>
          </cell>
          <cell r="Z170" t="str">
            <v>Engaged in the manufacture of auto parts and fittings</v>
          </cell>
          <cell r="AA170" t="str">
            <v>The Company is mainly engaged in the wholesale of pharmaceutical products, which is carried out through the whole capital subsidiary of the same branch of medical logistics. The wholesale business of pharmaceuticals, medical instruments, etc. belongs to the pharmaceutical circulation industry.</v>
          </cell>
          <cell r="AB170">
            <v>42548</v>
          </cell>
        </row>
        <row r="170">
          <cell r="AD170">
            <v>1270372</v>
          </cell>
          <cell r="AE170">
            <v>1625871</v>
          </cell>
          <cell r="AF170">
            <v>1748577</v>
          </cell>
          <cell r="AG170">
            <v>804773</v>
          </cell>
          <cell r="AH170">
            <v>29902</v>
          </cell>
          <cell r="AI170">
            <v>13524</v>
          </cell>
          <cell r="AJ170">
            <v>31547</v>
          </cell>
          <cell r="AK170">
            <v>11077</v>
          </cell>
          <cell r="AL170">
            <v>1126174</v>
          </cell>
          <cell r="AM170">
            <v>1455349</v>
          </cell>
          <cell r="AN170">
            <v>1616405</v>
          </cell>
          <cell r="AO170">
            <v>678363</v>
          </cell>
          <cell r="AP170">
            <v>0</v>
          </cell>
          <cell r="AQ170">
            <v>0</v>
          </cell>
          <cell r="AR170">
            <v>0</v>
          </cell>
          <cell r="AS170">
            <v>0</v>
          </cell>
          <cell r="AT170">
            <v>-147953</v>
          </cell>
          <cell r="AU170">
            <v>-129621</v>
          </cell>
          <cell r="AV170">
            <v>-91287</v>
          </cell>
          <cell r="AW170">
            <v>-106177</v>
          </cell>
          <cell r="AX170">
            <v>-5231</v>
          </cell>
          <cell r="AY170">
            <v>-7343</v>
          </cell>
          <cell r="AZ170">
            <v>-6106</v>
          </cell>
          <cell r="BA170">
            <v>-6120</v>
          </cell>
          <cell r="BB170">
            <v>115108</v>
          </cell>
          <cell r="BC170">
            <v>187984</v>
          </cell>
          <cell r="BD170">
            <v>119154</v>
          </cell>
          <cell r="BE170">
            <v>88188</v>
          </cell>
          <cell r="BF170">
            <v>203342</v>
          </cell>
          <cell r="BG170">
            <v>132085</v>
          </cell>
          <cell r="BH170">
            <v>207066</v>
          </cell>
          <cell r="BI170">
            <v>171693</v>
          </cell>
          <cell r="BJ170">
            <v>58895</v>
          </cell>
          <cell r="BK170">
            <v>28719</v>
          </cell>
          <cell r="BL170">
            <v>11734</v>
          </cell>
          <cell r="BM170">
            <v>15646</v>
          </cell>
          <cell r="BN170">
            <v>57202</v>
          </cell>
          <cell r="BO170">
            <v>61079</v>
          </cell>
          <cell r="BP170">
            <v>64484</v>
          </cell>
          <cell r="BQ170">
            <v>83020</v>
          </cell>
          <cell r="BR170">
            <v>644955</v>
          </cell>
          <cell r="BS170">
            <v>604434</v>
          </cell>
          <cell r="BT170">
            <v>546969</v>
          </cell>
          <cell r="BU170">
            <v>444436</v>
          </cell>
          <cell r="BV170">
            <v>103099</v>
          </cell>
          <cell r="BW170">
            <v>90018</v>
          </cell>
          <cell r="BX170">
            <v>59379</v>
          </cell>
          <cell r="BY170">
            <v>76794</v>
          </cell>
          <cell r="BZ170">
            <v>20916</v>
          </cell>
          <cell r="CA170">
            <v>47082</v>
          </cell>
          <cell r="CB170">
            <v>66326</v>
          </cell>
          <cell r="CC170">
            <v>25190</v>
          </cell>
          <cell r="CD170">
            <v>21650</v>
          </cell>
          <cell r="CE170">
            <v>9267</v>
          </cell>
          <cell r="CF170">
            <v>1808</v>
          </cell>
          <cell r="CG170" t="str">
            <v>n.a.</v>
          </cell>
          <cell r="CH170">
            <v>23204</v>
          </cell>
          <cell r="CI170">
            <v>30336</v>
          </cell>
          <cell r="CJ170">
            <v>30100</v>
          </cell>
          <cell r="CK170">
            <v>29383</v>
          </cell>
          <cell r="CL170">
            <v>1270372</v>
          </cell>
          <cell r="CM170">
            <v>-1126174</v>
          </cell>
          <cell r="CN170">
            <v>-147953</v>
          </cell>
          <cell r="CO170">
            <v>-5231</v>
          </cell>
          <cell r="CP170">
            <v>-8986</v>
          </cell>
          <cell r="CQ170">
            <v>-0.00707351862289156</v>
          </cell>
          <cell r="CR170">
            <v>-0.00702383539243902</v>
          </cell>
          <cell r="CS170">
            <v>103099</v>
          </cell>
          <cell r="CT170">
            <v>0</v>
          </cell>
          <cell r="CU170">
            <v>151546</v>
          </cell>
          <cell r="CV170">
            <v>59140.5</v>
          </cell>
        </row>
        <row r="170">
          <cell r="CX170">
            <v>1625871</v>
          </cell>
          <cell r="CY170">
            <v>-1455349</v>
          </cell>
          <cell r="CZ170">
            <v>-129621</v>
          </cell>
          <cell r="DA170">
            <v>-7343</v>
          </cell>
          <cell r="DB170">
            <v>33558</v>
          </cell>
          <cell r="DC170">
            <v>0.0206400138756396</v>
          </cell>
          <cell r="DD170">
            <v>0.0210750022137607</v>
          </cell>
          <cell r="DE170">
            <v>90018</v>
          </cell>
          <cell r="DF170">
            <v>0</v>
          </cell>
          <cell r="DG170">
            <v>153569</v>
          </cell>
          <cell r="DH170">
            <v>62781.5</v>
          </cell>
        </row>
        <row r="170">
          <cell r="DJ170">
            <v>1748577</v>
          </cell>
          <cell r="DK170">
            <v>-1616405</v>
          </cell>
          <cell r="DL170">
            <v>-91287</v>
          </cell>
          <cell r="DM170">
            <v>-6106</v>
          </cell>
          <cell r="DN170">
            <v>34779</v>
          </cell>
          <cell r="DO170">
            <v>0.0198898876057503</v>
          </cell>
          <cell r="DP170">
            <v>0.0202935235074379</v>
          </cell>
        </row>
        <row r="171">
          <cell r="C171" t="str">
            <v>Chenlong ALL Things Supply Chain Management (Jiangsu) Co., LTD</v>
          </cell>
          <cell r="D171" t="str">
            <v>exclude</v>
          </cell>
          <cell r="E171" t="str">
            <v>Independence(A+, A, A-, U)</v>
          </cell>
        </row>
        <row r="171">
          <cell r="I171">
            <v>-0.00774739540467521</v>
          </cell>
          <cell r="J171" t="str">
            <v> </v>
          </cell>
        </row>
        <row r="171">
          <cell r="O171" t="str">
            <v>Chenlong ALL Things Supply Chain Management (Jiangsu) Co., LTD</v>
          </cell>
          <cell r="P171" t="str">
            <v>This company operates as management service provider focus on global logistics, international trading, S.C.M and financing. It was founded in 2012 and has its registered business office located in Kunshan, Jiangsu, China.The company provides domestic and overseas purchase covering process of design, manufacture and commodity circulation, trading agency/ implementation, distribution agency/ implementation, im/export agency, Custom clearance, bonded &amp; non-bonded logistics, distribution processing, VMI, virtual production, supply chain finance, and insurance, among others. It also provides logistics services including sea/air im/export, stuffing, warehousing, domestic railway transportation, clearance, quarantine, domestics sea shipment and being insurance agent.</v>
          </cell>
          <cell r="Q171" t="str">
            <v>Services</v>
          </cell>
          <cell r="R171" t="str">
            <v>Global logistics, international trading, S.C.M and financing</v>
          </cell>
          <cell r="S171" t="str">
            <v>www.sedalink.com</v>
          </cell>
          <cell r="T171" t="str">
            <v>China</v>
          </cell>
        </row>
        <row r="171">
          <cell r="V171" t="str">
            <v>837200</v>
          </cell>
          <cell r="W171" t="str">
            <v>D</v>
          </cell>
          <cell r="X171" t="str">
            <v>4731</v>
          </cell>
          <cell r="Y171" t="str">
            <v>CN48434PC</v>
          </cell>
          <cell r="Z171" t="str">
            <v>Operates as management service provider focus on global logistics, international trading, S.C.M and financing</v>
          </cell>
          <cell r="AA171" t="str">
            <v>The Company is mainly engaged in international freight forwarding agent.</v>
          </cell>
          <cell r="AB171">
            <v>42493</v>
          </cell>
          <cell r="AC171" t="str">
            <v>Jiangsu Seda Supply Chain Management Co.,Ltd</v>
          </cell>
          <cell r="AD171">
            <v>317683</v>
          </cell>
          <cell r="AE171">
            <v>313252</v>
          </cell>
          <cell r="AF171">
            <v>280339</v>
          </cell>
          <cell r="AG171">
            <v>424297</v>
          </cell>
          <cell r="AH171">
            <v>22</v>
          </cell>
          <cell r="AI171" t="str">
            <v>n.a.</v>
          </cell>
          <cell r="AJ171" t="str">
            <v>n.a.</v>
          </cell>
          <cell r="AK171" t="str">
            <v>n.a.</v>
          </cell>
          <cell r="AL171">
            <v>311751</v>
          </cell>
          <cell r="AM171">
            <v>305089</v>
          </cell>
          <cell r="AN171">
            <v>283208</v>
          </cell>
          <cell r="AO171">
            <v>418892</v>
          </cell>
          <cell r="AP171">
            <v>0</v>
          </cell>
          <cell r="AQ171">
            <v>0</v>
          </cell>
          <cell r="AR171">
            <v>0</v>
          </cell>
          <cell r="AS171">
            <v>0</v>
          </cell>
          <cell r="AT171">
            <v>-6766</v>
          </cell>
          <cell r="AU171">
            <v>-3208</v>
          </cell>
          <cell r="AV171">
            <v>-7901</v>
          </cell>
          <cell r="AW171">
            <v>-1963</v>
          </cell>
          <cell r="AX171">
            <v>-298</v>
          </cell>
          <cell r="AY171">
            <v>-69</v>
          </cell>
          <cell r="AZ171">
            <v>-44</v>
          </cell>
          <cell r="BA171">
            <v>-149</v>
          </cell>
          <cell r="BB171">
            <v>0</v>
          </cell>
          <cell r="BC171">
            <v>3540</v>
          </cell>
          <cell r="BD171">
            <v>3539</v>
          </cell>
          <cell r="BE171" t="str">
            <v>n.a.</v>
          </cell>
          <cell r="BF171">
            <v>1268</v>
          </cell>
          <cell r="BG171">
            <v>22805</v>
          </cell>
          <cell r="BH171">
            <v>46253</v>
          </cell>
          <cell r="BI171">
            <v>60557</v>
          </cell>
          <cell r="BJ171">
            <v>2327</v>
          </cell>
          <cell r="BK171">
            <v>8936</v>
          </cell>
          <cell r="BL171">
            <v>1091</v>
          </cell>
          <cell r="BM171">
            <v>6985</v>
          </cell>
          <cell r="BN171">
            <v>187</v>
          </cell>
          <cell r="BO171">
            <v>157</v>
          </cell>
          <cell r="BP171">
            <v>233</v>
          </cell>
          <cell r="BQ171">
            <v>42</v>
          </cell>
          <cell r="BR171">
            <v>83093</v>
          </cell>
          <cell r="BS171">
            <v>92313</v>
          </cell>
          <cell r="BT171">
            <v>61587</v>
          </cell>
          <cell r="BU171">
            <v>87414</v>
          </cell>
          <cell r="BV171">
            <v>639</v>
          </cell>
          <cell r="BW171">
            <v>6</v>
          </cell>
          <cell r="BX171">
            <v>0</v>
          </cell>
          <cell r="BY171">
            <v>63</v>
          </cell>
          <cell r="BZ171">
            <v>-1110</v>
          </cell>
          <cell r="CA171">
            <v>4886</v>
          </cell>
          <cell r="CB171">
            <v>-10814</v>
          </cell>
          <cell r="CC171">
            <v>3293</v>
          </cell>
          <cell r="CD171" t="str">
            <v>n.a.</v>
          </cell>
          <cell r="CE171" t="str">
            <v>n.a.</v>
          </cell>
          <cell r="CF171" t="str">
            <v>n.a.</v>
          </cell>
          <cell r="CG171" t="str">
            <v>n.a.</v>
          </cell>
          <cell r="CH171">
            <v>6127</v>
          </cell>
          <cell r="CI171">
            <v>3202</v>
          </cell>
          <cell r="CJ171">
            <v>7901</v>
          </cell>
          <cell r="CK171">
            <v>1900</v>
          </cell>
          <cell r="CL171">
            <v>317683</v>
          </cell>
          <cell r="CM171">
            <v>-311751</v>
          </cell>
          <cell r="CN171">
            <v>-6766</v>
          </cell>
          <cell r="CO171">
            <v>-298</v>
          </cell>
          <cell r="CP171">
            <v>-1132</v>
          </cell>
          <cell r="CQ171">
            <v>-0.00356330052284825</v>
          </cell>
          <cell r="CR171">
            <v>-0.00355064849520882</v>
          </cell>
          <cell r="CS171">
            <v>639</v>
          </cell>
          <cell r="CT171">
            <v>0</v>
          </cell>
          <cell r="CU171">
            <v>1770</v>
          </cell>
          <cell r="CV171">
            <v>172</v>
          </cell>
        </row>
        <row r="171">
          <cell r="CX171">
            <v>313252</v>
          </cell>
          <cell r="CY171">
            <v>-305089</v>
          </cell>
          <cell r="CZ171">
            <v>-3208</v>
          </cell>
          <cell r="DA171">
            <v>-69</v>
          </cell>
          <cell r="DB171">
            <v>4886</v>
          </cell>
          <cell r="DC171">
            <v>0.015597665777074</v>
          </cell>
          <cell r="DD171">
            <v>0.0158448077933365</v>
          </cell>
          <cell r="DE171">
            <v>6</v>
          </cell>
          <cell r="DF171">
            <v>0</v>
          </cell>
          <cell r="DG171">
            <v>3539.5</v>
          </cell>
          <cell r="DH171">
            <v>195</v>
          </cell>
        </row>
        <row r="171">
          <cell r="DJ171">
            <v>280339</v>
          </cell>
          <cell r="DK171">
            <v>-283208</v>
          </cell>
          <cell r="DL171">
            <v>-7901</v>
          </cell>
          <cell r="DM171">
            <v>-44</v>
          </cell>
          <cell r="DN171">
            <v>-10814</v>
          </cell>
          <cell r="DO171">
            <v>-0.038574725600077</v>
          </cell>
          <cell r="DP171">
            <v>-0.0371419837679845</v>
          </cell>
        </row>
        <row r="172">
          <cell r="C172" t="str">
            <v>Hercules Logistics Co., LTD</v>
          </cell>
          <cell r="D172" t="str">
            <v>exclude</v>
          </cell>
          <cell r="E172" t="str">
            <v>Independence(A+, A, A-, U)</v>
          </cell>
        </row>
        <row r="172">
          <cell r="I172">
            <v>0.0662735683443896</v>
          </cell>
          <cell r="J172" t="str">
            <v> </v>
          </cell>
        </row>
        <row r="172">
          <cell r="O172" t="str">
            <v>Hercules Logistics Co., LTD</v>
          </cell>
          <cell r="P172" t="str">
            <v>This company is engaged in the supply chain management services to retail and fast moving consumer goods (FMCG) industries. It was founded in 2001 and conducts business in its registered head office located in Shenzhen, China.The company offers full-chain full-channel logistics management, business data, trade agency, and supply chain finance services. It provides port transportation, customs declaration, warehousing, and inspection services. Furthermore, the company operates a business-to-business (B2B) trading platform. It provides domestic, international, online, and offline supply chain management services to international purchasers, manufacturers, retailers, suppliers, brand owners, and distributors. The company is a leading supply chain management service company in China.</v>
          </cell>
          <cell r="Q172" t="str">
            <v>Services</v>
          </cell>
          <cell r="R172" t="str">
            <v>Supply chain management services</v>
          </cell>
          <cell r="S172" t="str">
            <v>www.hercules-logistics.com</v>
          </cell>
          <cell r="T172" t="str">
            <v>China</v>
          </cell>
        </row>
        <row r="172">
          <cell r="V172" t="str">
            <v>430377</v>
          </cell>
          <cell r="W172" t="str">
            <v>B+</v>
          </cell>
          <cell r="X172" t="str">
            <v>4789</v>
          </cell>
          <cell r="Y172" t="str">
            <v>CN41052PC</v>
          </cell>
          <cell r="Z172" t="str">
            <v>Engaged in the supply chain management services to retail and fast moving consumer goods (FMCG) industries</v>
          </cell>
          <cell r="AA172" t="str">
            <v>The Company is mainly engaged in international logistics, port transportation, domestic logistics, focused on providing professional logistics services industry for the rapid sales charges.</v>
          </cell>
          <cell r="AB172">
            <v>41663</v>
          </cell>
        </row>
        <row r="172">
          <cell r="AD172">
            <v>1023198</v>
          </cell>
          <cell r="AE172">
            <v>1078974</v>
          </cell>
          <cell r="AF172">
            <v>916920</v>
          </cell>
          <cell r="AG172">
            <v>941204</v>
          </cell>
          <cell r="AH172">
            <v>5864</v>
          </cell>
          <cell r="AI172">
            <v>3964</v>
          </cell>
          <cell r="AJ172">
            <v>11184</v>
          </cell>
          <cell r="AK172">
            <v>9594</v>
          </cell>
          <cell r="AL172">
            <v>821747</v>
          </cell>
          <cell r="AM172">
            <v>879563</v>
          </cell>
          <cell r="AN172">
            <v>735845</v>
          </cell>
          <cell r="AO172">
            <v>771178</v>
          </cell>
          <cell r="AP172">
            <v>22760</v>
          </cell>
          <cell r="AQ172">
            <v>23136</v>
          </cell>
          <cell r="AR172">
            <v>18361</v>
          </cell>
          <cell r="AS172">
            <v>19855</v>
          </cell>
          <cell r="AT172">
            <v>-147401</v>
          </cell>
          <cell r="AU172">
            <v>-140020</v>
          </cell>
          <cell r="AV172">
            <v>-120210</v>
          </cell>
          <cell r="AW172">
            <v>-132262</v>
          </cell>
          <cell r="AX172">
            <v>-12400</v>
          </cell>
          <cell r="AY172">
            <v>-12328</v>
          </cell>
          <cell r="AZ172">
            <v>-13749</v>
          </cell>
          <cell r="BA172">
            <v>-26818</v>
          </cell>
          <cell r="BB172" t="str">
            <v>n.a.</v>
          </cell>
          <cell r="BC172" t="str">
            <v>n.a.</v>
          </cell>
          <cell r="BD172" t="str">
            <v>n.a.</v>
          </cell>
          <cell r="BE172">
            <v>0</v>
          </cell>
          <cell r="BF172">
            <v>250940</v>
          </cell>
          <cell r="BG172">
            <v>262704</v>
          </cell>
          <cell r="BH172">
            <v>258877</v>
          </cell>
          <cell r="BI172">
            <v>257843</v>
          </cell>
          <cell r="BJ172">
            <v>130471</v>
          </cell>
          <cell r="BK172">
            <v>72287</v>
          </cell>
          <cell r="BL172">
            <v>42841</v>
          </cell>
          <cell r="BM172">
            <v>119203</v>
          </cell>
          <cell r="BN172">
            <v>89620</v>
          </cell>
          <cell r="BO172">
            <v>108915</v>
          </cell>
          <cell r="BP172">
            <v>68812</v>
          </cell>
          <cell r="BQ172">
            <v>491089</v>
          </cell>
          <cell r="BR172">
            <v>1222128</v>
          </cell>
          <cell r="BS172">
            <v>1206957</v>
          </cell>
          <cell r="BT172">
            <v>1125672</v>
          </cell>
          <cell r="BU172">
            <v>1073790</v>
          </cell>
          <cell r="BV172">
            <v>15993</v>
          </cell>
          <cell r="BW172">
            <v>15870</v>
          </cell>
          <cell r="BX172">
            <v>13716</v>
          </cell>
          <cell r="BY172">
            <v>15296</v>
          </cell>
          <cell r="BZ172">
            <v>47514</v>
          </cell>
          <cell r="CA172">
            <v>51027</v>
          </cell>
          <cell r="CB172">
            <v>58300</v>
          </cell>
          <cell r="CC172">
            <v>20540</v>
          </cell>
          <cell r="CD172" t="str">
            <v>n.a.</v>
          </cell>
          <cell r="CE172" t="str">
            <v>n.a.</v>
          </cell>
          <cell r="CF172" t="str">
            <v>n.a.</v>
          </cell>
          <cell r="CG172" t="str">
            <v>n.a.</v>
          </cell>
          <cell r="CH172">
            <v>108648</v>
          </cell>
          <cell r="CI172">
            <v>101014</v>
          </cell>
          <cell r="CJ172">
            <v>88133</v>
          </cell>
          <cell r="CK172">
            <v>97111</v>
          </cell>
          <cell r="CL172">
            <v>1023198</v>
          </cell>
          <cell r="CM172">
            <v>-821747</v>
          </cell>
          <cell r="CN172">
            <v>-124641</v>
          </cell>
          <cell r="CO172">
            <v>-12400</v>
          </cell>
          <cell r="CP172">
            <v>64410</v>
          </cell>
          <cell r="CQ172">
            <v>0.0629496930212921</v>
          </cell>
          <cell r="CR172">
            <v>0.0671785629357063</v>
          </cell>
          <cell r="CS172">
            <v>15993</v>
          </cell>
          <cell r="CT172">
            <v>22760</v>
          </cell>
          <cell r="CU172" t="e">
            <v>#VALUE!</v>
          </cell>
          <cell r="CV172">
            <v>99267.5</v>
          </cell>
        </row>
        <row r="172">
          <cell r="CX172">
            <v>1078974</v>
          </cell>
          <cell r="CY172">
            <v>-879563</v>
          </cell>
          <cell r="CZ172">
            <v>-116884</v>
          </cell>
          <cell r="DA172">
            <v>-12328</v>
          </cell>
          <cell r="DB172">
            <v>70199</v>
          </cell>
          <cell r="DC172">
            <v>0.0650608819118904</v>
          </cell>
          <cell r="DD172">
            <v>0.0695883621223762</v>
          </cell>
          <cell r="DE172">
            <v>15870</v>
          </cell>
          <cell r="DF172">
            <v>23136</v>
          </cell>
          <cell r="DG172" t="e">
            <v>#VALUE!</v>
          </cell>
          <cell r="DH172">
            <v>88863.5</v>
          </cell>
        </row>
        <row r="172">
          <cell r="DJ172">
            <v>916920</v>
          </cell>
          <cell r="DK172">
            <v>-735845</v>
          </cell>
          <cell r="DL172">
            <v>-101849</v>
          </cell>
          <cell r="DM172">
            <v>-13749</v>
          </cell>
          <cell r="DN172">
            <v>65477</v>
          </cell>
          <cell r="DO172">
            <v>0.071409719495703</v>
          </cell>
          <cell r="DP172">
            <v>0.0769012135868167</v>
          </cell>
        </row>
        <row r="173">
          <cell r="C173" t="str">
            <v>Kaname Kogyo Co.,Ltd.</v>
          </cell>
          <cell r="D173" t="str">
            <v>exclude</v>
          </cell>
          <cell r="E173" t="str">
            <v>Significantly different products/services</v>
          </cell>
          <cell r="F173" t="str">
            <v>本公司从事提供垃圾服务，专业从事垃圾收集。</v>
          </cell>
        </row>
        <row r="173">
          <cell r="I173">
            <v>0.109084289759305</v>
          </cell>
          <cell r="J173" t="str">
            <v> </v>
          </cell>
        </row>
        <row r="173">
          <cell r="O173" t="str">
            <v>Kaname Kogyo Co.,Ltd.</v>
          </cell>
          <cell r="P173" t="str">
            <v>This company is engaged in providing refuse services, specializing in waste materials collection. It was incorporated in 1973 and has its registered head office strategically located in Toshima-ku, Japan. The company's business operation is involved in waste management and remediation services. It conducts collection, treatment, and disposal of waste materials, including local hauling of waste materials. The company is also equipped with operating materials recovery facilities and state-of-the-art technology such as sort recyclable materials from the trash stream, as well as provides remediation services, such as cleanup of contaminated buildings, mine sites, soil, or ground water, and provide septic pumping and other miscellaneous waste management services.</v>
          </cell>
          <cell r="Q173" t="str">
            <v>Services</v>
          </cell>
          <cell r="R173" t="str">
            <v>Refuse services, specializing in waste materials collection</v>
          </cell>
          <cell r="S173" t="str">
            <v>www.kaname-k.co.jp</v>
          </cell>
          <cell r="T173" t="str">
            <v>Japan</v>
          </cell>
        </row>
        <row r="173">
          <cell r="V173" t="str">
            <v>6566</v>
          </cell>
          <cell r="W173" t="str">
            <v>A+</v>
          </cell>
          <cell r="X173" t="str">
            <v>4212</v>
          </cell>
          <cell r="Y173" t="str">
            <v>JP7013301003168</v>
          </cell>
          <cell r="Z173" t="str">
            <v>Engaged in providing refuse services, specializing in waste materials collection</v>
          </cell>
          <cell r="AA173" t="str">
            <v>The Company is mainly engaged in the collection, transportation, disposal and recycling of industrial waste, such as bins, cans, plastic bottles, bulky waste, as well as the general waste.</v>
          </cell>
          <cell r="AB173">
            <v>43094</v>
          </cell>
        </row>
        <row r="173">
          <cell r="AD173">
            <v>13029356</v>
          </cell>
          <cell r="AE173">
            <v>11934658</v>
          </cell>
          <cell r="AF173">
            <v>11002265</v>
          </cell>
          <cell r="AG173">
            <v>11490323</v>
          </cell>
          <cell r="AH173" t="str">
            <v>n.a.</v>
          </cell>
          <cell r="AI173" t="str">
            <v>n.a.</v>
          </cell>
          <cell r="AJ173" t="str">
            <v>n.a.</v>
          </cell>
          <cell r="AK173" t="str">
            <v>n.a.</v>
          </cell>
          <cell r="AL173">
            <v>9577267</v>
          </cell>
          <cell r="AM173">
            <v>8998781</v>
          </cell>
          <cell r="AN173">
            <v>8441327</v>
          </cell>
          <cell r="AO173">
            <v>8906242</v>
          </cell>
          <cell r="AP173">
            <v>0</v>
          </cell>
          <cell r="AQ173">
            <v>0</v>
          </cell>
          <cell r="AR173">
            <v>0</v>
          </cell>
          <cell r="AS173">
            <v>0</v>
          </cell>
          <cell r="AT173">
            <v>-1170498</v>
          </cell>
          <cell r="AU173">
            <v>-1103810</v>
          </cell>
          <cell r="AV173">
            <v>-1060773</v>
          </cell>
          <cell r="AW173">
            <v>-1162091</v>
          </cell>
          <cell r="AX173">
            <v>-542090</v>
          </cell>
          <cell r="AY173">
            <v>-544525</v>
          </cell>
          <cell r="AZ173">
            <v>-603852</v>
          </cell>
          <cell r="BA173">
            <v>-615103</v>
          </cell>
          <cell r="BB173">
            <v>28212</v>
          </cell>
          <cell r="BC173">
            <v>21130</v>
          </cell>
          <cell r="BD173">
            <v>26237</v>
          </cell>
          <cell r="BE173">
            <v>21313</v>
          </cell>
          <cell r="BF173">
            <v>1475551</v>
          </cell>
          <cell r="BG173">
            <v>1382433</v>
          </cell>
          <cell r="BH173">
            <v>1275459</v>
          </cell>
          <cell r="BI173">
            <v>1212329</v>
          </cell>
          <cell r="BJ173">
            <v>5432504</v>
          </cell>
          <cell r="BK173">
            <v>4802471</v>
          </cell>
          <cell r="BL173">
            <v>4484142</v>
          </cell>
          <cell r="BM173">
            <v>4333422</v>
          </cell>
          <cell r="BN173">
            <v>12099151</v>
          </cell>
          <cell r="BO173">
            <v>12055501</v>
          </cell>
          <cell r="BP173">
            <v>11874284</v>
          </cell>
          <cell r="BQ173">
            <v>11880162</v>
          </cell>
          <cell r="BR173">
            <v>22426748</v>
          </cell>
          <cell r="BS173">
            <v>21452951</v>
          </cell>
          <cell r="BT173">
            <v>20845822</v>
          </cell>
          <cell r="BU173">
            <v>20475949</v>
          </cell>
          <cell r="BV173">
            <v>1170498</v>
          </cell>
          <cell r="BW173">
            <v>1103810</v>
          </cell>
          <cell r="BX173">
            <v>1060773</v>
          </cell>
          <cell r="BY173">
            <v>1162091</v>
          </cell>
          <cell r="BZ173">
            <v>1739501</v>
          </cell>
          <cell r="CA173">
            <v>1287542</v>
          </cell>
          <cell r="CB173">
            <v>896313</v>
          </cell>
          <cell r="CC173">
            <v>806887</v>
          </cell>
          <cell r="CD173" t="str">
            <v>n.a.</v>
          </cell>
          <cell r="CE173" t="str">
            <v>n.a.</v>
          </cell>
          <cell r="CF173" t="str">
            <v>n.a.</v>
          </cell>
          <cell r="CG173" t="str">
            <v>n.a.</v>
          </cell>
          <cell r="CH173" t="str">
            <v>n.a.</v>
          </cell>
          <cell r="CI173" t="str">
            <v>n.a.</v>
          </cell>
          <cell r="CJ173" t="str">
            <v>n.a.</v>
          </cell>
          <cell r="CK173" t="str">
            <v>n.a.</v>
          </cell>
          <cell r="CL173">
            <v>13029356</v>
          </cell>
          <cell r="CM173">
            <v>-9577267</v>
          </cell>
          <cell r="CN173">
            <v>-1170498</v>
          </cell>
          <cell r="CO173">
            <v>-542090</v>
          </cell>
          <cell r="CP173">
            <v>1739501</v>
          </cell>
          <cell r="CQ173">
            <v>0.133506291485166</v>
          </cell>
          <cell r="CR173">
            <v>0.15407646953836</v>
          </cell>
          <cell r="CS173">
            <v>1170498</v>
          </cell>
          <cell r="CT173">
            <v>0</v>
          </cell>
          <cell r="CU173">
            <v>24671</v>
          </cell>
          <cell r="CV173">
            <v>12077326</v>
          </cell>
        </row>
        <row r="173">
          <cell r="CX173">
            <v>11934658</v>
          </cell>
          <cell r="CY173">
            <v>-8998781</v>
          </cell>
          <cell r="CZ173">
            <v>-1103810</v>
          </cell>
          <cell r="DA173">
            <v>-544525</v>
          </cell>
          <cell r="DB173">
            <v>1287542</v>
          </cell>
          <cell r="DC173">
            <v>0.107882605433687</v>
          </cell>
          <cell r="DD173">
            <v>0.120928709708808</v>
          </cell>
          <cell r="DE173">
            <v>1103810</v>
          </cell>
          <cell r="DF173">
            <v>0</v>
          </cell>
          <cell r="DG173">
            <v>23683.5</v>
          </cell>
          <cell r="DH173">
            <v>11964892.5</v>
          </cell>
        </row>
        <row r="173">
          <cell r="DJ173">
            <v>11002265</v>
          </cell>
          <cell r="DK173">
            <v>-8441327</v>
          </cell>
          <cell r="DL173">
            <v>-1060773</v>
          </cell>
          <cell r="DM173">
            <v>-603852</v>
          </cell>
          <cell r="DN173">
            <v>896313</v>
          </cell>
          <cell r="DO173">
            <v>0.0814662253635956</v>
          </cell>
          <cell r="DP173">
            <v>0.0886915948146201</v>
          </cell>
        </row>
        <row r="174">
          <cell r="C174" t="str">
            <v>E-Logit Co.,Ltd.</v>
          </cell>
          <cell r="D174" t="str">
            <v>exclude</v>
          </cell>
          <cell r="E174" t="str">
            <v>Independence(A+, A, A-, U)</v>
          </cell>
        </row>
        <row r="174">
          <cell r="I174" t="e">
            <v>#VALUE!</v>
          </cell>
          <cell r="J174" t="str">
            <v> </v>
          </cell>
        </row>
        <row r="174">
          <cell r="O174" t="str">
            <v>E-Logit Co.,Ltd.</v>
          </cell>
          <cell r="P174" t="str">
            <v>This company is primarily engaged in the provision of computer programming, data processing, and other computer related services. The company was incorporated in February 2000. The registered head office of the company is located in Chiyoda, Tokyo, Japan. The company offers a wide range of computer software and systems, such as inventory control software, order tracking software, package tracking/delivery software, shipping and receiving software, and warehouse management software. The company's services include consulting, training and other professional services; third-party services (logistics services, warehousing maintenance and service); warehousing (warehouse management); and supply chain management (inventory management, item tracking, package tracking/delivery, supply chain management, and transportation/distribution).</v>
          </cell>
          <cell r="Q174" t="str">
            <v>Services</v>
          </cell>
          <cell r="R174" t="str">
            <v>Provision of computer programming, data processing, and other computer related services</v>
          </cell>
          <cell r="S174" t="str">
            <v>www.e-logit.com</v>
          </cell>
          <cell r="T174" t="str">
            <v>Japan</v>
          </cell>
        </row>
        <row r="174">
          <cell r="V174" t="str">
            <v>9327</v>
          </cell>
          <cell r="W174" t="str">
            <v>B+</v>
          </cell>
          <cell r="X174" t="str">
            <v>4731</v>
          </cell>
          <cell r="Y174" t="str">
            <v>JP7010001126191</v>
          </cell>
          <cell r="Z174" t="str">
            <v>Engaged in the provision of computer programming, data processing, and other computer related services</v>
          </cell>
          <cell r="AA174" t="str">
            <v>The Company is mainly engaged in mail order logistics business.</v>
          </cell>
          <cell r="AB174">
            <v>44281</v>
          </cell>
        </row>
        <row r="174">
          <cell r="AD174" t="str">
            <v>n.a.</v>
          </cell>
          <cell r="AE174" t="str">
            <v>n.a.</v>
          </cell>
          <cell r="AF174" t="str">
            <v>n.a.</v>
          </cell>
          <cell r="AG174" t="str">
            <v>n.a.</v>
          </cell>
          <cell r="AH174" t="str">
            <v>n.a.</v>
          </cell>
          <cell r="AI174" t="str">
            <v>n.a.</v>
          </cell>
          <cell r="AJ174" t="str">
            <v>n.a.</v>
          </cell>
          <cell r="AK174" t="str">
            <v>n.a.</v>
          </cell>
          <cell r="AL174" t="str">
            <v>n.a.</v>
          </cell>
          <cell r="AM174" t="str">
            <v>n.a.</v>
          </cell>
          <cell r="AN174" t="str">
            <v>n.a.</v>
          </cell>
          <cell r="AO174" t="str">
            <v>n.a.</v>
          </cell>
          <cell r="AP174" t="str">
            <v>n.a.</v>
          </cell>
          <cell r="AQ174" t="str">
            <v>n.a.</v>
          </cell>
          <cell r="AR174" t="str">
            <v>n.a.</v>
          </cell>
          <cell r="AS174" t="str">
            <v>n.a.</v>
          </cell>
          <cell r="AT174" t="str">
            <v>n.a.</v>
          </cell>
          <cell r="AU174" t="str">
            <v>n.a.</v>
          </cell>
          <cell r="AV174" t="str">
            <v>n.a.</v>
          </cell>
          <cell r="AW174" t="str">
            <v>n.a.</v>
          </cell>
          <cell r="AX174" t="str">
            <v>n.a.</v>
          </cell>
          <cell r="AY174" t="str">
            <v>n.a.</v>
          </cell>
          <cell r="AZ174" t="str">
            <v>n.a.</v>
          </cell>
          <cell r="BA174" t="str">
            <v>n.a.</v>
          </cell>
          <cell r="BB174" t="str">
            <v>n.a.</v>
          </cell>
          <cell r="BC174" t="str">
            <v>n.a.</v>
          </cell>
          <cell r="BD174" t="str">
            <v>n.a.</v>
          </cell>
          <cell r="BE174" t="str">
            <v>n.a.</v>
          </cell>
          <cell r="BF174" t="str">
            <v>n.a.</v>
          </cell>
          <cell r="BG174" t="str">
            <v>n.a.</v>
          </cell>
          <cell r="BH174" t="str">
            <v>n.a.</v>
          </cell>
          <cell r="BI174" t="str">
            <v>n.a.</v>
          </cell>
          <cell r="BJ174" t="str">
            <v>n.a.</v>
          </cell>
          <cell r="BK174" t="str">
            <v>n.a.</v>
          </cell>
          <cell r="BL174" t="str">
            <v>n.a.</v>
          </cell>
          <cell r="BM174" t="str">
            <v>n.a.</v>
          </cell>
          <cell r="BN174" t="str">
            <v>n.a.</v>
          </cell>
          <cell r="BO174" t="str">
            <v>n.a.</v>
          </cell>
          <cell r="BP174" t="str">
            <v>n.a.</v>
          </cell>
          <cell r="BQ174" t="str">
            <v>n.a.</v>
          </cell>
          <cell r="BR174" t="str">
            <v>n.a.</v>
          </cell>
          <cell r="BS174" t="str">
            <v>n.a.</v>
          </cell>
          <cell r="BT174" t="str">
            <v>n.a.</v>
          </cell>
          <cell r="BU174" t="str">
            <v>n.a.</v>
          </cell>
          <cell r="BV174" t="str">
            <v>n.a.</v>
          </cell>
          <cell r="BW174" t="str">
            <v>n.a.</v>
          </cell>
          <cell r="BX174" t="str">
            <v>n.a.</v>
          </cell>
          <cell r="BY174" t="str">
            <v>n.a.</v>
          </cell>
          <cell r="BZ174" t="str">
            <v>n.a.</v>
          </cell>
          <cell r="CA174" t="str">
            <v>n.a.</v>
          </cell>
          <cell r="CB174" t="str">
            <v>n.a.</v>
          </cell>
          <cell r="CC174" t="str">
            <v>n.a.</v>
          </cell>
          <cell r="CD174" t="str">
            <v>n.a.</v>
          </cell>
          <cell r="CE174" t="str">
            <v>n.a.</v>
          </cell>
          <cell r="CF174" t="str">
            <v>n.a.</v>
          </cell>
          <cell r="CG174" t="str">
            <v>n.a.</v>
          </cell>
          <cell r="CH174" t="str">
            <v>n.a.</v>
          </cell>
          <cell r="CI174" t="str">
            <v>n.a.</v>
          </cell>
          <cell r="CJ174" t="str">
            <v>n.a.</v>
          </cell>
          <cell r="CK174" t="str">
            <v>n.a.</v>
          </cell>
          <cell r="CL174" t="str">
            <v>无数据</v>
          </cell>
          <cell r="CM174" t="e">
            <v>#VALUE!</v>
          </cell>
          <cell r="CN174" t="str">
            <v>n.a.</v>
          </cell>
          <cell r="CO174" t="str">
            <v>n.a.</v>
          </cell>
          <cell r="CP174" t="str">
            <v>无数据</v>
          </cell>
          <cell r="CQ174" t="e">
            <v>#VALUE!</v>
          </cell>
          <cell r="CR174" t="e">
            <v>#VALUE!</v>
          </cell>
          <cell r="CS174" t="str">
            <v>n.a.</v>
          </cell>
          <cell r="CT174" t="str">
            <v/>
          </cell>
          <cell r="CU174" t="e">
            <v>#VALUE!</v>
          </cell>
          <cell r="CV174" t="e">
            <v>#VALUE!</v>
          </cell>
        </row>
        <row r="174">
          <cell r="CX174" t="str">
            <v>无数据</v>
          </cell>
          <cell r="CY174" t="e">
            <v>#VALUE!</v>
          </cell>
          <cell r="CZ174" t="str">
            <v>n.a.</v>
          </cell>
          <cell r="DA174" t="str">
            <v/>
          </cell>
          <cell r="DB174" t="str">
            <v>无数据</v>
          </cell>
          <cell r="DC174" t="e">
            <v>#VALUE!</v>
          </cell>
          <cell r="DD174" t="e">
            <v>#VALUE!</v>
          </cell>
          <cell r="DE174" t="str">
            <v>n.a.</v>
          </cell>
          <cell r="DF174" t="str">
            <v/>
          </cell>
          <cell r="DG174" t="e">
            <v>#VALUE!</v>
          </cell>
          <cell r="DH174" t="e">
            <v>#VALUE!</v>
          </cell>
        </row>
        <row r="174">
          <cell r="DJ174" t="str">
            <v>无数据</v>
          </cell>
          <cell r="DK174" t="e">
            <v>#VALUE!</v>
          </cell>
          <cell r="DL174" t="str">
            <v>n.a.</v>
          </cell>
          <cell r="DM174" t="str">
            <v>n.a.</v>
          </cell>
          <cell r="DN174" t="str">
            <v>无数据</v>
          </cell>
          <cell r="DO174" t="e">
            <v>#VALUE!</v>
          </cell>
          <cell r="DP174" t="e">
            <v>#VALUE!</v>
          </cell>
        </row>
        <row r="175">
          <cell r="C175" t="str">
            <v>GKE Corporation Limited</v>
          </cell>
          <cell r="D175" t="str">
            <v>exclude</v>
          </cell>
          <cell r="E175" t="str">
            <v>Significantly different products/services</v>
          </cell>
          <cell r="F175" t="str">
            <v>仓储，货运，海运，投资</v>
          </cell>
        </row>
        <row r="175">
          <cell r="I175">
            <v>0.0891623261671259</v>
          </cell>
          <cell r="J175" t="str">
            <v> </v>
          </cell>
        </row>
        <row r="175">
          <cell r="O175" t="str">
            <v>GKE Corporation Limited</v>
          </cell>
          <cell r="P175" t="str">
            <v>This company is engaged in providing warehousing, logistics, and strategic investments. Formerly known as Van der Horst Energy Limited, the company was founded by Mr. Neo Kok Ching in 1995. It has a registered office located in Singapore, Singapore.The company is a leading integrated warehousing and logistics solutions provider. It specializes in investment holdings, warehousing and logistics, infrastructural materials and services, and agriculture. It provides integrated warehousing and logistics solutions, including general cargo storage, dangerous cargo storage, marine logistics, and air freight forwarding services.The company engages in the manufacturing and supply of ready-mixed concrete and building materials. It focuses on the indoor cultivation of vegetables and the development of agriculture technology solutions.The company aims to be one of the largest integrated warehousing and logistics solution providers in Singapore, delivering effective solutions to customers and generating value for shareholders. Its vision is to become one of the largest integrated warehousing and logistics solution providers in Singapore. The company's mission is to deliver effective solutions for customers and generate value for shareholders.</v>
          </cell>
          <cell r="Q175" t="str">
            <v>Services</v>
          </cell>
          <cell r="R175" t="str">
            <v>Investment holdings, warehousing and logistics, infrastructural materials and services, and agriculture</v>
          </cell>
          <cell r="S175" t="str">
            <v>www.gke.com.sg</v>
          </cell>
          <cell r="T175" t="str">
            <v>Singapore</v>
          </cell>
        </row>
        <row r="175">
          <cell r="V175" t="str">
            <v>595</v>
          </cell>
          <cell r="W175" t="str">
            <v>A+</v>
          </cell>
          <cell r="X175" t="str">
            <v>4789</v>
          </cell>
          <cell r="Y175" t="str">
            <v>SG200001941G</v>
          </cell>
          <cell r="Z175" t="str">
            <v>Engaged in providing warehousing, logistics, and strategic investments</v>
          </cell>
          <cell r="AA175" t="str">
            <v>The Group is principally engaged in the provision of integrated comprehensive logistics services which are broadly classified into metal logistics, general logistics, 
container/conventional transportation &amp; project management, sea &amp; air freight services.</v>
          </cell>
          <cell r="AB175">
            <v>37643</v>
          </cell>
          <cell r="AC175" t="str">
            <v>VAN DER Horst Energy Limited</v>
          </cell>
          <cell r="AD175">
            <v>108930</v>
          </cell>
          <cell r="AE175">
            <v>104803</v>
          </cell>
          <cell r="AF175">
            <v>118986</v>
          </cell>
          <cell r="AG175">
            <v>107262</v>
          </cell>
          <cell r="AH175">
            <v>1857</v>
          </cell>
          <cell r="AI175">
            <v>2044</v>
          </cell>
          <cell r="AJ175">
            <v>7451</v>
          </cell>
          <cell r="AK175">
            <v>2895</v>
          </cell>
          <cell r="AL175">
            <v>62653</v>
          </cell>
          <cell r="AM175">
            <v>64157</v>
          </cell>
          <cell r="AN175">
            <v>74351</v>
          </cell>
          <cell r="AO175">
            <v>69735</v>
          </cell>
          <cell r="AP175">
            <v>0</v>
          </cell>
          <cell r="AQ175">
            <v>0</v>
          </cell>
          <cell r="AR175">
            <v>0</v>
          </cell>
          <cell r="AS175">
            <v>0</v>
          </cell>
          <cell r="AT175">
            <v>-22356</v>
          </cell>
          <cell r="AU175">
            <v>-17289</v>
          </cell>
          <cell r="AV175">
            <v>-16167</v>
          </cell>
          <cell r="AW175">
            <v>-13164</v>
          </cell>
          <cell r="AX175">
            <v>-15773</v>
          </cell>
          <cell r="AY175">
            <v>-14369</v>
          </cell>
          <cell r="AZ175">
            <v>-15938</v>
          </cell>
          <cell r="BA175">
            <v>-15686</v>
          </cell>
          <cell r="BB175">
            <v>1974</v>
          </cell>
          <cell r="BC175">
            <v>1065</v>
          </cell>
          <cell r="BD175">
            <v>687</v>
          </cell>
          <cell r="BE175">
            <v>340</v>
          </cell>
          <cell r="BF175">
            <v>33976</v>
          </cell>
          <cell r="BG175">
            <v>37142</v>
          </cell>
          <cell r="BH175">
            <v>40973</v>
          </cell>
          <cell r="BI175">
            <v>30953</v>
          </cell>
          <cell r="BJ175">
            <v>29760</v>
          </cell>
          <cell r="BK175">
            <v>27106</v>
          </cell>
          <cell r="BL175">
            <v>30889</v>
          </cell>
          <cell r="BM175">
            <v>23100</v>
          </cell>
          <cell r="BN175">
            <v>123824</v>
          </cell>
          <cell r="BO175">
            <v>132436</v>
          </cell>
          <cell r="BP175">
            <v>123394</v>
          </cell>
          <cell r="BQ175">
            <v>129800</v>
          </cell>
          <cell r="BR175">
            <v>200163</v>
          </cell>
          <cell r="BS175">
            <v>212974</v>
          </cell>
          <cell r="BT175">
            <v>212072</v>
          </cell>
          <cell r="BU175">
            <v>196696</v>
          </cell>
          <cell r="BV175">
            <v>426</v>
          </cell>
          <cell r="BW175">
            <v>330</v>
          </cell>
          <cell r="BX175">
            <v>337</v>
          </cell>
          <cell r="BY175">
            <v>214</v>
          </cell>
          <cell r="BZ175">
            <v>10005</v>
          </cell>
          <cell r="CA175">
            <v>11032</v>
          </cell>
          <cell r="CB175">
            <v>19981</v>
          </cell>
          <cell r="CC175">
            <v>11572</v>
          </cell>
          <cell r="CD175">
            <v>0</v>
          </cell>
          <cell r="CE175" t="str">
            <v>n.a.</v>
          </cell>
          <cell r="CF175" t="str">
            <v>n.a.</v>
          </cell>
          <cell r="CG175" t="str">
            <v>n.a.</v>
          </cell>
          <cell r="CH175">
            <v>21930</v>
          </cell>
          <cell r="CI175">
            <v>16959</v>
          </cell>
          <cell r="CJ175">
            <v>15830</v>
          </cell>
          <cell r="CK175">
            <v>12950</v>
          </cell>
          <cell r="CL175">
            <v>108930</v>
          </cell>
          <cell r="CM175">
            <v>-62653</v>
          </cell>
          <cell r="CN175">
            <v>-22356</v>
          </cell>
          <cell r="CO175">
            <v>-15773</v>
          </cell>
          <cell r="CP175">
            <v>8148</v>
          </cell>
          <cell r="CQ175">
            <v>0.074800330487469</v>
          </cell>
          <cell r="CR175">
            <v>0.0808477704351968</v>
          </cell>
          <cell r="CS175">
            <v>426</v>
          </cell>
          <cell r="CT175">
            <v>0</v>
          </cell>
          <cell r="CU175">
            <v>1519.5</v>
          </cell>
          <cell r="CV175">
            <v>128130</v>
          </cell>
        </row>
        <row r="175">
          <cell r="CX175">
            <v>104803</v>
          </cell>
          <cell r="CY175">
            <v>-64157</v>
          </cell>
          <cell r="CZ175">
            <v>-17289</v>
          </cell>
          <cell r="DA175">
            <v>-14369</v>
          </cell>
          <cell r="DB175">
            <v>8988</v>
          </cell>
          <cell r="DC175">
            <v>0.085760903790922</v>
          </cell>
          <cell r="DD175">
            <v>0.0938057715389031</v>
          </cell>
          <cell r="DE175">
            <v>330</v>
          </cell>
          <cell r="DF175">
            <v>0</v>
          </cell>
          <cell r="DG175">
            <v>876</v>
          </cell>
          <cell r="DH175">
            <v>127915</v>
          </cell>
        </row>
        <row r="175">
          <cell r="DJ175">
            <v>118986</v>
          </cell>
          <cell r="DK175">
            <v>-74351</v>
          </cell>
          <cell r="DL175">
            <v>-16167</v>
          </cell>
          <cell r="DM175">
            <v>-15938</v>
          </cell>
          <cell r="DN175">
            <v>12530</v>
          </cell>
          <cell r="DO175">
            <v>0.105306506647841</v>
          </cell>
          <cell r="DP175">
            <v>0.117701209889532</v>
          </cell>
        </row>
        <row r="176">
          <cell r="C176" t="str">
            <v>Infinity Logistics and Transport Ventures Limited</v>
          </cell>
          <cell r="D176" t="str">
            <v>exclude</v>
          </cell>
          <cell r="E176" t="str">
            <v>Independence(A+, A, A-, U)</v>
          </cell>
        </row>
        <row r="176">
          <cell r="I176">
            <v>0.145861464782152</v>
          </cell>
          <cell r="J176" t="str">
            <v> </v>
          </cell>
        </row>
        <row r="176">
          <cell r="O176" t="str">
            <v>Infinity Logistics and Transport Ventures Limited</v>
          </cell>
          <cell r="P176" t="str">
            <v>This company is engaged in the provision of transportation and logistics services. It was founded in 2019 in George Town, Cayman Islands and conducts business from its registered head office located in Malaysia. The company is a logistics service provider based in Malaysia with strong presence in Southeast Asia and business coverage more than 15 countries. The five main services that it provides include Flexitank Solution and Related Services, Integrated Freight Forwarding Services, Land Transportation services, Logistics Centre and related services, and Fourth-party Logistics (4PL) services.</v>
          </cell>
          <cell r="Q176" t="str">
            <v>Services</v>
          </cell>
          <cell r="R176" t="str">
            <v>Transportation and logistics services</v>
          </cell>
          <cell r="S176" t="str">
            <v>www.infinity.com.my</v>
          </cell>
          <cell r="T176" t="str">
            <v>Cayman Islands</v>
          </cell>
          <cell r="U176" t="str">
            <v>Hong Kong SAR, China</v>
          </cell>
          <cell r="V176" t="str">
            <v>01442</v>
          </cell>
          <cell r="W176" t="str">
            <v>D</v>
          </cell>
          <cell r="X176" t="str">
            <v>4731</v>
          </cell>
          <cell r="Y176" t="str">
            <v>KY41368WB</v>
          </cell>
          <cell r="Z176" t="str">
            <v>Engaged in the provision of transportation and logistics services</v>
          </cell>
          <cell r="AA176" t="str">
            <v>The company and its subsidiaries are principally engaged in providing logistic services which based in Malaysia where providing logistic value chain solutions to customers in a wide range of industries, including palm oil processors, freight forwarders and trader of construction and building materials. It is specially focused on offering flexitank solution and related services, integrated freight forwarding services, railroad transportation services, and logistics center and related services.</v>
          </cell>
          <cell r="AB176">
            <v>43851</v>
          </cell>
        </row>
        <row r="176">
          <cell r="AD176">
            <v>356870</v>
          </cell>
          <cell r="AE176">
            <v>275561</v>
          </cell>
          <cell r="AF176">
            <v>223669</v>
          </cell>
          <cell r="AG176">
            <v>209432</v>
          </cell>
          <cell r="AH176">
            <v>965</v>
          </cell>
          <cell r="AI176">
            <v>865</v>
          </cell>
          <cell r="AJ176">
            <v>186</v>
          </cell>
          <cell r="AK176">
            <v>428</v>
          </cell>
          <cell r="AL176">
            <v>259658</v>
          </cell>
          <cell r="AM176">
            <v>191022</v>
          </cell>
          <cell r="AN176">
            <v>157705</v>
          </cell>
          <cell r="AO176">
            <v>143306</v>
          </cell>
          <cell r="AP176">
            <v>0</v>
          </cell>
          <cell r="AQ176">
            <v>0</v>
          </cell>
          <cell r="AR176">
            <v>0</v>
          </cell>
          <cell r="AS176">
            <v>0</v>
          </cell>
          <cell r="AT176">
            <v>-36530</v>
          </cell>
          <cell r="AU176">
            <v>-19186</v>
          </cell>
          <cell r="AV176">
            <v>-19103</v>
          </cell>
          <cell r="AW176">
            <v>-28104</v>
          </cell>
          <cell r="AX176">
            <v>-20576</v>
          </cell>
          <cell r="AY176">
            <v>-14497</v>
          </cell>
          <cell r="AZ176">
            <v>-12951</v>
          </cell>
          <cell r="BA176">
            <v>-12219</v>
          </cell>
          <cell r="BB176">
            <v>21193</v>
          </cell>
          <cell r="BC176">
            <v>15741</v>
          </cell>
          <cell r="BD176">
            <v>13048</v>
          </cell>
          <cell r="BE176">
            <v>8376</v>
          </cell>
          <cell r="BF176">
            <v>69585</v>
          </cell>
          <cell r="BG176">
            <v>58613</v>
          </cell>
          <cell r="BH176">
            <v>46344</v>
          </cell>
          <cell r="BI176">
            <v>42329</v>
          </cell>
          <cell r="BJ176">
            <v>39612</v>
          </cell>
          <cell r="BK176">
            <v>53719</v>
          </cell>
          <cell r="BL176">
            <v>72100</v>
          </cell>
          <cell r="BM176">
            <v>17215</v>
          </cell>
          <cell r="BN176">
            <v>362890</v>
          </cell>
          <cell r="BO176">
            <v>220197</v>
          </cell>
          <cell r="BP176">
            <v>157801</v>
          </cell>
          <cell r="BQ176">
            <v>144570</v>
          </cell>
          <cell r="BR176">
            <v>562914</v>
          </cell>
          <cell r="BS176">
            <v>413034</v>
          </cell>
          <cell r="BT176">
            <v>296863</v>
          </cell>
          <cell r="BU176">
            <v>218108</v>
          </cell>
          <cell r="BV176" t="str">
            <v>n.a.</v>
          </cell>
          <cell r="BW176" t="str">
            <v>n.a.</v>
          </cell>
          <cell r="BX176" t="str">
            <v>n.a.</v>
          </cell>
          <cell r="BY176" t="str">
            <v>n.a.</v>
          </cell>
          <cell r="BZ176">
            <v>41071</v>
          </cell>
          <cell r="CA176">
            <v>51721</v>
          </cell>
          <cell r="CB176">
            <v>34096</v>
          </cell>
          <cell r="CC176">
            <v>26231</v>
          </cell>
          <cell r="CD176" t="str">
            <v>n.a.</v>
          </cell>
          <cell r="CE176" t="str">
            <v>n.a.</v>
          </cell>
          <cell r="CF176">
            <v>544</v>
          </cell>
          <cell r="CG176">
            <v>8338</v>
          </cell>
          <cell r="CH176">
            <v>36530</v>
          </cell>
          <cell r="CI176">
            <v>19186</v>
          </cell>
          <cell r="CJ176">
            <v>18559</v>
          </cell>
          <cell r="CK176">
            <v>19766</v>
          </cell>
          <cell r="CL176">
            <v>356870</v>
          </cell>
          <cell r="CM176">
            <v>-259658</v>
          </cell>
          <cell r="CN176">
            <v>-36530</v>
          </cell>
          <cell r="CO176">
            <v>-20576</v>
          </cell>
          <cell r="CP176">
            <v>40106</v>
          </cell>
          <cell r="CQ176">
            <v>0.112382660352509</v>
          </cell>
          <cell r="CR176">
            <v>0.126611609905166</v>
          </cell>
          <cell r="CS176" t="str">
            <v>n.a.</v>
          </cell>
          <cell r="CT176">
            <v>0</v>
          </cell>
          <cell r="CU176">
            <v>18467</v>
          </cell>
          <cell r="CV176">
            <v>291543.5</v>
          </cell>
        </row>
        <row r="176">
          <cell r="CX176">
            <v>275561</v>
          </cell>
          <cell r="CY176">
            <v>-191022</v>
          </cell>
          <cell r="CZ176">
            <v>-19186</v>
          </cell>
          <cell r="DA176">
            <v>-14497</v>
          </cell>
          <cell r="DB176">
            <v>50856</v>
          </cell>
          <cell r="DC176">
            <v>0.18455441807803</v>
          </cell>
          <cell r="DD176">
            <v>0.226323401793463</v>
          </cell>
          <cell r="DE176" t="str">
            <v>n.a.</v>
          </cell>
          <cell r="DF176">
            <v>0</v>
          </cell>
          <cell r="DG176">
            <v>14394.5</v>
          </cell>
          <cell r="DH176">
            <v>188999</v>
          </cell>
        </row>
        <row r="176">
          <cell r="DJ176">
            <v>223669</v>
          </cell>
          <cell r="DK176">
            <v>-157705</v>
          </cell>
          <cell r="DL176">
            <v>-19103</v>
          </cell>
          <cell r="DM176">
            <v>-12951</v>
          </cell>
          <cell r="DN176">
            <v>33910</v>
          </cell>
          <cell r="DO176">
            <v>0.151607956399859</v>
          </cell>
          <cell r="DP176">
            <v>0.17870035149848</v>
          </cell>
        </row>
        <row r="177">
          <cell r="C177" t="str">
            <v>Zhejiang Minghui Vegetable &amp; Fruit Distribution Company Limited</v>
          </cell>
          <cell r="D177" t="str">
            <v>exclude</v>
          </cell>
          <cell r="E177" t="str">
            <v>Independence(A+, A, A-, U)</v>
          </cell>
        </row>
        <row r="177">
          <cell r="I177">
            <v>0.0919575294164256</v>
          </cell>
          <cell r="J177" t="str">
            <v> </v>
          </cell>
        </row>
        <row r="177">
          <cell r="O177" t="str">
            <v>Zhejiang Minghui Vegetable &amp; Fruit Distribution Company Limited</v>
          </cell>
          <cell r="P177" t="str">
            <v>This company is engaged in the wholesale and retail sale of fruits and vegetables. Its business was founded in 2009. The company has a registered business office based in China.The company specialises in dealing and trading of fresh tropical, citrus and deciduous fruits, and vegetables. The company also offers a portfolio of product categories including fair trade, organic, stone fruit, apples, pears, grapes, as well as dried fruits.In addition, the company is involved in the operation and management of fruit and vegetable markets and stands, as well as other specialised food stores within the public or municipal markets or as roadside stands.</v>
          </cell>
          <cell r="Q177" t="str">
            <v>Wholesale; Retail</v>
          </cell>
          <cell r="R177" t="str">
            <v>Specialises in dealing and trading of fresh tropical, citrus and deciduous fruits, and vegetables. The company also offers a portfolio of product categories including fair trade, organic, stone fruit, apples, pears, grapes, as well as dried fruits</v>
          </cell>
          <cell r="S177" t="str">
            <v>www.qzmhps.cn</v>
          </cell>
          <cell r="T177" t="str">
            <v>China</v>
          </cell>
        </row>
        <row r="177">
          <cell r="V177" t="str">
            <v>837510</v>
          </cell>
          <cell r="W177" t="str">
            <v>B+</v>
          </cell>
          <cell r="X177" t="str">
            <v>4731</v>
          </cell>
          <cell r="Y177" t="str">
            <v>CN48704PC</v>
          </cell>
          <cell r="Z177" t="str">
            <v>Engaged in the wholesale and retail sale of fruits and vegetables</v>
          </cell>
          <cell r="AA177" t="str">
            <v>The Company mainly engaged in the circulation of fresh vegetables, fruits, agricultural products, aquatic products, fresh meat and other commodities, is an integrated agricultural products logistics platform that provides high-quality ingredients for customers.</v>
          </cell>
          <cell r="AB177">
            <v>42507</v>
          </cell>
        </row>
        <row r="177">
          <cell r="AD177">
            <v>589448</v>
          </cell>
          <cell r="AE177">
            <v>509600</v>
          </cell>
          <cell r="AF177">
            <v>415412</v>
          </cell>
          <cell r="AG177">
            <v>387943</v>
          </cell>
          <cell r="AH177">
            <v>3630</v>
          </cell>
          <cell r="AI177">
            <v>2012</v>
          </cell>
          <cell r="AJ177">
            <v>3193</v>
          </cell>
          <cell r="AK177">
            <v>2662</v>
          </cell>
          <cell r="AL177">
            <v>465245</v>
          </cell>
          <cell r="AM177">
            <v>410728</v>
          </cell>
          <cell r="AN177">
            <v>318779</v>
          </cell>
          <cell r="AO177">
            <v>303892</v>
          </cell>
          <cell r="AP177">
            <v>0</v>
          </cell>
          <cell r="AQ177">
            <v>0</v>
          </cell>
          <cell r="AR177">
            <v>0</v>
          </cell>
          <cell r="AS177">
            <v>0</v>
          </cell>
          <cell r="AT177">
            <v>-50641</v>
          </cell>
          <cell r="AU177">
            <v>-38537</v>
          </cell>
          <cell r="AV177">
            <v>-39649</v>
          </cell>
          <cell r="AW177">
            <v>-35141</v>
          </cell>
          <cell r="AX177">
            <v>-15582</v>
          </cell>
          <cell r="AY177">
            <v>-18475</v>
          </cell>
          <cell r="AZ177">
            <v>-17558</v>
          </cell>
          <cell r="BA177">
            <v>-13312</v>
          </cell>
          <cell r="BB177">
            <v>29695</v>
          </cell>
          <cell r="BC177">
            <v>28730</v>
          </cell>
          <cell r="BD177">
            <v>22995</v>
          </cell>
          <cell r="BE177">
            <v>8406</v>
          </cell>
          <cell r="BF177">
            <v>106186</v>
          </cell>
          <cell r="BG177">
            <v>101898</v>
          </cell>
          <cell r="BH177">
            <v>60846</v>
          </cell>
          <cell r="BI177">
            <v>43538</v>
          </cell>
          <cell r="BJ177">
            <v>82987</v>
          </cell>
          <cell r="BK177">
            <v>67392</v>
          </cell>
          <cell r="BL177">
            <v>87681</v>
          </cell>
          <cell r="BM177">
            <v>38982</v>
          </cell>
          <cell r="BN177">
            <v>184125</v>
          </cell>
          <cell r="BO177">
            <v>110766</v>
          </cell>
          <cell r="BP177">
            <v>97797</v>
          </cell>
          <cell r="BQ177">
            <v>92081</v>
          </cell>
          <cell r="BR177">
            <v>577503</v>
          </cell>
          <cell r="BS177">
            <v>434831</v>
          </cell>
          <cell r="BT177">
            <v>382392</v>
          </cell>
          <cell r="BU177">
            <v>289150</v>
          </cell>
          <cell r="BV177">
            <v>14448</v>
          </cell>
          <cell r="BW177">
            <v>12248</v>
          </cell>
          <cell r="BX177">
            <v>10824</v>
          </cell>
          <cell r="BY177">
            <v>8782</v>
          </cell>
          <cell r="BZ177">
            <v>61610</v>
          </cell>
          <cell r="CA177">
            <v>43872</v>
          </cell>
          <cell r="CB177">
            <v>42619</v>
          </cell>
          <cell r="CC177">
            <v>38260</v>
          </cell>
          <cell r="CD177">
            <v>3184</v>
          </cell>
          <cell r="CE177">
            <v>3184</v>
          </cell>
          <cell r="CF177">
            <v>525</v>
          </cell>
          <cell r="CG177">
            <v>796</v>
          </cell>
          <cell r="CH177">
            <v>33009</v>
          </cell>
          <cell r="CI177">
            <v>23105</v>
          </cell>
          <cell r="CJ177">
            <v>28300</v>
          </cell>
          <cell r="CK177">
            <v>25563</v>
          </cell>
          <cell r="CL177">
            <v>589448</v>
          </cell>
          <cell r="CM177">
            <v>-465245</v>
          </cell>
          <cell r="CN177">
            <v>-50641</v>
          </cell>
          <cell r="CO177">
            <v>-15582</v>
          </cell>
          <cell r="CP177">
            <v>57980</v>
          </cell>
          <cell r="CQ177">
            <v>0.0983632143971987</v>
          </cell>
          <cell r="CR177">
            <v>0.109094056462478</v>
          </cell>
          <cell r="CS177">
            <v>14448</v>
          </cell>
          <cell r="CT177">
            <v>0</v>
          </cell>
          <cell r="CU177">
            <v>29212.5</v>
          </cell>
          <cell r="CV177">
            <v>147445.5</v>
          </cell>
        </row>
        <row r="177">
          <cell r="CX177">
            <v>509600</v>
          </cell>
          <cell r="CY177">
            <v>-410728</v>
          </cell>
          <cell r="CZ177">
            <v>-38537</v>
          </cell>
          <cell r="DA177">
            <v>-18475</v>
          </cell>
          <cell r="DB177">
            <v>41860</v>
          </cell>
          <cell r="DC177">
            <v>0.0821428571428571</v>
          </cell>
          <cell r="DD177">
            <v>0.0894941634241245</v>
          </cell>
          <cell r="DE177">
            <v>12248</v>
          </cell>
          <cell r="DF177">
            <v>0</v>
          </cell>
          <cell r="DG177">
            <v>25862.5</v>
          </cell>
          <cell r="DH177">
            <v>104281.5</v>
          </cell>
        </row>
        <row r="177">
          <cell r="DJ177">
            <v>415412</v>
          </cell>
          <cell r="DK177">
            <v>-318779</v>
          </cell>
          <cell r="DL177">
            <v>-39649</v>
          </cell>
          <cell r="DM177">
            <v>-17558</v>
          </cell>
          <cell r="DN177">
            <v>39426</v>
          </cell>
          <cell r="DO177">
            <v>0.0949081875343033</v>
          </cell>
          <cell r="DP177">
            <v>0.104860287351125</v>
          </cell>
        </row>
        <row r="178">
          <cell r="C178" t="str">
            <v>Resources Global Development Limited</v>
          </cell>
          <cell r="D178" t="str">
            <v>exclude</v>
          </cell>
          <cell r="E178" t="str">
            <v>Independence(A+, A, A-, U)</v>
          </cell>
        </row>
        <row r="178">
          <cell r="I178">
            <v>0.16246181137282</v>
          </cell>
          <cell r="J178" t="str">
            <v> </v>
          </cell>
        </row>
        <row r="178">
          <cell r="O178" t="str">
            <v>Resources Global Development Limited</v>
          </cell>
          <cell r="P178" t="str">
            <v>This company is engaged in trading and shipping services focused on thermal coal sourced from mines. It conducts business from its registered head office located in Singapore, Singapore. The company was founded in 2005. The company specialises in trading services, shipping services, and coal mining services. This company aims to be a leading provider of integrated trading, shipping, and mining solutions in the thermal coal industry, recognized for the commitment to excellence, innovation, and responsible corporate citizenship.</v>
          </cell>
          <cell r="Q178" t="str">
            <v>Services</v>
          </cell>
          <cell r="R178" t="str">
            <v>Trading services, shipping services, and coal mining services</v>
          </cell>
          <cell r="S178" t="str">
            <v>www.rgd.sg</v>
          </cell>
          <cell r="T178" t="str">
            <v>Singapore</v>
          </cell>
        </row>
        <row r="178">
          <cell r="V178" t="str">
            <v>QSD</v>
          </cell>
          <cell r="W178" t="str">
            <v>D</v>
          </cell>
          <cell r="X178" t="str">
            <v>4731</v>
          </cell>
          <cell r="Y178" t="str">
            <v>SG201841763M</v>
          </cell>
          <cell r="Z178" t="str">
            <v>Engaged in trading and shipping services focused on thermal coal sourced from mines</v>
          </cell>
          <cell r="AA178" t="str">
            <v>The company principally engaged in the following businesses:
1. the procurement and sale of coal within Indonesia ("Coal Trading Business"); and
2. the provision of chartering services of tugboats, barges and bulk carrier to customers to transport coal within the Indonesian territories ("Coal Shipping Services").</v>
          </cell>
          <cell r="AB178">
            <v>43861</v>
          </cell>
          <cell r="AC178" t="str">
            <v>Resources Global Development Pte. LTD</v>
          </cell>
          <cell r="AD178">
            <v>179011</v>
          </cell>
          <cell r="AE178">
            <v>133328</v>
          </cell>
          <cell r="AF178">
            <v>73247</v>
          </cell>
          <cell r="AG178">
            <v>84425</v>
          </cell>
          <cell r="AH178">
            <v>122</v>
          </cell>
          <cell r="AI178">
            <v>44</v>
          </cell>
          <cell r="AJ178">
            <v>279</v>
          </cell>
          <cell r="AK178" t="str">
            <v>n.a.</v>
          </cell>
          <cell r="AL178">
            <v>137035</v>
          </cell>
          <cell r="AM178">
            <v>103743</v>
          </cell>
          <cell r="AN178">
            <v>59285</v>
          </cell>
          <cell r="AO178">
            <v>75635</v>
          </cell>
          <cell r="AP178">
            <v>0</v>
          </cell>
          <cell r="AQ178">
            <v>0</v>
          </cell>
          <cell r="AR178">
            <v>0</v>
          </cell>
          <cell r="AS178">
            <v>0</v>
          </cell>
          <cell r="AT178">
            <v>-3662</v>
          </cell>
          <cell r="AU178">
            <v>-3141</v>
          </cell>
          <cell r="AV178">
            <v>-3252</v>
          </cell>
          <cell r="AW178">
            <v>-3824</v>
          </cell>
          <cell r="AX178">
            <v>-4770</v>
          </cell>
          <cell r="AY178">
            <v>-3932</v>
          </cell>
          <cell r="AZ178">
            <v>-4123</v>
          </cell>
          <cell r="BA178">
            <v>-2876</v>
          </cell>
          <cell r="BB178">
            <v>1965</v>
          </cell>
          <cell r="BC178">
            <v>4180</v>
          </cell>
          <cell r="BD178">
            <v>1991</v>
          </cell>
          <cell r="BE178">
            <v>38</v>
          </cell>
          <cell r="BF178">
            <v>26650</v>
          </cell>
          <cell r="BG178">
            <v>5997</v>
          </cell>
          <cell r="BH178">
            <v>10802</v>
          </cell>
          <cell r="BI178">
            <v>7392</v>
          </cell>
          <cell r="BJ178">
            <v>20044</v>
          </cell>
          <cell r="BK178">
            <v>20346</v>
          </cell>
          <cell r="BL178">
            <v>5845</v>
          </cell>
          <cell r="BM178">
            <v>7971</v>
          </cell>
          <cell r="BN178">
            <v>63132</v>
          </cell>
          <cell r="BO178">
            <v>40549</v>
          </cell>
          <cell r="BP178">
            <v>30653</v>
          </cell>
          <cell r="BQ178">
            <v>35100</v>
          </cell>
          <cell r="BR178">
            <v>112649</v>
          </cell>
          <cell r="BS178">
            <v>72842</v>
          </cell>
          <cell r="BT178">
            <v>50162</v>
          </cell>
          <cell r="BU178">
            <v>51145</v>
          </cell>
          <cell r="BV178" t="str">
            <v>n.a.</v>
          </cell>
          <cell r="BW178" t="str">
            <v>n.a.</v>
          </cell>
          <cell r="BX178" t="str">
            <v>n.a.</v>
          </cell>
          <cell r="BY178" t="str">
            <v>n.a.</v>
          </cell>
          <cell r="BZ178">
            <v>33666</v>
          </cell>
          <cell r="CA178">
            <v>22556</v>
          </cell>
          <cell r="CB178">
            <v>6866</v>
          </cell>
          <cell r="CC178">
            <v>2090</v>
          </cell>
          <cell r="CD178" t="str">
            <v>n.a.</v>
          </cell>
          <cell r="CE178" t="str">
            <v>n.a.</v>
          </cell>
          <cell r="CF178" t="str">
            <v>n.a.</v>
          </cell>
          <cell r="CG178" t="str">
            <v>n.a.</v>
          </cell>
          <cell r="CH178">
            <v>2677</v>
          </cell>
          <cell r="CI178">
            <v>2575</v>
          </cell>
          <cell r="CJ178">
            <v>2723</v>
          </cell>
          <cell r="CK178">
            <v>3310</v>
          </cell>
          <cell r="CL178">
            <v>179011</v>
          </cell>
          <cell r="CM178">
            <v>-137035</v>
          </cell>
          <cell r="CN178">
            <v>-3662</v>
          </cell>
          <cell r="CO178">
            <v>-4770</v>
          </cell>
          <cell r="CP178">
            <v>33544</v>
          </cell>
          <cell r="CQ178">
            <v>0.187385132757205</v>
          </cell>
          <cell r="CR178">
            <v>0.230595255281267</v>
          </cell>
          <cell r="CS178" t="str">
            <v>n.a.</v>
          </cell>
          <cell r="CT178">
            <v>0</v>
          </cell>
          <cell r="CU178">
            <v>3072.5</v>
          </cell>
          <cell r="CV178">
            <v>51840.5</v>
          </cell>
        </row>
        <row r="178">
          <cell r="CX178">
            <v>133328</v>
          </cell>
          <cell r="CY178">
            <v>-103743</v>
          </cell>
          <cell r="CZ178">
            <v>-3141</v>
          </cell>
          <cell r="DA178">
            <v>-3932</v>
          </cell>
          <cell r="DB178">
            <v>22512</v>
          </cell>
          <cell r="DC178">
            <v>0.168846753870155</v>
          </cell>
          <cell r="DD178">
            <v>0.203147559919145</v>
          </cell>
          <cell r="DE178" t="str">
            <v>n.a.</v>
          </cell>
          <cell r="DF178">
            <v>0</v>
          </cell>
          <cell r="DG178">
            <v>3085.5</v>
          </cell>
          <cell r="DH178">
            <v>35601</v>
          </cell>
        </row>
        <row r="178">
          <cell r="DJ178">
            <v>73247</v>
          </cell>
          <cell r="DK178">
            <v>-59285</v>
          </cell>
          <cell r="DL178">
            <v>-3252</v>
          </cell>
          <cell r="DM178">
            <v>-4123</v>
          </cell>
          <cell r="DN178">
            <v>6587</v>
          </cell>
          <cell r="DO178">
            <v>0.08992859775827</v>
          </cell>
          <cell r="DP178">
            <v>0.0988148814881488</v>
          </cell>
        </row>
        <row r="179">
          <cell r="C179" t="str">
            <v>Kantsu CO LTD</v>
          </cell>
          <cell r="D179" t="str">
            <v>exclude</v>
          </cell>
          <cell r="E179" t="str">
            <v>Independence(A+, A, A-, U)</v>
          </cell>
        </row>
        <row r="179">
          <cell r="I179" t="e">
            <v>#VALUE!</v>
          </cell>
          <cell r="J179" t="str">
            <v> </v>
          </cell>
        </row>
        <row r="179">
          <cell r="O179" t="str">
            <v>Kantsu CO LTD</v>
          </cell>
          <cell r="P179" t="str">
            <v>This company is engaged in courier and express delivery services. It was established in 1986 and has its registered head office is strategically located in Higashiosaka, Japan. The company's business operation specializes in comprehensive logistics services; and distribution centers, logistics warehousing and distribution centers agency business, order management agency business; 3PL business and print-on-demand delivery (booklet created shipping); business of any incidental related to the data processing; system design of merchandising that uses a network of print; and 3D planning and sales and cargo transportation services; as well as development, and operation, maintenance and call center. The company aims to provide logistics services of the highest quality in Japan; and continue to contribute to (reduce distribution costs) increase in logistics benefit of its customers.</v>
          </cell>
          <cell r="Q179" t="str">
            <v>Services</v>
          </cell>
          <cell r="R179" t="str">
            <v>Courier and express delivery services</v>
          </cell>
          <cell r="S179" t="str">
            <v>www.kantsu.com/company</v>
          </cell>
          <cell r="T179" t="str">
            <v>Japan</v>
          </cell>
        </row>
        <row r="179">
          <cell r="V179" t="str">
            <v>9326</v>
          </cell>
          <cell r="W179" t="str">
            <v>B+</v>
          </cell>
          <cell r="X179" t="str">
            <v>4212</v>
          </cell>
          <cell r="Y179" t="str">
            <v>JP7122001008714</v>
          </cell>
          <cell r="Z179" t="str">
            <v>Engaged in courier and express delivery services</v>
          </cell>
          <cell r="AA179" t="str">
            <v>The Company  is a Japan-based company mainly engaged in the provision of distribution center services for e-commerce (EC) customers.</v>
          </cell>
          <cell r="AB179">
            <v>43909</v>
          </cell>
        </row>
        <row r="179">
          <cell r="AD179">
            <v>10493721</v>
          </cell>
          <cell r="AE179" t="str">
            <v>n.a.</v>
          </cell>
          <cell r="AF179" t="str">
            <v>n.a.</v>
          </cell>
          <cell r="AG179" t="str">
            <v>n.a.</v>
          </cell>
          <cell r="AH179" t="str">
            <v>n.a.</v>
          </cell>
          <cell r="AI179" t="str">
            <v>n.a.</v>
          </cell>
          <cell r="AJ179" t="str">
            <v>n.a.</v>
          </cell>
          <cell r="AK179" t="str">
            <v>n.a.</v>
          </cell>
          <cell r="AL179">
            <v>8714768</v>
          </cell>
          <cell r="AM179" t="str">
            <v>n.a.</v>
          </cell>
          <cell r="AN179" t="str">
            <v>n.a.</v>
          </cell>
          <cell r="AO179" t="str">
            <v>n.a.</v>
          </cell>
          <cell r="AP179">
            <v>0</v>
          </cell>
          <cell r="AQ179" t="str">
            <v>n.a.</v>
          </cell>
          <cell r="AR179" t="str">
            <v>n.a.</v>
          </cell>
          <cell r="AS179" t="str">
            <v>n.a.</v>
          </cell>
          <cell r="AT179">
            <v>-975914</v>
          </cell>
          <cell r="AU179" t="str">
            <v>n.a.</v>
          </cell>
          <cell r="AV179" t="str">
            <v>n.a.</v>
          </cell>
          <cell r="AW179" t="str">
            <v>n.a.</v>
          </cell>
          <cell r="AX179">
            <v>-410890</v>
          </cell>
          <cell r="AY179" t="str">
            <v>n.a.</v>
          </cell>
          <cell r="AZ179" t="str">
            <v>n.a.</v>
          </cell>
          <cell r="BA179" t="str">
            <v>n.a.</v>
          </cell>
          <cell r="BB179">
            <v>4491</v>
          </cell>
          <cell r="BC179" t="str">
            <v>n.a.</v>
          </cell>
          <cell r="BD179" t="str">
            <v>n.a.</v>
          </cell>
          <cell r="BE179" t="str">
            <v>n.a.</v>
          </cell>
          <cell r="BF179">
            <v>1243925</v>
          </cell>
          <cell r="BG179" t="str">
            <v>n.a.</v>
          </cell>
          <cell r="BH179" t="str">
            <v>n.a.</v>
          </cell>
          <cell r="BI179" t="str">
            <v>n.a.</v>
          </cell>
          <cell r="BJ179">
            <v>3432524</v>
          </cell>
          <cell r="BK179" t="str">
            <v>n.a.</v>
          </cell>
          <cell r="BL179" t="str">
            <v>n.a.</v>
          </cell>
          <cell r="BM179" t="str">
            <v>n.a.</v>
          </cell>
          <cell r="BN179">
            <v>2373198</v>
          </cell>
          <cell r="BO179" t="str">
            <v>n.a.</v>
          </cell>
          <cell r="BP179" t="str">
            <v>n.a.</v>
          </cell>
          <cell r="BQ179" t="str">
            <v>n.a.</v>
          </cell>
          <cell r="BR179">
            <v>9471514</v>
          </cell>
          <cell r="BS179" t="str">
            <v>n.a.</v>
          </cell>
          <cell r="BT179" t="str">
            <v>n.a.</v>
          </cell>
          <cell r="BU179" t="str">
            <v>n.a.</v>
          </cell>
          <cell r="BV179">
            <v>975914</v>
          </cell>
          <cell r="BW179" t="str">
            <v>n.a.</v>
          </cell>
          <cell r="BX179" t="str">
            <v>n.a.</v>
          </cell>
          <cell r="BY179" t="str">
            <v>n.a.</v>
          </cell>
          <cell r="BZ179">
            <v>392149</v>
          </cell>
          <cell r="CA179" t="str">
            <v>n.a.</v>
          </cell>
          <cell r="CB179" t="str">
            <v>n.a.</v>
          </cell>
          <cell r="CC179" t="str">
            <v>n.a.</v>
          </cell>
          <cell r="CD179" t="str">
            <v>n.a.</v>
          </cell>
          <cell r="CE179" t="str">
            <v>n.a.</v>
          </cell>
          <cell r="CF179" t="str">
            <v>n.a.</v>
          </cell>
          <cell r="CG179" t="str">
            <v>n.a.</v>
          </cell>
          <cell r="CH179" t="str">
            <v>n.a.</v>
          </cell>
          <cell r="CI179" t="str">
            <v>n.a.</v>
          </cell>
          <cell r="CJ179" t="str">
            <v>n.a.</v>
          </cell>
          <cell r="CK179" t="str">
            <v>n.a.</v>
          </cell>
          <cell r="CL179">
            <v>10493721</v>
          </cell>
          <cell r="CM179">
            <v>-8714768</v>
          </cell>
          <cell r="CN179">
            <v>-975914</v>
          </cell>
          <cell r="CO179">
            <v>-410890</v>
          </cell>
          <cell r="CP179">
            <v>392149</v>
          </cell>
          <cell r="CQ179">
            <v>0.0373698709923772</v>
          </cell>
          <cell r="CR179">
            <v>0.0388205914881367</v>
          </cell>
          <cell r="CS179">
            <v>975914</v>
          </cell>
          <cell r="CT179">
            <v>0</v>
          </cell>
          <cell r="CU179" t="e">
            <v>#VALUE!</v>
          </cell>
          <cell r="CV179" t="e">
            <v>#VALUE!</v>
          </cell>
        </row>
        <row r="179">
          <cell r="CX179" t="str">
            <v>无数据</v>
          </cell>
          <cell r="CY179" t="e">
            <v>#VALUE!</v>
          </cell>
          <cell r="CZ179" t="str">
            <v>n.a.</v>
          </cell>
          <cell r="DA179" t="str">
            <v/>
          </cell>
          <cell r="DB179" t="str">
            <v>无数据</v>
          </cell>
          <cell r="DC179" t="e">
            <v>#VALUE!</v>
          </cell>
          <cell r="DD179" t="e">
            <v>#VALUE!</v>
          </cell>
          <cell r="DE179" t="str">
            <v>n.a.</v>
          </cell>
          <cell r="DF179" t="str">
            <v/>
          </cell>
          <cell r="DG179" t="e">
            <v>#VALUE!</v>
          </cell>
          <cell r="DH179" t="e">
            <v>#VALUE!</v>
          </cell>
        </row>
        <row r="179">
          <cell r="DJ179" t="str">
            <v>无数据</v>
          </cell>
          <cell r="DK179" t="e">
            <v>#VALUE!</v>
          </cell>
          <cell r="DL179" t="str">
            <v>n.a.</v>
          </cell>
          <cell r="DM179" t="str">
            <v>n.a.</v>
          </cell>
          <cell r="DN179" t="str">
            <v>无数据</v>
          </cell>
          <cell r="DO179" t="e">
            <v>#VALUE!</v>
          </cell>
          <cell r="DP179" t="e">
            <v>#VALUE!</v>
          </cell>
        </row>
        <row r="180">
          <cell r="C180" t="str">
            <v>Tianjin THE Leader Supply Chain Management Co,Ltd.</v>
          </cell>
          <cell r="D180" t="str">
            <v>exclude</v>
          </cell>
          <cell r="E180" t="str">
            <v>Independence(A+, A, A-, U)</v>
          </cell>
        </row>
        <row r="180">
          <cell r="I180">
            <v>0.024414669762654</v>
          </cell>
          <cell r="J180" t="str">
            <v> </v>
          </cell>
        </row>
        <row r="180">
          <cell r="O180" t="str">
            <v>Tianjin THE Leader Supply Chain Management Co,Ltd.</v>
          </cell>
          <cell r="P180" t="str">
            <v>This company is engaged in the provision of general freight trucking services. It was incorporated in 2012. The registered business office of the company is located in Tianjin, China.The company offers both truckload and less-than-truckload (LTL) transport. It also hauls dry and refrigerated freight. In addition, the company provides other services, including airport-to-airport and cross-border truck transportation, distribution, logistics, and warehousing. The company is active and operational in China.</v>
          </cell>
          <cell r="Q180" t="str">
            <v>Services</v>
          </cell>
          <cell r="R180" t="str">
            <v>General freight trucking services</v>
          </cell>
          <cell r="S180" t="str">
            <v>www.dld56.com</v>
          </cell>
          <cell r="T180" t="str">
            <v>China</v>
          </cell>
        </row>
        <row r="180">
          <cell r="V180" t="str">
            <v>836589</v>
          </cell>
          <cell r="W180" t="str">
            <v>D</v>
          </cell>
          <cell r="X180" t="str">
            <v>4731</v>
          </cell>
          <cell r="Y180" t="str">
            <v>CN48206PC</v>
          </cell>
          <cell r="Z180" t="str">
            <v>Engaged in the provision of general freight trucking services</v>
          </cell>
          <cell r="AA180" t="str">
            <v>The Company mainly engaged in warehousing, general cargo transport, bulky cargo transport, transport of dangerous chemicals, including integrated supply chain logistics services.</v>
          </cell>
          <cell r="AB180">
            <v>42465</v>
          </cell>
        </row>
        <row r="180">
          <cell r="AD180">
            <v>507282</v>
          </cell>
          <cell r="AE180">
            <v>390869</v>
          </cell>
          <cell r="AF180">
            <v>389968</v>
          </cell>
          <cell r="AG180">
            <v>627268</v>
          </cell>
          <cell r="AH180">
            <v>1234</v>
          </cell>
          <cell r="AI180">
            <v>1825</v>
          </cell>
          <cell r="AJ180">
            <v>355</v>
          </cell>
          <cell r="AK180">
            <v>1495</v>
          </cell>
          <cell r="AL180">
            <v>469387</v>
          </cell>
          <cell r="AM180">
            <v>348316</v>
          </cell>
          <cell r="AN180">
            <v>354002</v>
          </cell>
          <cell r="AO180">
            <v>599847</v>
          </cell>
          <cell r="AP180">
            <v>11947</v>
          </cell>
          <cell r="AQ180">
            <v>11300</v>
          </cell>
          <cell r="AR180">
            <v>5814</v>
          </cell>
          <cell r="AS180">
            <v>8823</v>
          </cell>
          <cell r="AT180">
            <v>-36267</v>
          </cell>
          <cell r="AU180">
            <v>-33469</v>
          </cell>
          <cell r="AV180">
            <v>-25411</v>
          </cell>
          <cell r="AW180">
            <v>-28116</v>
          </cell>
          <cell r="AX180">
            <v>-7744</v>
          </cell>
          <cell r="AY180">
            <v>-5899</v>
          </cell>
          <cell r="AZ180">
            <v>-5236</v>
          </cell>
          <cell r="BA180">
            <v>-5072</v>
          </cell>
          <cell r="BB180">
            <v>271</v>
          </cell>
          <cell r="BC180">
            <v>693</v>
          </cell>
          <cell r="BD180">
            <v>1023</v>
          </cell>
          <cell r="BE180">
            <v>4928</v>
          </cell>
          <cell r="BF180">
            <v>82733</v>
          </cell>
          <cell r="BG180">
            <v>52243</v>
          </cell>
          <cell r="BH180">
            <v>61094</v>
          </cell>
          <cell r="BI180">
            <v>143443</v>
          </cell>
          <cell r="BJ180">
            <v>17090</v>
          </cell>
          <cell r="BK180">
            <v>29134</v>
          </cell>
          <cell r="BL180">
            <v>27487</v>
          </cell>
          <cell r="BM180">
            <v>13642</v>
          </cell>
          <cell r="BN180">
            <v>58827</v>
          </cell>
          <cell r="BO180">
            <v>73619</v>
          </cell>
          <cell r="BP180">
            <v>27211</v>
          </cell>
          <cell r="BQ180">
            <v>27367</v>
          </cell>
          <cell r="BR180">
            <v>196444</v>
          </cell>
          <cell r="BS180">
            <v>196385</v>
          </cell>
          <cell r="BT180">
            <v>157154</v>
          </cell>
          <cell r="BU180">
            <v>230000</v>
          </cell>
          <cell r="BV180">
            <v>351</v>
          </cell>
          <cell r="BW180">
            <v>622</v>
          </cell>
          <cell r="BX180">
            <v>589</v>
          </cell>
          <cell r="BY180">
            <v>469</v>
          </cell>
          <cell r="BZ180">
            <v>-4882</v>
          </cell>
          <cell r="CA180">
            <v>5010</v>
          </cell>
          <cell r="CB180">
            <v>5674</v>
          </cell>
          <cell r="CC180">
            <v>-4272</v>
          </cell>
          <cell r="CD180" t="str">
            <v>n.a.</v>
          </cell>
          <cell r="CE180" t="str">
            <v>n.a.</v>
          </cell>
          <cell r="CF180">
            <v>0</v>
          </cell>
          <cell r="CG180">
            <v>258</v>
          </cell>
          <cell r="CH180">
            <v>23969</v>
          </cell>
          <cell r="CI180">
            <v>21547</v>
          </cell>
          <cell r="CJ180">
            <v>19008</v>
          </cell>
          <cell r="CK180">
            <v>18566</v>
          </cell>
          <cell r="CL180">
            <v>507282</v>
          </cell>
          <cell r="CM180">
            <v>-469387</v>
          </cell>
          <cell r="CN180">
            <v>-24320</v>
          </cell>
          <cell r="CO180">
            <v>-7744</v>
          </cell>
          <cell r="CP180">
            <v>5831</v>
          </cell>
          <cell r="CQ180">
            <v>0.0114945927511719</v>
          </cell>
          <cell r="CR180">
            <v>0.0116282548045572</v>
          </cell>
          <cell r="CS180">
            <v>351</v>
          </cell>
          <cell r="CT180">
            <v>11947</v>
          </cell>
          <cell r="CU180">
            <v>482</v>
          </cell>
          <cell r="CV180">
            <v>66223</v>
          </cell>
        </row>
        <row r="180">
          <cell r="CX180">
            <v>390869</v>
          </cell>
          <cell r="CY180">
            <v>-348316</v>
          </cell>
          <cell r="CZ180">
            <v>-22169</v>
          </cell>
          <cell r="DA180">
            <v>-5899</v>
          </cell>
          <cell r="DB180">
            <v>14485</v>
          </cell>
          <cell r="DC180">
            <v>0.0370584518086622</v>
          </cell>
          <cell r="DD180">
            <v>0.0384846327155246</v>
          </cell>
          <cell r="DE180">
            <v>622</v>
          </cell>
          <cell r="DF180">
            <v>11300</v>
          </cell>
          <cell r="DG180">
            <v>858</v>
          </cell>
          <cell r="DH180">
            <v>50415</v>
          </cell>
        </row>
        <row r="180">
          <cell r="DJ180">
            <v>389968</v>
          </cell>
          <cell r="DK180">
            <v>-354002</v>
          </cell>
          <cell r="DL180">
            <v>-19597</v>
          </cell>
          <cell r="DM180">
            <v>-5236</v>
          </cell>
          <cell r="DN180">
            <v>11133</v>
          </cell>
          <cell r="DO180">
            <v>0.0285484962868748</v>
          </cell>
          <cell r="DP180">
            <v>0.0293874641994536</v>
          </cell>
        </row>
        <row r="181">
          <cell r="C181" t="str">
            <v>Jiangxi Yichun Transportation Co.,Ltd</v>
          </cell>
          <cell r="D181" t="str">
            <v>exclude</v>
          </cell>
          <cell r="E181" t="str">
            <v>Independence(A+, A, A-, U)</v>
          </cell>
        </row>
        <row r="181">
          <cell r="I181">
            <v>-0.344867330791675</v>
          </cell>
          <cell r="J181" t="str">
            <v> </v>
          </cell>
        </row>
        <row r="181">
          <cell r="O181" t="str">
            <v>Jiangxi Yichun Transportation Co.,Ltd</v>
          </cell>
          <cell r="P181" t="str">
            <v>This company is engaged in the provision of transportation services. It was established in 1994 and conducts its business from its registered head office located in Yichun, China. The company's business operation specializes in providing support activities related to transportation. It offers local and suburban passenger transit systems over regular routes and on regular schedules within a metropolitan area and its adjacent non-urban areas. Its transportation systems involve the use of modes of transport including buses and other motor vehicles. The company has a fleet of buses that operates in various terminals. It also employs state-of-the art technology as well as employs staff trained to provide necessary support, service and guidance to its customers.</v>
          </cell>
          <cell r="Q181" t="str">
            <v>Services</v>
          </cell>
          <cell r="R181" t="str">
            <v>Transportation services</v>
          </cell>
          <cell r="S181" t="str">
            <v>www.jxycqy.com</v>
          </cell>
          <cell r="T181" t="str">
            <v>China</v>
          </cell>
        </row>
        <row r="181">
          <cell r="V181" t="str">
            <v>831227</v>
          </cell>
          <cell r="W181" t="str">
            <v>B+</v>
          </cell>
          <cell r="X181" t="str">
            <v>4789</v>
          </cell>
          <cell r="Y181" t="str">
            <v>CN41970PC</v>
          </cell>
          <cell r="Z181" t="str">
            <v>Engaged in the provision of transportation services</v>
          </cell>
          <cell r="AA181" t="str">
            <v>The Company is mainly engaged in public transport and taxi transport, cargo agents, LTL transportation, foreign tourism, the overall performance of the vehicle detection, traffic vocational skills identification, vehicle maintenance, vehicles and parts sales, earthwork, real estate development, hotels, advertising media.</v>
          </cell>
          <cell r="AB181">
            <v>41939</v>
          </cell>
        </row>
        <row r="181">
          <cell r="AD181">
            <v>317034</v>
          </cell>
          <cell r="AE181">
            <v>428040</v>
          </cell>
          <cell r="AF181">
            <v>453094</v>
          </cell>
          <cell r="AG181">
            <v>623514</v>
          </cell>
          <cell r="AH181">
            <v>172585</v>
          </cell>
          <cell r="AI181">
            <v>208281</v>
          </cell>
          <cell r="AJ181">
            <v>217226</v>
          </cell>
          <cell r="AK181">
            <v>181946</v>
          </cell>
          <cell r="AL181">
            <v>294797</v>
          </cell>
          <cell r="AM181">
            <v>400760</v>
          </cell>
          <cell r="AN181">
            <v>432516</v>
          </cell>
          <cell r="AO181">
            <v>550047</v>
          </cell>
          <cell r="AP181">
            <v>0</v>
          </cell>
          <cell r="AQ181">
            <v>0</v>
          </cell>
          <cell r="AR181">
            <v>0</v>
          </cell>
          <cell r="AS181">
            <v>0</v>
          </cell>
          <cell r="AT181">
            <v>-68992</v>
          </cell>
          <cell r="AU181">
            <v>-73837</v>
          </cell>
          <cell r="AV181">
            <v>-84964</v>
          </cell>
          <cell r="AW181">
            <v>-95175</v>
          </cell>
          <cell r="AX181">
            <v>-78491</v>
          </cell>
          <cell r="AY181">
            <v>-76684</v>
          </cell>
          <cell r="AZ181">
            <v>-100336</v>
          </cell>
          <cell r="BA181">
            <v>-98411</v>
          </cell>
          <cell r="BB181">
            <v>27705</v>
          </cell>
          <cell r="BC181">
            <v>21573</v>
          </cell>
          <cell r="BD181">
            <v>37151</v>
          </cell>
          <cell r="BE181">
            <v>36873</v>
          </cell>
          <cell r="BF181">
            <v>36450</v>
          </cell>
          <cell r="BG181">
            <v>41066</v>
          </cell>
          <cell r="BH181">
            <v>52051</v>
          </cell>
          <cell r="BI181">
            <v>58622</v>
          </cell>
          <cell r="BJ181">
            <v>35029</v>
          </cell>
          <cell r="BK181">
            <v>18862</v>
          </cell>
          <cell r="BL181">
            <v>30717</v>
          </cell>
          <cell r="BM181">
            <v>35596</v>
          </cell>
          <cell r="BN181">
            <v>309627</v>
          </cell>
          <cell r="BO181">
            <v>355228</v>
          </cell>
          <cell r="BP181">
            <v>390539</v>
          </cell>
          <cell r="BQ181">
            <v>429406</v>
          </cell>
          <cell r="BR181">
            <v>599170</v>
          </cell>
          <cell r="BS181">
            <v>650163</v>
          </cell>
          <cell r="BT181">
            <v>731937</v>
          </cell>
          <cell r="BU181">
            <v>789338</v>
          </cell>
          <cell r="BV181">
            <v>5080</v>
          </cell>
          <cell r="BW181">
            <v>5437</v>
          </cell>
          <cell r="BX181">
            <v>5545</v>
          </cell>
          <cell r="BY181">
            <v>5939</v>
          </cell>
          <cell r="BZ181">
            <v>47339</v>
          </cell>
          <cell r="CA181">
            <v>85040</v>
          </cell>
          <cell r="CB181">
            <v>52504</v>
          </cell>
          <cell r="CC181">
            <v>61827</v>
          </cell>
          <cell r="CD181">
            <v>2025</v>
          </cell>
          <cell r="CE181">
            <v>2541</v>
          </cell>
          <cell r="CF181">
            <v>2051</v>
          </cell>
          <cell r="CG181">
            <v>2156</v>
          </cell>
          <cell r="CH181">
            <v>61887</v>
          </cell>
          <cell r="CI181">
            <v>65859</v>
          </cell>
          <cell r="CJ181">
            <v>77368</v>
          </cell>
          <cell r="CK181">
            <v>87080</v>
          </cell>
          <cell r="CL181">
            <v>317034</v>
          </cell>
          <cell r="CM181">
            <v>-294797</v>
          </cell>
          <cell r="CN181">
            <v>-68992</v>
          </cell>
          <cell r="CO181">
            <v>-78491</v>
          </cell>
          <cell r="CP181">
            <v>-125246</v>
          </cell>
          <cell r="CQ181">
            <v>-0.395055419923415</v>
          </cell>
          <cell r="CR181">
            <v>-0.283182599258388</v>
          </cell>
          <cell r="CS181">
            <v>5080</v>
          </cell>
          <cell r="CT181">
            <v>0</v>
          </cell>
          <cell r="CU181">
            <v>24639</v>
          </cell>
          <cell r="CV181">
            <v>332427.5</v>
          </cell>
        </row>
        <row r="181">
          <cell r="CX181">
            <v>428040</v>
          </cell>
          <cell r="CY181">
            <v>-400760</v>
          </cell>
          <cell r="CZ181">
            <v>-73837</v>
          </cell>
          <cell r="DA181">
            <v>-76684</v>
          </cell>
          <cell r="DB181">
            <v>-123241</v>
          </cell>
          <cell r="DC181">
            <v>-0.287919353331464</v>
          </cell>
          <cell r="DD181">
            <v>-0.223553868172493</v>
          </cell>
          <cell r="DE181">
            <v>5437</v>
          </cell>
          <cell r="DF181">
            <v>0</v>
          </cell>
          <cell r="DG181">
            <v>29362</v>
          </cell>
          <cell r="DH181">
            <v>372883.5</v>
          </cell>
        </row>
        <row r="181">
          <cell r="DJ181">
            <v>453094</v>
          </cell>
          <cell r="DK181">
            <v>-432516</v>
          </cell>
          <cell r="DL181">
            <v>-84964</v>
          </cell>
          <cell r="DM181">
            <v>-100336</v>
          </cell>
          <cell r="DN181">
            <v>-164722</v>
          </cell>
          <cell r="DO181">
            <v>-0.36354928557871</v>
          </cell>
          <cell r="DP181">
            <v>-0.266619835031789</v>
          </cell>
        </row>
        <row r="182">
          <cell r="C182" t="str">
            <v>Wuhan Zhongyuan Development Autombile Logistics Co.,Ltd</v>
          </cell>
          <cell r="D182" t="str">
            <v>exclude</v>
          </cell>
          <cell r="E182" t="str">
            <v>Independence(A+, A, A-, U)</v>
          </cell>
        </row>
        <row r="182">
          <cell r="I182">
            <v>0.0594908435113113</v>
          </cell>
          <cell r="J182" t="str">
            <v> </v>
          </cell>
        </row>
        <row r="182">
          <cell r="O182" t="str">
            <v>Wuhan Zhongyuan Development Autombile Logistics Co.,Ltd</v>
          </cell>
          <cell r="P182" t="str">
            <v>This company is engaged in the provision of general freight trucking services. It was incorporated in January 2000 and has its registered head office strategically located in Wuhan, Hubei, China.The company's business operation specialises in short-distance hauling freight transport by road. It is capable of handling a wide variety of commodities, generally palletized, and transported in a container or van trailer. It also provides a combination of network activities such as, local pickup, local sorting and terminal operations, line-haul, destination sorting and terminal operations, and local delivery. The company maintains a fleet of trucks, as well as employs professional drivers and technology capable of providing support and guidance to customers.</v>
          </cell>
          <cell r="Q182" t="str">
            <v>Services</v>
          </cell>
          <cell r="R182" t="str">
            <v>General freight trucking</v>
          </cell>
          <cell r="S182" t="str">
            <v>www.chinazywl.com</v>
          </cell>
          <cell r="T182" t="str">
            <v>China</v>
          </cell>
        </row>
        <row r="182">
          <cell r="V182" t="str">
            <v>839535</v>
          </cell>
          <cell r="W182" t="str">
            <v>D</v>
          </cell>
          <cell r="X182" t="str">
            <v>4214</v>
          </cell>
          <cell r="Y182" t="str">
            <v>CN49498PC</v>
          </cell>
          <cell r="Z182" t="str">
            <v>Engaged in the provision of general freight trucking services</v>
          </cell>
          <cell r="AA182" t="str">
            <v>The Company's main business is to provide car manufacturers with road transport services, warehousing and warehouse management services.</v>
          </cell>
          <cell r="AB182">
            <v>42703</v>
          </cell>
        </row>
        <row r="182">
          <cell r="AD182">
            <v>413563</v>
          </cell>
          <cell r="AE182">
            <v>300702</v>
          </cell>
          <cell r="AF182">
            <v>301572</v>
          </cell>
          <cell r="AG182">
            <v>329191</v>
          </cell>
          <cell r="AH182">
            <v>19429</v>
          </cell>
          <cell r="AI182">
            <v>19215</v>
          </cell>
          <cell r="AJ182">
            <v>17997</v>
          </cell>
          <cell r="AK182">
            <v>19805</v>
          </cell>
          <cell r="AL182">
            <v>303360</v>
          </cell>
          <cell r="AM182">
            <v>229235</v>
          </cell>
          <cell r="AN182">
            <v>218013</v>
          </cell>
          <cell r="AO182">
            <v>252451</v>
          </cell>
          <cell r="AP182">
            <v>0</v>
          </cell>
          <cell r="AQ182">
            <v>85</v>
          </cell>
          <cell r="AR182">
            <v>340</v>
          </cell>
          <cell r="AS182">
            <v>437</v>
          </cell>
          <cell r="AT182">
            <v>-37528</v>
          </cell>
          <cell r="AU182">
            <v>-29949</v>
          </cell>
          <cell r="AV182">
            <v>-27576</v>
          </cell>
          <cell r="AW182">
            <v>-34183</v>
          </cell>
          <cell r="AX182">
            <v>-66477</v>
          </cell>
          <cell r="AY182">
            <v>-21464</v>
          </cell>
          <cell r="AZ182">
            <v>-22227</v>
          </cell>
          <cell r="BA182">
            <v>-21011</v>
          </cell>
          <cell r="BB182" t="str">
            <v>n.a.</v>
          </cell>
          <cell r="BC182" t="str">
            <v>n.a.</v>
          </cell>
          <cell r="BD182" t="str">
            <v>n.a.</v>
          </cell>
          <cell r="BE182" t="str">
            <v>n.a.</v>
          </cell>
          <cell r="BF182">
            <v>123452</v>
          </cell>
          <cell r="BG182">
            <v>85582</v>
          </cell>
          <cell r="BH182">
            <v>79865</v>
          </cell>
          <cell r="BI182">
            <v>80116</v>
          </cell>
          <cell r="BJ182">
            <v>200777</v>
          </cell>
          <cell r="BK182">
            <v>168489</v>
          </cell>
          <cell r="BL182">
            <v>173374</v>
          </cell>
          <cell r="BM182">
            <v>117603</v>
          </cell>
          <cell r="BN182">
            <v>60445</v>
          </cell>
          <cell r="BO182">
            <v>48161</v>
          </cell>
          <cell r="BP182">
            <v>96127</v>
          </cell>
          <cell r="BQ182">
            <v>116933</v>
          </cell>
          <cell r="BR182">
            <v>527933</v>
          </cell>
          <cell r="BS182">
            <v>419843</v>
          </cell>
          <cell r="BT182">
            <v>432568</v>
          </cell>
          <cell r="BU182">
            <v>411422</v>
          </cell>
          <cell r="BV182">
            <v>10753</v>
          </cell>
          <cell r="BW182">
            <v>9231</v>
          </cell>
          <cell r="BX182">
            <v>8236</v>
          </cell>
          <cell r="BY182">
            <v>8089</v>
          </cell>
          <cell r="BZ182">
            <v>25627</v>
          </cell>
          <cell r="CA182">
            <v>39269</v>
          </cell>
          <cell r="CB182">
            <v>51753</v>
          </cell>
          <cell r="CC182">
            <v>41351</v>
          </cell>
          <cell r="CD182">
            <v>7041</v>
          </cell>
          <cell r="CE182">
            <v>8248</v>
          </cell>
          <cell r="CF182">
            <v>9229</v>
          </cell>
          <cell r="CG182">
            <v>11750</v>
          </cell>
          <cell r="CH182">
            <v>19734</v>
          </cell>
          <cell r="CI182">
            <v>12385</v>
          </cell>
          <cell r="CJ182">
            <v>9771</v>
          </cell>
          <cell r="CK182">
            <v>13907</v>
          </cell>
          <cell r="CL182">
            <v>413563</v>
          </cell>
          <cell r="CM182">
            <v>-303360</v>
          </cell>
          <cell r="CN182">
            <v>-37528</v>
          </cell>
          <cell r="CO182">
            <v>-66477</v>
          </cell>
          <cell r="CP182">
            <v>6198</v>
          </cell>
          <cell r="CQ182">
            <v>0.0149868339285671</v>
          </cell>
          <cell r="CR182">
            <v>0.0152148564555129</v>
          </cell>
          <cell r="CS182">
            <v>10753</v>
          </cell>
          <cell r="CT182">
            <v>0</v>
          </cell>
          <cell r="CU182" t="e">
            <v>#VALUE!</v>
          </cell>
          <cell r="CV182">
            <v>54303</v>
          </cell>
        </row>
        <row r="182">
          <cell r="CX182">
            <v>300702</v>
          </cell>
          <cell r="CY182">
            <v>-229235</v>
          </cell>
          <cell r="CZ182">
            <v>-29864</v>
          </cell>
          <cell r="DA182">
            <v>-21464</v>
          </cell>
          <cell r="DB182">
            <v>20139</v>
          </cell>
          <cell r="DC182">
            <v>0.0669732825189058</v>
          </cell>
          <cell r="DD182">
            <v>0.0717806695822329</v>
          </cell>
          <cell r="DE182">
            <v>9231</v>
          </cell>
          <cell r="DF182">
            <v>85</v>
          </cell>
          <cell r="DG182" t="e">
            <v>#VALUE!</v>
          </cell>
          <cell r="DH182">
            <v>72144</v>
          </cell>
        </row>
        <row r="182">
          <cell r="DJ182">
            <v>301572</v>
          </cell>
          <cell r="DK182">
            <v>-218013</v>
          </cell>
          <cell r="DL182">
            <v>-27236</v>
          </cell>
          <cell r="DM182">
            <v>-22227</v>
          </cell>
          <cell r="DN182">
            <v>34096</v>
          </cell>
          <cell r="DO182">
            <v>0.113060894247477</v>
          </cell>
          <cell r="DP182">
            <v>0.127473119083581</v>
          </cell>
        </row>
        <row r="183">
          <cell r="C183" t="str">
            <v>Delixi NEW Energy Technology Co.,Ltd</v>
          </cell>
          <cell r="D183" t="str">
            <v>exclude</v>
          </cell>
          <cell r="E183" t="str">
            <v>Independence(A+, A, A-, U)</v>
          </cell>
        </row>
        <row r="183">
          <cell r="I183">
            <v>0.251120685435686</v>
          </cell>
          <cell r="J183" t="str">
            <v> </v>
          </cell>
        </row>
        <row r="183">
          <cell r="O183" t="str">
            <v>Delixi NEW Energy Technology Co.,Ltd</v>
          </cell>
          <cell r="P183" t="str">
            <v>This company is an entity based in China that is engaged in the provision of local and suburban transit services. It conducts business from its registered head office in Urumqi, Xinjiang. The company was founded in 2003. As a transit provider, the company is primarily involved in operating local and suburban passenger transit systems over regular routes and on regular schedules within a metropolitan area and its adjacent non-urban areas. These transportation systems involve the use of one or more modes of transport including light rail, commuter rail, subways, streetcars, as well as buses and other motor vehicles. Further, it operates primarily within the domestic country.</v>
          </cell>
          <cell r="Q183" t="str">
            <v>Services</v>
          </cell>
          <cell r="R183" t="str">
            <v>Provision of local and suburban transit services</v>
          </cell>
          <cell r="S183" t="str">
            <v>www.xjdxjy.com</v>
          </cell>
          <cell r="T183" t="str">
            <v>China</v>
          </cell>
        </row>
        <row r="183">
          <cell r="V183" t="str">
            <v>603032</v>
          </cell>
          <cell r="W183" t="str">
            <v>D</v>
          </cell>
          <cell r="X183" t="str">
            <v>4789</v>
          </cell>
          <cell r="Y183" t="str">
            <v>CN49033PC</v>
          </cell>
          <cell r="Z183" t="str">
            <v>Engaged in the provision of local and suburban transit services</v>
          </cell>
          <cell r="AA183" t="str">
            <v>The Company belongs to Xinjiang Autonomous Region, one of the companies engaged in road passenger transport. At present, the main business includes road passenger transportation and passenger bus station business. Other businesses include the leasing of houses and warehouses, vehicle maintenance, vehicle accessories sales and road freight business.</v>
          </cell>
          <cell r="AB183">
            <v>42491</v>
          </cell>
          <cell r="AC183" t="str">
            <v>Delixi Xinjiang Transportation Co.,Ltd.</v>
          </cell>
          <cell r="AD183">
            <v>558639</v>
          </cell>
          <cell r="AE183">
            <v>244013</v>
          </cell>
          <cell r="AF183">
            <v>35005</v>
          </cell>
          <cell r="AG183">
            <v>72837</v>
          </cell>
          <cell r="AH183">
            <v>17632</v>
          </cell>
          <cell r="AI183">
            <v>40516</v>
          </cell>
          <cell r="AJ183">
            <v>35460</v>
          </cell>
          <cell r="AK183">
            <v>46946</v>
          </cell>
          <cell r="AL183">
            <v>173116</v>
          </cell>
          <cell r="AM183">
            <v>63100</v>
          </cell>
          <cell r="AN183">
            <v>20258</v>
          </cell>
          <cell r="AO183">
            <v>51926</v>
          </cell>
          <cell r="AP183">
            <v>36976</v>
          </cell>
          <cell r="AQ183">
            <v>15351</v>
          </cell>
          <cell r="AR183">
            <v>0</v>
          </cell>
          <cell r="AS183">
            <v>0</v>
          </cell>
          <cell r="AT183">
            <v>-178026</v>
          </cell>
          <cell r="AU183">
            <v>-102046</v>
          </cell>
          <cell r="AV183">
            <v>-55380</v>
          </cell>
          <cell r="AW183">
            <v>-60416</v>
          </cell>
          <cell r="AX183">
            <v>-27998</v>
          </cell>
          <cell r="AY183">
            <v>-46541</v>
          </cell>
          <cell r="AZ183">
            <v>-13166</v>
          </cell>
          <cell r="BA183">
            <v>-13730</v>
          </cell>
          <cell r="BB183">
            <v>153476</v>
          </cell>
          <cell r="BC183">
            <v>102963</v>
          </cell>
          <cell r="BD183">
            <v>707</v>
          </cell>
          <cell r="BE183">
            <v>728</v>
          </cell>
          <cell r="BF183">
            <v>310783</v>
          </cell>
          <cell r="BG183">
            <v>180379</v>
          </cell>
          <cell r="BH183">
            <v>5431</v>
          </cell>
          <cell r="BI183">
            <v>8818</v>
          </cell>
          <cell r="BJ183">
            <v>434518</v>
          </cell>
          <cell r="BK183">
            <v>239467</v>
          </cell>
          <cell r="BL183">
            <v>403408</v>
          </cell>
          <cell r="BM183">
            <v>406273</v>
          </cell>
          <cell r="BN183">
            <v>220677</v>
          </cell>
          <cell r="BO183">
            <v>210020</v>
          </cell>
          <cell r="BP183">
            <v>177497</v>
          </cell>
          <cell r="BQ183">
            <v>185851</v>
          </cell>
          <cell r="BR183">
            <v>1877490</v>
          </cell>
          <cell r="BS183">
            <v>1416514</v>
          </cell>
          <cell r="BT183">
            <v>803792</v>
          </cell>
          <cell r="BU183">
            <v>827106</v>
          </cell>
          <cell r="BV183">
            <v>9976</v>
          </cell>
          <cell r="BW183">
            <v>7125</v>
          </cell>
          <cell r="BX183" t="str">
            <v>n.a.</v>
          </cell>
          <cell r="BY183" t="str">
            <v>n.a.</v>
          </cell>
          <cell r="BZ183">
            <v>197131</v>
          </cell>
          <cell r="CA183">
            <v>72842</v>
          </cell>
          <cell r="CB183">
            <v>-18339</v>
          </cell>
          <cell r="CC183">
            <v>-6289</v>
          </cell>
          <cell r="CD183">
            <v>10884</v>
          </cell>
          <cell r="CE183">
            <v>10077</v>
          </cell>
          <cell r="CF183">
            <v>11349</v>
          </cell>
          <cell r="CG183">
            <v>11230</v>
          </cell>
          <cell r="CH183">
            <v>120190</v>
          </cell>
          <cell r="CI183">
            <v>69493</v>
          </cell>
          <cell r="CJ183">
            <v>44031</v>
          </cell>
          <cell r="CK183">
            <v>49186</v>
          </cell>
          <cell r="CL183">
            <v>558639</v>
          </cell>
          <cell r="CM183">
            <v>-173116</v>
          </cell>
          <cell r="CN183">
            <v>-141050</v>
          </cell>
          <cell r="CO183">
            <v>-27998</v>
          </cell>
          <cell r="CP183">
            <v>216475</v>
          </cell>
          <cell r="CQ183">
            <v>0.387504273779668</v>
          </cell>
          <cell r="CR183">
            <v>0.632664453303094</v>
          </cell>
          <cell r="CS183">
            <v>9976</v>
          </cell>
          <cell r="CT183">
            <v>36976</v>
          </cell>
          <cell r="CU183">
            <v>128219.5</v>
          </cell>
          <cell r="CV183">
            <v>215348.5</v>
          </cell>
        </row>
        <row r="183">
          <cell r="CX183">
            <v>244013</v>
          </cell>
          <cell r="CY183">
            <v>-63100</v>
          </cell>
          <cell r="CZ183">
            <v>-86695</v>
          </cell>
          <cell r="DA183">
            <v>-46541</v>
          </cell>
          <cell r="DB183">
            <v>47677</v>
          </cell>
          <cell r="DC183">
            <v>0.195387131013512</v>
          </cell>
          <cell r="DD183">
            <v>0.242833713633771</v>
          </cell>
          <cell r="DE183">
            <v>7125</v>
          </cell>
          <cell r="DF183">
            <v>15351</v>
          </cell>
          <cell r="DG183">
            <v>51835</v>
          </cell>
          <cell r="DH183">
            <v>193758.5</v>
          </cell>
        </row>
        <row r="183">
          <cell r="DJ183">
            <v>35005</v>
          </cell>
          <cell r="DK183">
            <v>-20258</v>
          </cell>
          <cell r="DL183">
            <v>-55380</v>
          </cell>
          <cell r="DM183">
            <v>-13166</v>
          </cell>
          <cell r="DN183">
            <v>-53799</v>
          </cell>
          <cell r="DO183">
            <v>-1.53689472932438</v>
          </cell>
          <cell r="DP183">
            <v>-0.605817305526778</v>
          </cell>
        </row>
        <row r="184">
          <cell r="C184" t="str">
            <v>Samil Co.,Ltd.</v>
          </cell>
          <cell r="D184" t="str">
            <v>include</v>
          </cell>
        </row>
        <row r="184">
          <cell r="F184" t="str">
            <v>物流公司</v>
          </cell>
        </row>
        <row r="184">
          <cell r="I184">
            <v>-0.00924798340682825</v>
          </cell>
          <cell r="J184">
            <v>-0.0091632418978046</v>
          </cell>
        </row>
        <row r="184">
          <cell r="O184" t="str">
            <v>Samil Co.,Ltd.</v>
          </cell>
          <cell r="P184" t="str">
            <v>This company, headquartered in Pohang-si, Republic of Korea, is engaged in the storage and transportation of steel products. Its business scope to include transportation, warehousing, shipment, and unloading, as well as growing as a comprehensive logistics company operating terminal business. It also provides total logistics services for customers such as general cargo transportation, special cargo transportation, special bonded transportation, warehousing and shipment services. The company was founded in 1965 and was formerly known as Samil Transportation Co. It has five subsidiaries which include Hanjung Co., Ltd. and Samil Mutual Savings &amp; Finance Co., Ltd. The company operates primarily in South Korea.</v>
          </cell>
          <cell r="Q184" t="str">
            <v>Services</v>
          </cell>
          <cell r="R184" t="str">
            <v>Storage and transportation of steel products</v>
          </cell>
          <cell r="S184" t="str">
            <v>www.samil31.co.kr</v>
          </cell>
          <cell r="T184" t="str">
            <v>Republic of Korea</v>
          </cell>
        </row>
        <row r="184">
          <cell r="V184" t="str">
            <v>032280</v>
          </cell>
          <cell r="W184" t="str">
            <v>A-</v>
          </cell>
          <cell r="X184" t="str">
            <v>4212</v>
          </cell>
          <cell r="Y184" t="str">
            <v>KR1746110001244</v>
          </cell>
          <cell r="Z184" t="str">
            <v>Engaged in the storage and transportation of steel products</v>
          </cell>
          <cell r="AA184" t="str">
            <v>- The company was established in December 1975, and carries out freight vehicle transportation business at its headquarters and five business locations in Busan.- As a POSCO logistics cooperation company, it is responsible for the storage and land transportation of steel products, and operates the largest cargo terminal in Pohang area, the operation of pier 7, 8 pier in Pohang, and construction and unloading of cargo.- Income from business, which is mainly composed of transportation revenue, unloading revenue associated with unloading and unloading of imports and exports, and oil sales at gas stations operating in Pohang.</v>
          </cell>
          <cell r="AB184">
            <v>35504</v>
          </cell>
          <cell r="AC184" t="str">
            <v>Samil Transportation Co.</v>
          </cell>
          <cell r="AD184">
            <v>91979316</v>
          </cell>
          <cell r="AE184">
            <v>85368837</v>
          </cell>
          <cell r="AF184">
            <v>83449244</v>
          </cell>
          <cell r="AG184">
            <v>96146134</v>
          </cell>
          <cell r="AH184" t="str">
            <v>n.a.</v>
          </cell>
          <cell r="AI184" t="str">
            <v>n.a.</v>
          </cell>
          <cell r="AJ184" t="str">
            <v>n.a.</v>
          </cell>
          <cell r="AK184" t="str">
            <v>n.a.</v>
          </cell>
          <cell r="AL184">
            <v>84903354</v>
          </cell>
          <cell r="AM184">
            <v>81357504</v>
          </cell>
          <cell r="AN184">
            <v>77944874</v>
          </cell>
          <cell r="AO184">
            <v>86587749</v>
          </cell>
          <cell r="AP184" t="str">
            <v>n.a.</v>
          </cell>
          <cell r="AQ184" t="str">
            <v>n.a.</v>
          </cell>
          <cell r="AR184" t="str">
            <v>n.a.</v>
          </cell>
          <cell r="AS184" t="str">
            <v>n.a.</v>
          </cell>
          <cell r="AT184">
            <v>-4740764</v>
          </cell>
          <cell r="AU184">
            <v>-6242703</v>
          </cell>
          <cell r="AV184">
            <v>-6266873</v>
          </cell>
          <cell r="AW184">
            <v>-6204435</v>
          </cell>
          <cell r="AX184">
            <v>-538761</v>
          </cell>
          <cell r="AY184">
            <v>-527760</v>
          </cell>
          <cell r="AZ184">
            <v>-686654</v>
          </cell>
          <cell r="BA184">
            <v>-855306</v>
          </cell>
          <cell r="BB184">
            <v>272675</v>
          </cell>
          <cell r="BC184">
            <v>61180</v>
          </cell>
          <cell r="BD184">
            <v>311575</v>
          </cell>
          <cell r="BE184">
            <v>423653</v>
          </cell>
          <cell r="BF184">
            <v>11917573</v>
          </cell>
          <cell r="BG184">
            <v>10775080</v>
          </cell>
          <cell r="BH184">
            <v>14781361</v>
          </cell>
          <cell r="BI184">
            <v>15272186</v>
          </cell>
          <cell r="BJ184">
            <v>14433</v>
          </cell>
          <cell r="BK184">
            <v>14613</v>
          </cell>
          <cell r="BL184">
            <v>4751134</v>
          </cell>
          <cell r="BM184">
            <v>11219</v>
          </cell>
          <cell r="BN184">
            <v>84199012</v>
          </cell>
          <cell r="BO184">
            <v>86320218</v>
          </cell>
          <cell r="BP184">
            <v>87589755</v>
          </cell>
          <cell r="BQ184">
            <v>78675260</v>
          </cell>
          <cell r="BR184">
            <v>101557008</v>
          </cell>
          <cell r="BS184">
            <v>99430186</v>
          </cell>
          <cell r="BT184">
            <v>111269101</v>
          </cell>
          <cell r="BU184">
            <v>98674478</v>
          </cell>
          <cell r="BV184">
            <v>342737</v>
          </cell>
          <cell r="BW184">
            <v>374968</v>
          </cell>
          <cell r="BX184">
            <v>428180</v>
          </cell>
          <cell r="BY184">
            <v>539387</v>
          </cell>
          <cell r="BZ184">
            <v>1796437</v>
          </cell>
          <cell r="CA184">
            <v>-2759130</v>
          </cell>
          <cell r="CB184">
            <v>-1449157</v>
          </cell>
          <cell r="CC184">
            <v>2498644</v>
          </cell>
          <cell r="CD184">
            <v>-14960</v>
          </cell>
          <cell r="CE184">
            <v>-182636</v>
          </cell>
          <cell r="CF184">
            <v>166002</v>
          </cell>
          <cell r="CG184">
            <v>-16101</v>
          </cell>
          <cell r="CH184">
            <v>1382244</v>
          </cell>
          <cell r="CI184">
            <v>1459021</v>
          </cell>
          <cell r="CJ184">
            <v>1991867</v>
          </cell>
          <cell r="CK184">
            <v>1593528</v>
          </cell>
          <cell r="CL184">
            <v>91979316</v>
          </cell>
          <cell r="CM184">
            <v>-84903354</v>
          </cell>
          <cell r="CN184">
            <v>-4740764</v>
          </cell>
          <cell r="CO184">
            <v>-538761</v>
          </cell>
          <cell r="CP184">
            <v>1796437</v>
          </cell>
          <cell r="CQ184">
            <v>0.0195308801818009</v>
          </cell>
          <cell r="CR184">
            <v>0.0199199340265019</v>
          </cell>
          <cell r="CS184">
            <v>342737</v>
          </cell>
          <cell r="CT184" t="str">
            <v/>
          </cell>
          <cell r="CU184">
            <v>166927.5</v>
          </cell>
          <cell r="CV184">
            <v>85259615</v>
          </cell>
        </row>
        <row r="184">
          <cell r="CX184">
            <v>85368837</v>
          </cell>
          <cell r="CY184">
            <v>-81357504</v>
          </cell>
          <cell r="CZ184">
            <v>-6242703</v>
          </cell>
          <cell r="DA184">
            <v>-527760</v>
          </cell>
          <cell r="DB184">
            <v>-2759130</v>
          </cell>
          <cell r="DC184">
            <v>-0.03232010762897</v>
          </cell>
          <cell r="DD184">
            <v>-0.0313082225078448</v>
          </cell>
          <cell r="DE184">
            <v>374968</v>
          </cell>
          <cell r="DF184" t="str">
            <v/>
          </cell>
          <cell r="DG184">
            <v>186377.5</v>
          </cell>
          <cell r="DH184">
            <v>86954986.5</v>
          </cell>
        </row>
        <row r="184">
          <cell r="DJ184">
            <v>83449244</v>
          </cell>
          <cell r="DK184">
            <v>-77944874</v>
          </cell>
          <cell r="DL184">
            <v>-6266873</v>
          </cell>
          <cell r="DM184">
            <v>-686654</v>
          </cell>
          <cell r="DN184">
            <v>-1449157</v>
          </cell>
          <cell r="DO184">
            <v>-0.0173657295205694</v>
          </cell>
          <cell r="DP184">
            <v>-0.0170693085256105</v>
          </cell>
        </row>
        <row r="185">
          <cell r="C185" t="str">
            <v>Taiho Transportation CO LTD</v>
          </cell>
          <cell r="D185" t="str">
            <v>exclude</v>
          </cell>
          <cell r="E185" t="str">
            <v>Insufficient financial data</v>
          </cell>
        </row>
        <row r="185">
          <cell r="I185" t="e">
            <v>#VALUE!</v>
          </cell>
          <cell r="J185" t="str">
            <v> </v>
          </cell>
        </row>
        <row r="185">
          <cell r="O185" t="str">
            <v>Taiho Transportation CO LTD</v>
          </cell>
          <cell r="P185" t="str">
            <v>This company is engaged in providing truck cargo transportation services. It is involved in general motor truck, cargo transportation, warehouse, and vehicle maintenance businesses; buying and selling new/used cars and car parts; sale of various office equipment and related parts; and processing industrial waste. The company also offers non-life insurance agency, vehicles leasing, real estate rental and management, and building cleaning services, as well as provides recycling, logistics, logistics related consultation, and moving services. In addition, it undertakes dispatching of general and specified workers. The company was formerly known as Taiho Kyuhai Co., Ltd. and changed its name to its present name in August 1964. The company was founded 1920 in and is headquartered in Naka-ku Nagoya-shi, Japan.</v>
          </cell>
          <cell r="Q185" t="str">
            <v>Services</v>
          </cell>
          <cell r="R185" t="str">
            <v>Truck cargo transportation services</v>
          </cell>
          <cell r="S185" t="str">
            <v>www.taiho-gh.com</v>
          </cell>
          <cell r="T185" t="str">
            <v>Japan</v>
          </cell>
        </row>
        <row r="185">
          <cell r="V185" t="str">
            <v>9040</v>
          </cell>
          <cell r="W185" t="str">
            <v>A+</v>
          </cell>
          <cell r="X185" t="str">
            <v>4214</v>
          </cell>
          <cell r="Y185" t="str">
            <v>JP2180001037542</v>
          </cell>
          <cell r="Z185" t="str">
            <v>Engaged in providing truck cargo transportation services</v>
          </cell>
          <cell r="AA185" t="str">
            <v>Independent distribution firm</v>
          </cell>
          <cell r="AB185">
            <v>35367</v>
          </cell>
        </row>
        <row r="185">
          <cell r="AD185" t="str">
            <v>n.a.</v>
          </cell>
          <cell r="AE185" t="str">
            <v>n.a.</v>
          </cell>
          <cell r="AF185" t="str">
            <v>n.a.</v>
          </cell>
          <cell r="AG185" t="str">
            <v>n.a.</v>
          </cell>
          <cell r="AH185" t="str">
            <v>n.a.</v>
          </cell>
          <cell r="AI185" t="str">
            <v>n.a.</v>
          </cell>
          <cell r="AJ185" t="str">
            <v>n.a.</v>
          </cell>
          <cell r="AK185" t="str">
            <v>n.a.</v>
          </cell>
          <cell r="AL185" t="str">
            <v>n.a.</v>
          </cell>
          <cell r="AM185" t="str">
            <v>n.a.</v>
          </cell>
          <cell r="AN185" t="str">
            <v>n.a.</v>
          </cell>
          <cell r="AO185" t="str">
            <v>n.a.</v>
          </cell>
          <cell r="AP185" t="str">
            <v>n.a.</v>
          </cell>
          <cell r="AQ185" t="str">
            <v>n.a.</v>
          </cell>
          <cell r="AR185" t="str">
            <v>n.a.</v>
          </cell>
          <cell r="AS185" t="str">
            <v>n.a.</v>
          </cell>
          <cell r="AT185" t="str">
            <v>n.a.</v>
          </cell>
          <cell r="AU185" t="str">
            <v>n.a.</v>
          </cell>
          <cell r="AV185" t="str">
            <v>n.a.</v>
          </cell>
          <cell r="AW185" t="str">
            <v>n.a.</v>
          </cell>
          <cell r="AX185" t="str">
            <v>n.a.</v>
          </cell>
          <cell r="AY185" t="str">
            <v>n.a.</v>
          </cell>
          <cell r="AZ185" t="str">
            <v>n.a.</v>
          </cell>
          <cell r="BA185" t="str">
            <v>n.a.</v>
          </cell>
          <cell r="BB185" t="str">
            <v>n.a.</v>
          </cell>
          <cell r="BC185" t="str">
            <v>n.a.</v>
          </cell>
          <cell r="BD185" t="str">
            <v>n.a.</v>
          </cell>
          <cell r="BE185" t="str">
            <v>n.a.</v>
          </cell>
          <cell r="BF185" t="str">
            <v>n.a.</v>
          </cell>
          <cell r="BG185" t="str">
            <v>n.a.</v>
          </cell>
          <cell r="BH185" t="str">
            <v>n.a.</v>
          </cell>
          <cell r="BI185" t="str">
            <v>n.a.</v>
          </cell>
          <cell r="BJ185" t="str">
            <v>n.a.</v>
          </cell>
          <cell r="BK185" t="str">
            <v>n.a.</v>
          </cell>
          <cell r="BL185" t="str">
            <v>n.a.</v>
          </cell>
          <cell r="BM185" t="str">
            <v>n.a.</v>
          </cell>
          <cell r="BN185" t="str">
            <v>n.a.</v>
          </cell>
          <cell r="BO185" t="str">
            <v>n.a.</v>
          </cell>
          <cell r="BP185" t="str">
            <v>n.a.</v>
          </cell>
          <cell r="BQ185" t="str">
            <v>n.a.</v>
          </cell>
          <cell r="BR185" t="str">
            <v>n.a.</v>
          </cell>
          <cell r="BS185" t="str">
            <v>n.a.</v>
          </cell>
          <cell r="BT185" t="str">
            <v>n.a.</v>
          </cell>
          <cell r="BU185" t="str">
            <v>n.a.</v>
          </cell>
          <cell r="BV185" t="str">
            <v>n.a.</v>
          </cell>
          <cell r="BW185" t="str">
            <v>n.a.</v>
          </cell>
          <cell r="BX185" t="str">
            <v>n.a.</v>
          </cell>
          <cell r="BY185" t="str">
            <v>n.a.</v>
          </cell>
          <cell r="BZ185" t="str">
            <v>n.a.</v>
          </cell>
          <cell r="CA185" t="str">
            <v>n.a.</v>
          </cell>
          <cell r="CB185" t="str">
            <v>n.a.</v>
          </cell>
          <cell r="CC185" t="str">
            <v>n.a.</v>
          </cell>
          <cell r="CD185" t="str">
            <v>n.a.</v>
          </cell>
          <cell r="CE185" t="str">
            <v>n.a.</v>
          </cell>
          <cell r="CF185" t="str">
            <v>n.a.</v>
          </cell>
          <cell r="CG185" t="str">
            <v>n.a.</v>
          </cell>
          <cell r="CH185" t="str">
            <v>n.a.</v>
          </cell>
          <cell r="CI185" t="str">
            <v>n.a.</v>
          </cell>
          <cell r="CJ185" t="str">
            <v>n.a.</v>
          </cell>
          <cell r="CK185" t="str">
            <v>n.a.</v>
          </cell>
          <cell r="CL185" t="str">
            <v>无数据</v>
          </cell>
          <cell r="CM185" t="e">
            <v>#VALUE!</v>
          </cell>
          <cell r="CN185" t="str">
            <v>n.a.</v>
          </cell>
          <cell r="CO185" t="str">
            <v>n.a.</v>
          </cell>
          <cell r="CP185" t="str">
            <v>无数据</v>
          </cell>
          <cell r="CQ185" t="e">
            <v>#VALUE!</v>
          </cell>
          <cell r="CR185" t="e">
            <v>#VALUE!</v>
          </cell>
          <cell r="CS185" t="str">
            <v>n.a.</v>
          </cell>
          <cell r="CT185" t="str">
            <v/>
          </cell>
          <cell r="CU185" t="e">
            <v>#VALUE!</v>
          </cell>
          <cell r="CV185" t="e">
            <v>#VALUE!</v>
          </cell>
        </row>
        <row r="185">
          <cell r="CX185" t="str">
            <v>无数据</v>
          </cell>
          <cell r="CY185" t="e">
            <v>#VALUE!</v>
          </cell>
          <cell r="CZ185" t="str">
            <v>n.a.</v>
          </cell>
          <cell r="DA185" t="str">
            <v/>
          </cell>
          <cell r="DB185" t="str">
            <v>无数据</v>
          </cell>
          <cell r="DC185" t="e">
            <v>#VALUE!</v>
          </cell>
          <cell r="DD185" t="e">
            <v>#VALUE!</v>
          </cell>
          <cell r="DE185" t="str">
            <v>n.a.</v>
          </cell>
          <cell r="DF185" t="str">
            <v/>
          </cell>
          <cell r="DG185" t="e">
            <v>#VALUE!</v>
          </cell>
          <cell r="DH185" t="e">
            <v>#VALUE!</v>
          </cell>
        </row>
        <row r="185">
          <cell r="DJ185" t="str">
            <v>无数据</v>
          </cell>
          <cell r="DK185" t="e">
            <v>#VALUE!</v>
          </cell>
          <cell r="DL185" t="str">
            <v>n.a.</v>
          </cell>
          <cell r="DM185" t="str">
            <v>n.a.</v>
          </cell>
          <cell r="DN185" t="str">
            <v>无数据</v>
          </cell>
          <cell r="DO185" t="e">
            <v>#VALUE!</v>
          </cell>
          <cell r="DP185" t="e">
            <v>#VALUE!</v>
          </cell>
        </row>
        <row r="186">
          <cell r="C186" t="str">
            <v>South Logistics Joint Stock Company</v>
          </cell>
          <cell r="D186" t="str">
            <v>exclude</v>
          </cell>
          <cell r="E186" t="str">
            <v>Independence(A+, A, A-, U)</v>
          </cell>
        </row>
        <row r="186">
          <cell r="I186">
            <v>0.106027835256551</v>
          </cell>
          <cell r="J186" t="str">
            <v> </v>
          </cell>
        </row>
        <row r="186">
          <cell r="O186" t="str">
            <v>South Logistics Joint Stock Company</v>
          </cell>
          <cell r="P186" t="str">
            <v>This company is a Vietnam based enterprise engaged in the provision of freight trucking and other related transportation services. It was incorporated in 1975. Its registered business office is based in Ho Chi Minh City, Vietnam. The company's business activities include furnishing over-the-road trucking services and storage services, including household goods either as common carriers or under special or individual contracts or agreements, for freight generally weighing more than 100 pounds. Its operations are principally outside a single municipality, outside one group of contiguous municipalities, or outside a single municipality and its suburban areas. It is also involved in furnishing air courier services for individually addressed letters, parcels, and packages generally weighing less than 100 pounds.</v>
          </cell>
          <cell r="Q186" t="str">
            <v>Services</v>
          </cell>
          <cell r="R186" t="str">
            <v>Provision of freight trucking and other related transportation services</v>
          </cell>
          <cell r="S186" t="str">
            <v>www.sotrans.com.vn</v>
          </cell>
          <cell r="T186" t="str">
            <v>Vietnam</v>
          </cell>
        </row>
        <row r="186">
          <cell r="V186" t="str">
            <v>STG</v>
          </cell>
          <cell r="W186" t="str">
            <v>D</v>
          </cell>
          <cell r="X186" t="str">
            <v>4731</v>
          </cell>
          <cell r="Y186" t="str">
            <v>VN4103005826</v>
          </cell>
          <cell r="Z186" t="str">
            <v>Engaged in the provision of freight trucking and other related transportation services</v>
          </cell>
          <cell r="AA186" t="str">
            <v>The company specializes in providing transportation services and petroleum distribution.</v>
          </cell>
          <cell r="AB186">
            <v>40213</v>
          </cell>
        </row>
        <row r="186">
          <cell r="AD186">
            <v>2639254563</v>
          </cell>
          <cell r="AE186">
            <v>2886511606</v>
          </cell>
          <cell r="AF186">
            <v>2031888621</v>
          </cell>
          <cell r="AG186">
            <v>1835501665</v>
          </cell>
          <cell r="AH186" t="str">
            <v>n.a.</v>
          </cell>
          <cell r="AI186" t="str">
            <v>n.a.</v>
          </cell>
          <cell r="AJ186" t="str">
            <v>n.a.</v>
          </cell>
          <cell r="AK186" t="str">
            <v>n.a.</v>
          </cell>
          <cell r="AL186">
            <v>2076319221</v>
          </cell>
          <cell r="AM186">
            <v>2305346763</v>
          </cell>
          <cell r="AN186">
            <v>1516367964</v>
          </cell>
          <cell r="AO186">
            <v>1379637122</v>
          </cell>
          <cell r="AP186">
            <v>0</v>
          </cell>
          <cell r="AQ186">
            <v>0</v>
          </cell>
          <cell r="AR186">
            <v>0</v>
          </cell>
          <cell r="AS186">
            <v>0</v>
          </cell>
          <cell r="AT186">
            <v>-139501910</v>
          </cell>
          <cell r="AU186">
            <v>-170178448</v>
          </cell>
          <cell r="AV186">
            <v>-231271411</v>
          </cell>
          <cell r="AW186">
            <v>-214276392</v>
          </cell>
          <cell r="AX186">
            <v>-121241278</v>
          </cell>
          <cell r="AY186">
            <v>-103664497</v>
          </cell>
          <cell r="AZ186">
            <v>-92441521</v>
          </cell>
          <cell r="BA186">
            <v>-83387946</v>
          </cell>
          <cell r="BB186">
            <v>113944945</v>
          </cell>
          <cell r="BC186">
            <v>107956614</v>
          </cell>
          <cell r="BD186">
            <v>59244922</v>
          </cell>
          <cell r="BE186">
            <v>21575478</v>
          </cell>
          <cell r="BF186">
            <v>440783484</v>
          </cell>
          <cell r="BG186">
            <v>509695852</v>
          </cell>
          <cell r="BH186">
            <v>493835069</v>
          </cell>
          <cell r="BI186">
            <v>299826409</v>
          </cell>
          <cell r="BJ186">
            <v>422103793</v>
          </cell>
          <cell r="BK186">
            <v>351731975</v>
          </cell>
          <cell r="BL186">
            <v>323910911</v>
          </cell>
          <cell r="BM186">
            <v>546498626</v>
          </cell>
          <cell r="BN186">
            <v>1093026184</v>
          </cell>
          <cell r="BO186">
            <v>951809678</v>
          </cell>
          <cell r="BP186">
            <v>712615480</v>
          </cell>
          <cell r="BQ186">
            <v>660689329</v>
          </cell>
          <cell r="BR186">
            <v>2784034933</v>
          </cell>
          <cell r="BS186">
            <v>2684190805</v>
          </cell>
          <cell r="BT186">
            <v>2339223191</v>
          </cell>
          <cell r="BU186">
            <v>2275456502</v>
          </cell>
          <cell r="BV186">
            <v>80071531</v>
          </cell>
          <cell r="BW186">
            <v>91827969</v>
          </cell>
          <cell r="BX186">
            <v>108675328</v>
          </cell>
          <cell r="BY186">
            <v>117834856</v>
          </cell>
          <cell r="BZ186">
            <v>302192154</v>
          </cell>
          <cell r="CA186">
            <v>307321898</v>
          </cell>
          <cell r="CB186">
            <v>191807725</v>
          </cell>
          <cell r="CC186">
            <v>158200205</v>
          </cell>
          <cell r="CD186" t="str">
            <v>n.a.</v>
          </cell>
          <cell r="CE186" t="str">
            <v>n.a.</v>
          </cell>
          <cell r="CF186" t="str">
            <v>n.a.</v>
          </cell>
          <cell r="CG186" t="str">
            <v>n.a.</v>
          </cell>
          <cell r="CH186">
            <v>119430542</v>
          </cell>
          <cell r="CI186">
            <v>123922569</v>
          </cell>
          <cell r="CJ186">
            <v>138533363</v>
          </cell>
          <cell r="CK186">
            <v>112996630</v>
          </cell>
          <cell r="CL186">
            <v>2639254563</v>
          </cell>
          <cell r="CM186">
            <v>-2076319221</v>
          </cell>
          <cell r="CN186">
            <v>-139501910</v>
          </cell>
          <cell r="CO186">
            <v>-121241278</v>
          </cell>
          <cell r="CP186">
            <v>302192154</v>
          </cell>
          <cell r="CQ186">
            <v>0.114499055239485</v>
          </cell>
          <cell r="CR186">
            <v>0.129304272250609</v>
          </cell>
          <cell r="CS186">
            <v>80071531</v>
          </cell>
          <cell r="CT186">
            <v>0</v>
          </cell>
          <cell r="CU186">
            <v>110950779.5</v>
          </cell>
          <cell r="CV186">
            <v>1022417931</v>
          </cell>
        </row>
        <row r="186">
          <cell r="CX186">
            <v>2886511606</v>
          </cell>
          <cell r="CY186">
            <v>-2305346763</v>
          </cell>
          <cell r="CZ186">
            <v>-170178448</v>
          </cell>
          <cell r="DA186">
            <v>-103664497</v>
          </cell>
          <cell r="DB186">
            <v>307321898</v>
          </cell>
          <cell r="DC186">
            <v>0.106468270337521</v>
          </cell>
          <cell r="DD186">
            <v>0.119154437165581</v>
          </cell>
          <cell r="DE186">
            <v>91827969</v>
          </cell>
          <cell r="DF186">
            <v>0</v>
          </cell>
          <cell r="DG186">
            <v>83600768</v>
          </cell>
          <cell r="DH186">
            <v>832212579</v>
          </cell>
        </row>
        <row r="186">
          <cell r="DJ186">
            <v>2031888621</v>
          </cell>
          <cell r="DK186">
            <v>-1516367964</v>
          </cell>
          <cell r="DL186">
            <v>-231271411</v>
          </cell>
          <cell r="DM186">
            <v>-92441521</v>
          </cell>
          <cell r="DN186">
            <v>191807725</v>
          </cell>
          <cell r="DO186">
            <v>0.0943987396836748</v>
          </cell>
          <cell r="DP186">
            <v>0.104238745925223</v>
          </cell>
        </row>
        <row r="187">
          <cell r="C187" t="str">
            <v>Suzhou Fengyi Port Operator Co.,Ltd.</v>
          </cell>
          <cell r="D187" t="str">
            <v>exclude</v>
          </cell>
          <cell r="E187" t="str">
            <v>Independence(A+, A, A-, U)</v>
          </cell>
        </row>
        <row r="187">
          <cell r="I187">
            <v>0.0546742060119423</v>
          </cell>
          <cell r="J187" t="str">
            <v> </v>
          </cell>
        </row>
        <row r="187">
          <cell r="O187" t="str">
            <v>Suzhou Fengyi Port Operator Co.,Ltd.</v>
          </cell>
          <cell r="P187" t="str">
            <v>This company is engaged in other transportation support activities. It conducts business from its registered head office located in Suzhou, China. The company was founded in 2004.The company's business operation is involved in the provision of inland wharf and supporting warehousing and logistics business, labor and transportation services, steel plate/slab cutting, scrap steel processing, plant and ship dismantling, casting cleanup, commercial agency, and trade agency business. Its partners are Xuan Li Te Gang, C &amp; D, Sumec, SZP and Zhejiang Materials Industry. Further, the company has team of professional staff and other specialists with expertise in providing necessary assistance and services to its clients.</v>
          </cell>
          <cell r="Q187" t="str">
            <v>Services</v>
          </cell>
          <cell r="R187" t="str">
            <v>Involved in the provision of inland wharf and supporting warehousing and logistics business, labor and transportation services, steel plate/slab cutting, scrap steel processing, plant and ship dismantling, casting cleanup, commercial agency, and trade agency business</v>
          </cell>
          <cell r="S187" t="str">
            <v>www.fengyigy.com</v>
          </cell>
          <cell r="T187" t="str">
            <v>China</v>
          </cell>
        </row>
        <row r="187">
          <cell r="V187" t="str">
            <v>839879</v>
          </cell>
          <cell r="W187" t="str">
            <v>D</v>
          </cell>
          <cell r="X187" t="str">
            <v>4789</v>
          </cell>
          <cell r="Y187" t="str">
            <v>CN49736PC</v>
          </cell>
          <cell r="Z187" t="str">
            <v>Engaged in other transportation support activities</v>
          </cell>
          <cell r="AA187" t="str">
            <v>The Company is mainly engaged in loading and unloading handling and transportation agency.</v>
          </cell>
          <cell r="AB187">
            <v>42698</v>
          </cell>
        </row>
        <row r="187">
          <cell r="AD187">
            <v>144793</v>
          </cell>
          <cell r="AE187">
            <v>203051</v>
          </cell>
          <cell r="AF187">
            <v>751102</v>
          </cell>
          <cell r="AG187">
            <v>120225</v>
          </cell>
          <cell r="AH187">
            <v>2226</v>
          </cell>
          <cell r="AI187">
            <v>2423</v>
          </cell>
          <cell r="AJ187">
            <v>1405</v>
          </cell>
          <cell r="AK187">
            <v>575</v>
          </cell>
          <cell r="AL187">
            <v>133054</v>
          </cell>
          <cell r="AM187">
            <v>152951</v>
          </cell>
          <cell r="AN187">
            <v>713922</v>
          </cell>
          <cell r="AO187">
            <v>100210</v>
          </cell>
          <cell r="AP187">
            <v>0</v>
          </cell>
          <cell r="AQ187">
            <v>0</v>
          </cell>
          <cell r="AR187">
            <v>0</v>
          </cell>
          <cell r="AS187">
            <v>0</v>
          </cell>
          <cell r="AT187">
            <v>-8939</v>
          </cell>
          <cell r="AU187">
            <v>-11698</v>
          </cell>
          <cell r="AV187">
            <v>-6187</v>
          </cell>
          <cell r="AW187">
            <v>-5492</v>
          </cell>
          <cell r="AX187">
            <v>-4740</v>
          </cell>
          <cell r="AY187">
            <v>-4179</v>
          </cell>
          <cell r="AZ187">
            <v>-3192</v>
          </cell>
          <cell r="BA187">
            <v>-2501</v>
          </cell>
          <cell r="BB187">
            <v>30438</v>
          </cell>
          <cell r="BC187" t="str">
            <v>n.a.</v>
          </cell>
          <cell r="BD187">
            <v>0</v>
          </cell>
          <cell r="BE187">
            <v>15569</v>
          </cell>
          <cell r="BF187">
            <v>17163</v>
          </cell>
          <cell r="BG187">
            <v>36083</v>
          </cell>
          <cell r="BH187">
            <v>14234</v>
          </cell>
          <cell r="BI187">
            <v>12331</v>
          </cell>
          <cell r="BJ187">
            <v>23761</v>
          </cell>
          <cell r="BK187">
            <v>80725</v>
          </cell>
          <cell r="BL187">
            <v>52065</v>
          </cell>
          <cell r="BM187">
            <v>7768</v>
          </cell>
          <cell r="BN187">
            <v>16425</v>
          </cell>
          <cell r="BO187">
            <v>19530</v>
          </cell>
          <cell r="BP187">
            <v>17338</v>
          </cell>
          <cell r="BQ187">
            <v>8961</v>
          </cell>
          <cell r="BR187">
            <v>151482</v>
          </cell>
          <cell r="BS187">
            <v>181391</v>
          </cell>
          <cell r="BT187">
            <v>150549</v>
          </cell>
          <cell r="BU187">
            <v>143033</v>
          </cell>
          <cell r="BV187" t="str">
            <v>n.a.</v>
          </cell>
          <cell r="BW187" t="str">
            <v>n.a.</v>
          </cell>
          <cell r="BX187" t="str">
            <v>n.a.</v>
          </cell>
          <cell r="BY187" t="str">
            <v>n.a.</v>
          </cell>
          <cell r="BZ187">
            <v>286</v>
          </cell>
          <cell r="CA187">
            <v>36646</v>
          </cell>
          <cell r="CB187">
            <v>29206</v>
          </cell>
          <cell r="CC187">
            <v>12597</v>
          </cell>
          <cell r="CD187" t="str">
            <v>n.a.</v>
          </cell>
          <cell r="CE187" t="str">
            <v>n.a.</v>
          </cell>
          <cell r="CF187" t="str">
            <v>n.a.</v>
          </cell>
          <cell r="CG187" t="str">
            <v>n.a.</v>
          </cell>
          <cell r="CH187">
            <v>8939</v>
          </cell>
          <cell r="CI187">
            <v>11698</v>
          </cell>
          <cell r="CJ187">
            <v>6187</v>
          </cell>
          <cell r="CK187">
            <v>5492</v>
          </cell>
          <cell r="CL187">
            <v>144793</v>
          </cell>
          <cell r="CM187">
            <v>-133054</v>
          </cell>
          <cell r="CN187">
            <v>-8939</v>
          </cell>
          <cell r="CO187">
            <v>-4740</v>
          </cell>
          <cell r="CP187">
            <v>-1940</v>
          </cell>
          <cell r="CQ187">
            <v>-0.0133984377697817</v>
          </cell>
          <cell r="CR187">
            <v>-0.0132212930969857</v>
          </cell>
          <cell r="CS187" t="str">
            <v>n.a.</v>
          </cell>
          <cell r="CT187">
            <v>0</v>
          </cell>
          <cell r="CU187" t="e">
            <v>#VALUE!</v>
          </cell>
          <cell r="CV187">
            <v>17977.5</v>
          </cell>
        </row>
        <row r="187">
          <cell r="CX187">
            <v>203051</v>
          </cell>
          <cell r="CY187">
            <v>-152951</v>
          </cell>
          <cell r="CZ187">
            <v>-11698</v>
          </cell>
          <cell r="DA187">
            <v>-4179</v>
          </cell>
          <cell r="DB187">
            <v>34223</v>
          </cell>
          <cell r="DC187">
            <v>0.168543863364376</v>
          </cell>
          <cell r="DD187">
            <v>0.202709266235459</v>
          </cell>
          <cell r="DE187" t="str">
            <v>n.a.</v>
          </cell>
          <cell r="DF187">
            <v>0</v>
          </cell>
          <cell r="DG187" t="e">
            <v>#VALUE!</v>
          </cell>
          <cell r="DH187">
            <v>18434</v>
          </cell>
        </row>
        <row r="187">
          <cell r="DJ187">
            <v>751102</v>
          </cell>
          <cell r="DK187">
            <v>-713922</v>
          </cell>
          <cell r="DL187">
            <v>-6187</v>
          </cell>
          <cell r="DM187">
            <v>-3192</v>
          </cell>
          <cell r="DN187">
            <v>27801</v>
          </cell>
          <cell r="DO187">
            <v>0.0370136146621897</v>
          </cell>
          <cell r="DP187">
            <v>0.038436280331425</v>
          </cell>
        </row>
        <row r="188">
          <cell r="C188" t="str">
            <v>Suzhou Vico Material Technology Co.,Ltd</v>
          </cell>
          <cell r="D188" t="str">
            <v>exclude</v>
          </cell>
          <cell r="E188" t="str">
            <v>Independence(A+, A, A-, U)</v>
          </cell>
        </row>
        <row r="188">
          <cell r="I188">
            <v>0.0684855667869459</v>
          </cell>
          <cell r="J188" t="str">
            <v> </v>
          </cell>
        </row>
        <row r="188">
          <cell r="O188" t="str">
            <v>Suzhou Vico Material Technology Co.,Ltd</v>
          </cell>
          <cell r="P188" t="str">
            <v>This company is engaged in providing transportation services. It was incorporated in 2010 and has its registered office in Suzhou, China. The company's business operation specialized in various support activities for transportation. It offers local and suburban passenger transit systems over regular routes and on regular schedules within a metropolitan area of Suzhou and its adjacent non-urban areas. Its transportation systems involve the use of modes of transport including buses and other motor vehicles. The company has a fleet of buses that operates in various terminals. It also employs state-of-the art technology as well as employs staff trained to provide necessary support, service and guidance to its customers.</v>
          </cell>
          <cell r="Q188" t="str">
            <v>Services</v>
          </cell>
          <cell r="R188" t="str">
            <v>Transportation services</v>
          </cell>
          <cell r="S188" t="str">
            <v>www.vicok.cn</v>
          </cell>
          <cell r="T188" t="str">
            <v>China</v>
          </cell>
        </row>
        <row r="188">
          <cell r="V188" t="str">
            <v>831626</v>
          </cell>
          <cell r="W188" t="str">
            <v>B+</v>
          </cell>
          <cell r="X188" t="str">
            <v>4789</v>
          </cell>
          <cell r="Y188" t="str">
            <v>CN42799PC</v>
          </cell>
          <cell r="Z188" t="str">
            <v>Engaged in providing transportation services</v>
          </cell>
          <cell r="AA188" t="str">
            <v>The Company is mainly engaged in the development, production and sales: new composite materials; import and export business agent of various commodities and technology.</v>
          </cell>
          <cell r="AB188">
            <v>42009</v>
          </cell>
        </row>
        <row r="188">
          <cell r="AD188">
            <v>550417</v>
          </cell>
          <cell r="AE188">
            <v>715336</v>
          </cell>
          <cell r="AF188">
            <v>363510</v>
          </cell>
          <cell r="AG188">
            <v>452373</v>
          </cell>
          <cell r="AH188">
            <v>9184</v>
          </cell>
          <cell r="AI188">
            <v>6745</v>
          </cell>
          <cell r="AJ188">
            <v>6849</v>
          </cell>
          <cell r="AK188">
            <v>5202</v>
          </cell>
          <cell r="AL188">
            <v>497514</v>
          </cell>
          <cell r="AM188">
            <v>644199</v>
          </cell>
          <cell r="AN188">
            <v>311292</v>
          </cell>
          <cell r="AO188">
            <v>401308</v>
          </cell>
          <cell r="AP188">
            <v>9708</v>
          </cell>
          <cell r="AQ188">
            <v>19586</v>
          </cell>
          <cell r="AR188">
            <v>16451</v>
          </cell>
          <cell r="AS188">
            <v>22840</v>
          </cell>
          <cell r="AT188">
            <v>-24385</v>
          </cell>
          <cell r="AU188">
            <v>-33233</v>
          </cell>
          <cell r="AV188">
            <v>-29213</v>
          </cell>
          <cell r="AW188">
            <v>-47202</v>
          </cell>
          <cell r="AX188">
            <v>-7754</v>
          </cell>
          <cell r="AY188">
            <v>-7952</v>
          </cell>
          <cell r="AZ188">
            <v>-7885</v>
          </cell>
          <cell r="BA188">
            <v>-19043</v>
          </cell>
          <cell r="BB188">
            <v>108652</v>
          </cell>
          <cell r="BC188">
            <v>101862</v>
          </cell>
          <cell r="BD188">
            <v>77640</v>
          </cell>
          <cell r="BE188">
            <v>58715</v>
          </cell>
          <cell r="BF188">
            <v>117023</v>
          </cell>
          <cell r="BG188">
            <v>125894</v>
          </cell>
          <cell r="BH188">
            <v>101129</v>
          </cell>
          <cell r="BI188">
            <v>94143</v>
          </cell>
          <cell r="BJ188">
            <v>77661</v>
          </cell>
          <cell r="BK188">
            <v>163863</v>
          </cell>
          <cell r="BL188">
            <v>5143</v>
          </cell>
          <cell r="BM188">
            <v>21164</v>
          </cell>
          <cell r="BN188">
            <v>61159</v>
          </cell>
          <cell r="BO188">
            <v>68296</v>
          </cell>
          <cell r="BP188">
            <v>73041</v>
          </cell>
          <cell r="BQ188">
            <v>78862</v>
          </cell>
          <cell r="BR188">
            <v>488770</v>
          </cell>
          <cell r="BS188">
            <v>546007</v>
          </cell>
          <cell r="BT188">
            <v>323718</v>
          </cell>
          <cell r="BU188">
            <v>308391</v>
          </cell>
          <cell r="BV188">
            <v>2065</v>
          </cell>
          <cell r="BW188">
            <v>2698</v>
          </cell>
          <cell r="BX188">
            <v>1820</v>
          </cell>
          <cell r="BY188">
            <v>8491</v>
          </cell>
          <cell r="BZ188">
            <v>29948</v>
          </cell>
          <cell r="CA188">
            <v>36697</v>
          </cell>
          <cell r="CB188">
            <v>21969</v>
          </cell>
          <cell r="CC188">
            <v>-9978</v>
          </cell>
          <cell r="CD188">
            <v>3587</v>
          </cell>
          <cell r="CE188">
            <v>1997</v>
          </cell>
          <cell r="CF188">
            <v>2522</v>
          </cell>
          <cell r="CG188">
            <v>3996</v>
          </cell>
          <cell r="CH188">
            <v>9025</v>
          </cell>
          <cell r="CI188">
            <v>8952</v>
          </cell>
          <cell r="CJ188">
            <v>8420</v>
          </cell>
          <cell r="CK188">
            <v>11875</v>
          </cell>
          <cell r="CL188">
            <v>550417</v>
          </cell>
          <cell r="CM188">
            <v>-497514</v>
          </cell>
          <cell r="CN188">
            <v>-14677</v>
          </cell>
          <cell r="CO188">
            <v>-7754</v>
          </cell>
          <cell r="CP188">
            <v>30472</v>
          </cell>
          <cell r="CQ188">
            <v>0.0553616621579639</v>
          </cell>
          <cell r="CR188">
            <v>0.0586061987325582</v>
          </cell>
          <cell r="CS188">
            <v>2065</v>
          </cell>
          <cell r="CT188">
            <v>9708</v>
          </cell>
          <cell r="CU188">
            <v>105257</v>
          </cell>
          <cell r="CV188">
            <v>64727.5</v>
          </cell>
        </row>
        <row r="188">
          <cell r="CX188">
            <v>715336</v>
          </cell>
          <cell r="CY188">
            <v>-644199</v>
          </cell>
          <cell r="CZ188">
            <v>-13647</v>
          </cell>
          <cell r="DA188">
            <v>-7952</v>
          </cell>
          <cell r="DB188">
            <v>49538</v>
          </cell>
          <cell r="DC188">
            <v>0.0692513727814621</v>
          </cell>
          <cell r="DD188">
            <v>0.0744039483446931</v>
          </cell>
          <cell r="DE188">
            <v>2698</v>
          </cell>
          <cell r="DF188">
            <v>19586</v>
          </cell>
          <cell r="DG188">
            <v>89751</v>
          </cell>
          <cell r="DH188">
            <v>70668.5</v>
          </cell>
        </row>
        <row r="188">
          <cell r="DJ188">
            <v>363510</v>
          </cell>
          <cell r="DK188">
            <v>-311292</v>
          </cell>
          <cell r="DL188">
            <v>-12762</v>
          </cell>
          <cell r="DM188">
            <v>-7885</v>
          </cell>
          <cell r="DN188">
            <v>31571</v>
          </cell>
          <cell r="DO188">
            <v>0.0868504305246073</v>
          </cell>
          <cell r="DP188">
            <v>0.0951108486800286</v>
          </cell>
        </row>
        <row r="189">
          <cell r="C189" t="str">
            <v>Tianjin Haietong Co.,Ltd</v>
          </cell>
          <cell r="D189" t="str">
            <v>exclude</v>
          </cell>
          <cell r="E189" t="str">
            <v>Independence(A+, A, A-, U)</v>
          </cell>
        </row>
        <row r="189">
          <cell r="I189">
            <v>0.0203651640516663</v>
          </cell>
          <cell r="J189" t="str">
            <v> </v>
          </cell>
        </row>
        <row r="189">
          <cell r="O189" t="str">
            <v>Tianjin Haietong Co.,Ltd</v>
          </cell>
          <cell r="P189" t="str">
            <v>This company, based in China, is engaged in the provision of water transport services, logistics supervision and port services, freight intermediary services and other value-added services. It was incorporated in 2013 and conducts business from its registered head office located in Tianjin. The companys services include storage, loading and unloading management services, inventory management services and other storage-related services.</v>
          </cell>
          <cell r="Q189" t="str">
            <v>Services</v>
          </cell>
          <cell r="R189" t="str">
            <v>Water transport services, logistics supervision and port services, freight intermediary services, and other value-added services; storage, loading, and unloading management services; inventory management services</v>
          </cell>
          <cell r="S189" t="str">
            <v>www.haietong.cn</v>
          </cell>
          <cell r="T189" t="str">
            <v>China</v>
          </cell>
        </row>
        <row r="189">
          <cell r="V189" t="str">
            <v>871607</v>
          </cell>
          <cell r="W189" t="str">
            <v>B+</v>
          </cell>
          <cell r="X189" t="str">
            <v>4731</v>
          </cell>
          <cell r="Y189" t="str">
            <v>CN51054PC</v>
          </cell>
          <cell r="Z189" t="str">
            <v>Engaged in the provision of water transport services, logistics supervision and port services, freight intermediary services and other value-added services</v>
          </cell>
          <cell r="AA189" t="str">
            <v>The Company's main business is: domestic coastal, inland river dry bulk water transport agency services, logistics supervision and port services and other value-added services, freight intermediary services.</v>
          </cell>
          <cell r="AB189">
            <v>42965</v>
          </cell>
        </row>
        <row r="189">
          <cell r="AD189">
            <v>913584</v>
          </cell>
          <cell r="AE189">
            <v>1261357</v>
          </cell>
          <cell r="AF189">
            <v>485288</v>
          </cell>
          <cell r="AG189">
            <v>693777</v>
          </cell>
          <cell r="AH189">
            <v>1511</v>
          </cell>
          <cell r="AI189">
            <v>8</v>
          </cell>
          <cell r="AJ189">
            <v>2072</v>
          </cell>
          <cell r="AK189">
            <v>50</v>
          </cell>
          <cell r="AL189">
            <v>855653</v>
          </cell>
          <cell r="AM189">
            <v>1198131</v>
          </cell>
          <cell r="AN189">
            <v>450711</v>
          </cell>
          <cell r="AO189">
            <v>642088</v>
          </cell>
          <cell r="AP189">
            <v>4752</v>
          </cell>
          <cell r="AQ189">
            <v>4339</v>
          </cell>
          <cell r="AR189">
            <v>0</v>
          </cell>
          <cell r="AS189">
            <v>0</v>
          </cell>
          <cell r="AT189">
            <v>-41534</v>
          </cell>
          <cell r="AU189">
            <v>-40393</v>
          </cell>
          <cell r="AV189">
            <v>-20630</v>
          </cell>
          <cell r="AW189">
            <v>-34922</v>
          </cell>
          <cell r="AX189">
            <v>-6052</v>
          </cell>
          <cell r="AY189">
            <v>-1703</v>
          </cell>
          <cell r="AZ189">
            <v>-337</v>
          </cell>
          <cell r="BA189">
            <v>-1884</v>
          </cell>
          <cell r="BB189">
            <v>1645</v>
          </cell>
          <cell r="BC189">
            <v>3994</v>
          </cell>
          <cell r="BD189">
            <v>54</v>
          </cell>
          <cell r="BE189">
            <v>0</v>
          </cell>
          <cell r="BF189">
            <v>27078</v>
          </cell>
          <cell r="BG189">
            <v>94470</v>
          </cell>
          <cell r="BH189">
            <v>47298</v>
          </cell>
          <cell r="BI189">
            <v>31470</v>
          </cell>
          <cell r="BJ189">
            <v>23528</v>
          </cell>
          <cell r="BK189">
            <v>8063</v>
          </cell>
          <cell r="BL189">
            <v>11157</v>
          </cell>
          <cell r="BM189">
            <v>17017</v>
          </cell>
          <cell r="BN189">
            <v>16272</v>
          </cell>
          <cell r="BO189">
            <v>68784</v>
          </cell>
          <cell r="BP189">
            <v>14083</v>
          </cell>
          <cell r="BQ189">
            <v>762</v>
          </cell>
          <cell r="BR189">
            <v>340525</v>
          </cell>
          <cell r="BS189">
            <v>249796</v>
          </cell>
          <cell r="BT189">
            <v>189837</v>
          </cell>
          <cell r="BU189">
            <v>108623</v>
          </cell>
          <cell r="BV189">
            <v>4566</v>
          </cell>
          <cell r="BW189">
            <v>12049</v>
          </cell>
          <cell r="BX189">
            <v>7216</v>
          </cell>
          <cell r="BY189">
            <v>17215</v>
          </cell>
          <cell r="BZ189">
            <v>11856</v>
          </cell>
          <cell r="CA189">
            <v>21138</v>
          </cell>
          <cell r="CB189">
            <v>15682</v>
          </cell>
          <cell r="CC189">
            <v>14933</v>
          </cell>
          <cell r="CD189">
            <v>225</v>
          </cell>
          <cell r="CE189" t="str">
            <v>n.a.</v>
          </cell>
          <cell r="CF189" t="str">
            <v>n.a.</v>
          </cell>
          <cell r="CG189">
            <v>24</v>
          </cell>
          <cell r="CH189">
            <v>31991</v>
          </cell>
          <cell r="CI189">
            <v>24005</v>
          </cell>
          <cell r="CJ189">
            <v>13414</v>
          </cell>
          <cell r="CK189">
            <v>17683</v>
          </cell>
          <cell r="CL189">
            <v>913584</v>
          </cell>
          <cell r="CM189">
            <v>-855653</v>
          </cell>
          <cell r="CN189">
            <v>-36782</v>
          </cell>
          <cell r="CO189">
            <v>-6052</v>
          </cell>
          <cell r="CP189">
            <v>15097</v>
          </cell>
          <cell r="CQ189">
            <v>0.0165250267079984</v>
          </cell>
          <cell r="CR189">
            <v>0.0168026916360504</v>
          </cell>
          <cell r="CS189">
            <v>4566</v>
          </cell>
          <cell r="CT189">
            <v>4752</v>
          </cell>
          <cell r="CU189">
            <v>2819.5</v>
          </cell>
          <cell r="CV189">
            <v>42528</v>
          </cell>
        </row>
        <row r="189">
          <cell r="CX189">
            <v>1261357</v>
          </cell>
          <cell r="CY189">
            <v>-1198131</v>
          </cell>
          <cell r="CZ189">
            <v>-36054</v>
          </cell>
          <cell r="DA189">
            <v>-1703</v>
          </cell>
          <cell r="DB189">
            <v>25469</v>
          </cell>
          <cell r="DC189">
            <v>0.02019174587369</v>
          </cell>
          <cell r="DD189">
            <v>0.0206078544334114</v>
          </cell>
          <cell r="DE189">
            <v>12049</v>
          </cell>
          <cell r="DF189">
            <v>4339</v>
          </cell>
          <cell r="DG189">
            <v>2024</v>
          </cell>
          <cell r="DH189">
            <v>41433.5</v>
          </cell>
        </row>
        <row r="189">
          <cell r="DJ189">
            <v>485288</v>
          </cell>
          <cell r="DK189">
            <v>-450711</v>
          </cell>
          <cell r="DL189">
            <v>-20630</v>
          </cell>
          <cell r="DM189">
            <v>-337</v>
          </cell>
          <cell r="DN189">
            <v>13610</v>
          </cell>
          <cell r="DO189">
            <v>0.0280452020243649</v>
          </cell>
          <cell r="DP189">
            <v>0.0288544303529102</v>
          </cell>
        </row>
        <row r="190">
          <cell r="C190" t="str">
            <v>Wiseway Group Limited</v>
          </cell>
          <cell r="D190" t="str">
            <v>exclude</v>
          </cell>
          <cell r="E190" t="str">
            <v>Significantly different activities</v>
          </cell>
          <cell r="F190" t="str">
            <v>销管费用大于20%</v>
          </cell>
        </row>
        <row r="190">
          <cell r="I190">
            <v>-0.00816693889796326</v>
          </cell>
          <cell r="J190" t="str">
            <v> </v>
          </cell>
        </row>
        <row r="190">
          <cell r="O190" t="str">
            <v>Wiseway Group Limited</v>
          </cell>
          <cell r="P190" t="str">
            <v>This company is engaged in the provision of logistics services. It was incorporated in 2018. The registered business office of the company is located in Bankstown, Australia. The company offers freight forwarding, customs clearance, transportation, warehousing, distribution, cargo handling, and other related services. It is considered one of the leading freight forwarding companies in the country. It strives to provide customers value-added services; to develop a long-term business relationship with its customer; and to continue to improve in relationships with customers and its ability to provide quality products and solutions to its customers' requirements without losing focus of its Right-on-Time delivery system. The company is active and operational in Australia.</v>
          </cell>
          <cell r="Q190" t="str">
            <v>Services</v>
          </cell>
          <cell r="R190" t="str">
            <v>Offers freight forwarding, customs clearance, transportation, warehousing, distribution, cargo handling, and other related services</v>
          </cell>
          <cell r="S190" t="str">
            <v>www.wiseway.com.au</v>
          </cell>
          <cell r="T190" t="str">
            <v>Australia</v>
          </cell>
        </row>
        <row r="190">
          <cell r="V190" t="str">
            <v>WWG</v>
          </cell>
          <cell r="W190" t="str">
            <v>A+</v>
          </cell>
          <cell r="X190" t="str">
            <v>4731</v>
          </cell>
          <cell r="Y190" t="str">
            <v>AU624909682</v>
          </cell>
          <cell r="Z190" t="str">
            <v>Engaged in the provision of logistics services</v>
          </cell>
          <cell r="AA190" t="str">
            <v>The principal activities the logistics services industry as a third party logistics provider.</v>
          </cell>
          <cell r="AB190">
            <v>43404</v>
          </cell>
        </row>
        <row r="190">
          <cell r="AD190">
            <v>130657</v>
          </cell>
          <cell r="AE190">
            <v>126760</v>
          </cell>
          <cell r="AF190">
            <v>102571</v>
          </cell>
          <cell r="AG190">
            <v>116536</v>
          </cell>
          <cell r="AH190" t="str">
            <v>n.a.</v>
          </cell>
          <cell r="AI190" t="str">
            <v>n.a.</v>
          </cell>
          <cell r="AJ190" t="str">
            <v>n.a.</v>
          </cell>
          <cell r="AK190">
            <v>252</v>
          </cell>
          <cell r="AL190">
            <v>102781</v>
          </cell>
          <cell r="AM190">
            <v>95173</v>
          </cell>
          <cell r="AN190">
            <v>74719</v>
          </cell>
          <cell r="AO190">
            <v>91585</v>
          </cell>
          <cell r="AP190">
            <v>0</v>
          </cell>
          <cell r="AQ190">
            <v>0</v>
          </cell>
          <cell r="AR190">
            <v>0</v>
          </cell>
          <cell r="AS190">
            <v>0</v>
          </cell>
          <cell r="AT190">
            <v>-28073</v>
          </cell>
          <cell r="AU190">
            <v>-23451</v>
          </cell>
          <cell r="AV190">
            <v>-22868</v>
          </cell>
          <cell r="AW190">
            <v>-24475</v>
          </cell>
          <cell r="AX190">
            <v>-5660</v>
          </cell>
          <cell r="AY190">
            <v>-5162</v>
          </cell>
          <cell r="AZ190">
            <v>-5041</v>
          </cell>
          <cell r="BA190">
            <v>-2021</v>
          </cell>
          <cell r="BB190">
            <v>227</v>
          </cell>
          <cell r="BC190">
            <v>120</v>
          </cell>
          <cell r="BD190">
            <v>120</v>
          </cell>
          <cell r="BE190">
            <v>119</v>
          </cell>
          <cell r="BF190">
            <v>8181</v>
          </cell>
          <cell r="BG190">
            <v>5871</v>
          </cell>
          <cell r="BH190">
            <v>7345</v>
          </cell>
          <cell r="BI190">
            <v>8514</v>
          </cell>
          <cell r="BJ190">
            <v>7673</v>
          </cell>
          <cell r="BK190">
            <v>9934</v>
          </cell>
          <cell r="BL190">
            <v>8607</v>
          </cell>
          <cell r="BM190">
            <v>4628</v>
          </cell>
          <cell r="BN190">
            <v>36900</v>
          </cell>
          <cell r="BO190">
            <v>40847</v>
          </cell>
          <cell r="BP190">
            <v>43184</v>
          </cell>
          <cell r="BQ190">
            <v>24965</v>
          </cell>
          <cell r="BR190">
            <v>61631</v>
          </cell>
          <cell r="BS190">
            <v>63589</v>
          </cell>
          <cell r="BT190">
            <v>63190</v>
          </cell>
          <cell r="BU190">
            <v>46705</v>
          </cell>
          <cell r="BV190" t="str">
            <v>n.a.</v>
          </cell>
          <cell r="BW190" t="str">
            <v>n.a.</v>
          </cell>
          <cell r="BX190" t="str">
            <v>n.a.</v>
          </cell>
          <cell r="BY190" t="str">
            <v>n.a.</v>
          </cell>
          <cell r="BZ190">
            <v>-5857</v>
          </cell>
          <cell r="CA190">
            <v>2974</v>
          </cell>
          <cell r="CB190">
            <v>-57</v>
          </cell>
          <cell r="CC190">
            <v>-1293</v>
          </cell>
          <cell r="CD190" t="str">
            <v>n.a.</v>
          </cell>
          <cell r="CE190" t="str">
            <v>n.a.</v>
          </cell>
          <cell r="CF190" t="str">
            <v>n.a.</v>
          </cell>
          <cell r="CG190">
            <v>1317</v>
          </cell>
          <cell r="CH190">
            <v>5256</v>
          </cell>
          <cell r="CI190">
            <v>4036</v>
          </cell>
          <cell r="CJ190">
            <v>4283</v>
          </cell>
          <cell r="CK190">
            <v>2756</v>
          </cell>
          <cell r="CL190">
            <v>130657</v>
          </cell>
          <cell r="CM190">
            <v>-102781</v>
          </cell>
          <cell r="CN190">
            <v>-28073</v>
          </cell>
          <cell r="CO190">
            <v>-5660</v>
          </cell>
          <cell r="CP190">
            <v>-5857</v>
          </cell>
          <cell r="CQ190">
            <v>-0.0448272958968903</v>
          </cell>
          <cell r="CR190">
            <v>-0.0429040244956561</v>
          </cell>
          <cell r="CS190" t="str">
            <v>n.a.</v>
          </cell>
          <cell r="CT190">
            <v>0</v>
          </cell>
          <cell r="CU190">
            <v>173.5</v>
          </cell>
          <cell r="CV190">
            <v>38873.5</v>
          </cell>
        </row>
        <row r="190">
          <cell r="CX190">
            <v>126760</v>
          </cell>
          <cell r="CY190">
            <v>-95173</v>
          </cell>
          <cell r="CZ190">
            <v>-23451</v>
          </cell>
          <cell r="DA190">
            <v>-5162</v>
          </cell>
          <cell r="DB190">
            <v>2974</v>
          </cell>
          <cell r="DC190">
            <v>0.0234616598295992</v>
          </cell>
          <cell r="DD190">
            <v>0.0240253340442376</v>
          </cell>
          <cell r="DE190" t="str">
            <v>n.a.</v>
          </cell>
          <cell r="DF190">
            <v>0</v>
          </cell>
          <cell r="DG190">
            <v>120</v>
          </cell>
          <cell r="DH190">
            <v>42015.5</v>
          </cell>
        </row>
        <row r="190">
          <cell r="DJ190">
            <v>102571</v>
          </cell>
          <cell r="DK190">
            <v>-74719</v>
          </cell>
          <cell r="DL190">
            <v>-22868</v>
          </cell>
          <cell r="DM190">
            <v>-5041</v>
          </cell>
          <cell r="DN190">
            <v>-57</v>
          </cell>
          <cell r="DO190">
            <v>-0.000555712628325745</v>
          </cell>
          <cell r="DP190">
            <v>-0.000555403983318393</v>
          </cell>
        </row>
        <row r="191">
          <cell r="C191" t="str">
            <v>Tiantu Holding Group Co.,Ltd.</v>
          </cell>
          <cell r="D191" t="str">
            <v>exclude</v>
          </cell>
          <cell r="E191" t="str">
            <v>Independence(A+, A, A-, U)</v>
          </cell>
        </row>
        <row r="191">
          <cell r="I191">
            <v>0.0443069476061525</v>
          </cell>
          <cell r="J191" t="str">
            <v> </v>
          </cell>
        </row>
        <row r="191">
          <cell r="O191" t="str">
            <v>Tiantu Holding Group Co.,Ltd.</v>
          </cell>
          <cell r="P191" t="str">
            <v>This company is engaged in the provision of holistic supply chain solutions. It was founded in 2010 and has its registered business office located in Guangdong, China. The company's services cover transportation, distribution, warehousing, IT supply chain, and outsourcing services. It also provides IT and SaaS cloud services. It has team of professional staff and other specialists with expertise in providing necessary assistance and services to its wide range of clients. Further, its clients' expressions of satisfaction and encouragement are numerous, and the company intends to continue its advances and growth in the marketplace with more unique and effective services.</v>
          </cell>
          <cell r="Q191" t="str">
            <v>Services</v>
          </cell>
          <cell r="R191" t="str">
            <v>Holistic supply chain solutions</v>
          </cell>
          <cell r="S191" t="str">
            <v>www.honotop.com</v>
          </cell>
          <cell r="T191" t="str">
            <v>China</v>
          </cell>
        </row>
        <row r="191">
          <cell r="V191" t="str">
            <v>835106</v>
          </cell>
          <cell r="W191" t="str">
            <v>B+</v>
          </cell>
          <cell r="X191" t="str">
            <v>4789</v>
          </cell>
          <cell r="Y191" t="str">
            <v>CN46775PC</v>
          </cell>
          <cell r="Z191" t="str">
            <v>Engaged in the provision of holistic supply chain solutions</v>
          </cell>
          <cell r="AA191" t="str">
            <v>The Company is mainly engaged in Transport logistics services and warehousing logistics services.</v>
          </cell>
          <cell r="AB191">
            <v>42376</v>
          </cell>
          <cell r="AC191" t="str">
            <v>Guangdong Tiantu Logistics Co.,Ltd.</v>
          </cell>
          <cell r="AD191">
            <v>508078</v>
          </cell>
          <cell r="AE191">
            <v>1238948</v>
          </cell>
          <cell r="AF191">
            <v>1033644</v>
          </cell>
          <cell r="AG191">
            <v>777528</v>
          </cell>
          <cell r="AH191">
            <v>7000</v>
          </cell>
          <cell r="AI191">
            <v>16856</v>
          </cell>
          <cell r="AJ191">
            <v>20820</v>
          </cell>
          <cell r="AK191">
            <v>14638</v>
          </cell>
          <cell r="AL191">
            <v>466129</v>
          </cell>
          <cell r="AM191">
            <v>1128919</v>
          </cell>
          <cell r="AN191">
            <v>929484</v>
          </cell>
          <cell r="AO191">
            <v>687757</v>
          </cell>
          <cell r="AP191">
            <v>13328</v>
          </cell>
          <cell r="AQ191">
            <v>19612</v>
          </cell>
          <cell r="AR191">
            <v>18768</v>
          </cell>
          <cell r="AS191">
            <v>18237</v>
          </cell>
          <cell r="AT191">
            <v>-38944</v>
          </cell>
          <cell r="AU191">
            <v>-52289</v>
          </cell>
          <cell r="AV191">
            <v>-57700</v>
          </cell>
          <cell r="AW191">
            <v>-60072</v>
          </cell>
          <cell r="AX191">
            <v>-4119</v>
          </cell>
          <cell r="AY191">
            <v>-13501</v>
          </cell>
          <cell r="AZ191">
            <v>-18090</v>
          </cell>
          <cell r="BA191">
            <v>-19916</v>
          </cell>
          <cell r="BB191">
            <v>71</v>
          </cell>
          <cell r="BC191">
            <v>93</v>
          </cell>
          <cell r="BD191">
            <v>6786</v>
          </cell>
          <cell r="BE191">
            <v>4275</v>
          </cell>
          <cell r="BF191">
            <v>167366</v>
          </cell>
          <cell r="BG191">
            <v>262362</v>
          </cell>
          <cell r="BH191">
            <v>337522</v>
          </cell>
          <cell r="BI191">
            <v>256318</v>
          </cell>
          <cell r="BJ191">
            <v>12459</v>
          </cell>
          <cell r="BK191">
            <v>125713</v>
          </cell>
          <cell r="BL191">
            <v>299509</v>
          </cell>
          <cell r="BM191">
            <v>210477</v>
          </cell>
          <cell r="BN191">
            <v>47083</v>
          </cell>
          <cell r="BO191">
            <v>76383</v>
          </cell>
          <cell r="BP191">
            <v>74238</v>
          </cell>
          <cell r="BQ191">
            <v>79455</v>
          </cell>
          <cell r="BR191">
            <v>612868</v>
          </cell>
          <cell r="BS191">
            <v>800302</v>
          </cell>
          <cell r="BT191">
            <v>1097923</v>
          </cell>
          <cell r="BU191">
            <v>818588</v>
          </cell>
          <cell r="BV191">
            <v>9268</v>
          </cell>
          <cell r="BW191">
            <v>9025</v>
          </cell>
          <cell r="BX191">
            <v>7683</v>
          </cell>
          <cell r="BY191">
            <v>10670</v>
          </cell>
          <cell r="BZ191">
            <v>5886</v>
          </cell>
          <cell r="CA191">
            <v>61095</v>
          </cell>
          <cell r="CB191">
            <v>49190</v>
          </cell>
          <cell r="CC191">
            <v>24421</v>
          </cell>
          <cell r="CD191">
            <v>556</v>
          </cell>
          <cell r="CE191">
            <v>6228</v>
          </cell>
          <cell r="CF191">
            <v>7005</v>
          </cell>
          <cell r="CG191">
            <v>6077</v>
          </cell>
          <cell r="CH191">
            <v>15792</v>
          </cell>
          <cell r="CI191">
            <v>17424</v>
          </cell>
          <cell r="CJ191">
            <v>24243</v>
          </cell>
          <cell r="CK191">
            <v>25088</v>
          </cell>
          <cell r="CL191">
            <v>508078</v>
          </cell>
          <cell r="CM191">
            <v>-466129</v>
          </cell>
          <cell r="CN191">
            <v>-25616</v>
          </cell>
          <cell r="CO191">
            <v>-4119</v>
          </cell>
          <cell r="CP191">
            <v>12214</v>
          </cell>
          <cell r="CQ191">
            <v>0.0240396159644779</v>
          </cell>
          <cell r="CR191">
            <v>0.0246317538679961</v>
          </cell>
          <cell r="CS191">
            <v>9268</v>
          </cell>
          <cell r="CT191">
            <v>13328</v>
          </cell>
          <cell r="CU191">
            <v>82</v>
          </cell>
          <cell r="CV191">
            <v>61733</v>
          </cell>
        </row>
        <row r="191">
          <cell r="CX191">
            <v>1238948</v>
          </cell>
          <cell r="CY191">
            <v>-1128919</v>
          </cell>
          <cell r="CZ191">
            <v>-32677</v>
          </cell>
          <cell r="DA191">
            <v>-13501</v>
          </cell>
          <cell r="DB191">
            <v>63851</v>
          </cell>
          <cell r="DC191">
            <v>0.0515364648072397</v>
          </cell>
          <cell r="DD191">
            <v>0.0543367909202389</v>
          </cell>
          <cell r="DE191">
            <v>9025</v>
          </cell>
          <cell r="DF191">
            <v>19612</v>
          </cell>
          <cell r="DG191">
            <v>3439.5</v>
          </cell>
          <cell r="DH191">
            <v>75310.5</v>
          </cell>
        </row>
        <row r="191">
          <cell r="DJ191">
            <v>1033644</v>
          </cell>
          <cell r="DK191">
            <v>-929484</v>
          </cell>
          <cell r="DL191">
            <v>-38932</v>
          </cell>
          <cell r="DM191">
            <v>-18090</v>
          </cell>
          <cell r="DN191">
            <v>47138</v>
          </cell>
          <cell r="DO191">
            <v>0.0456037088204449</v>
          </cell>
          <cell r="DP191">
            <v>0.0477827808447186</v>
          </cell>
        </row>
        <row r="192">
          <cell r="C192" t="str">
            <v>Tohbu Network CO LTD</v>
          </cell>
          <cell r="D192" t="str">
            <v>exclude</v>
          </cell>
          <cell r="E192" t="str">
            <v>Independence(A+, A, A-, U)</v>
          </cell>
        </row>
        <row r="192">
          <cell r="I192" t="e">
            <v>#VALUE!</v>
          </cell>
          <cell r="J192" t="str">
            <v> </v>
          </cell>
        </row>
        <row r="192">
          <cell r="O192" t="str">
            <v>Tohbu Network CO LTD</v>
          </cell>
          <cell r="P192" t="str">
            <v>This company is engaged in the provision of lorry, cargo, and passenger car transport services. It was founded and incorporated in 1943. The registered business office of the company is located in Yokohama, Japan.The company ships and transports various chemicals, which include hydrogen fluoride, hydrochloric acid, diethanolamine, amizoru, glycerin, and edenowa. It also provides warehousing services. In addition, the company sells petroleum gases; automobile tires and parts; computers; and building materials, such as cement. Further, it leases automobiles; and commercial office buildings, gas stations, and merchandise stores. Additionally, the company offers inspection and maintenance services to commercial vehicles, special truck passenger vehicles, and cars.The company is active and operational in Japan.It serves the petroleum, cement, transportation, and soft drinks and bottle container industries.</v>
          </cell>
          <cell r="Q192" t="str">
            <v>Services</v>
          </cell>
          <cell r="R192" t="str">
            <v>Lorry, cargo, and passenger car transport services</v>
          </cell>
          <cell r="S192" t="str">
            <v>www.tohbu.co.jp</v>
          </cell>
          <cell r="T192" t="str">
            <v>Japan</v>
          </cell>
        </row>
        <row r="192">
          <cell r="V192" t="str">
            <v>9036</v>
          </cell>
          <cell r="W192" t="str">
            <v>B+</v>
          </cell>
          <cell r="X192" t="str">
            <v>4212</v>
          </cell>
          <cell r="Y192" t="str">
            <v>JP9020001023915</v>
          </cell>
          <cell r="Z192" t="str">
            <v>Engaged in the provision of lorry, cargo, and passenger car transport services</v>
          </cell>
          <cell r="AA192" t="str">
            <v>Trucking company.</v>
          </cell>
          <cell r="AB192">
            <v>36481</v>
          </cell>
        </row>
        <row r="192">
          <cell r="AD192">
            <v>9874784</v>
          </cell>
          <cell r="AE192" t="str">
            <v>n.a.</v>
          </cell>
          <cell r="AF192" t="str">
            <v>n.a.</v>
          </cell>
          <cell r="AG192" t="str">
            <v>n.a.</v>
          </cell>
          <cell r="AH192" t="str">
            <v>n.a.</v>
          </cell>
          <cell r="AI192" t="str">
            <v>n.a.</v>
          </cell>
          <cell r="AJ192" t="str">
            <v>n.a.</v>
          </cell>
          <cell r="AK192" t="str">
            <v>n.a.</v>
          </cell>
          <cell r="AL192">
            <v>8289960</v>
          </cell>
          <cell r="AM192" t="str">
            <v>n.a.</v>
          </cell>
          <cell r="AN192" t="str">
            <v>n.a.</v>
          </cell>
          <cell r="AO192" t="str">
            <v>n.a.</v>
          </cell>
          <cell r="AP192">
            <v>0</v>
          </cell>
          <cell r="AQ192" t="str">
            <v>n.a.</v>
          </cell>
          <cell r="AR192" t="str">
            <v>n.a.</v>
          </cell>
          <cell r="AS192" t="str">
            <v>n.a.</v>
          </cell>
          <cell r="AT192">
            <v>-563514</v>
          </cell>
          <cell r="AU192" t="str">
            <v>n.a.</v>
          </cell>
          <cell r="AV192" t="str">
            <v>n.a.</v>
          </cell>
          <cell r="AW192" t="str">
            <v>n.a.</v>
          </cell>
          <cell r="AX192">
            <v>-590066</v>
          </cell>
          <cell r="AY192" t="str">
            <v>n.a.</v>
          </cell>
          <cell r="AZ192" t="str">
            <v>n.a.</v>
          </cell>
          <cell r="BA192" t="str">
            <v>n.a.</v>
          </cell>
          <cell r="BB192">
            <v>25416</v>
          </cell>
          <cell r="BC192" t="str">
            <v>n.a.</v>
          </cell>
          <cell r="BD192" t="str">
            <v>n.a.</v>
          </cell>
          <cell r="BE192" t="str">
            <v>n.a.</v>
          </cell>
          <cell r="BF192">
            <v>1392372</v>
          </cell>
          <cell r="BG192" t="str">
            <v>n.a.</v>
          </cell>
          <cell r="BH192" t="str">
            <v>n.a.</v>
          </cell>
          <cell r="BI192" t="str">
            <v>n.a.</v>
          </cell>
          <cell r="BJ192">
            <v>3793347</v>
          </cell>
          <cell r="BK192" t="str">
            <v>n.a.</v>
          </cell>
          <cell r="BL192" t="str">
            <v>n.a.</v>
          </cell>
          <cell r="BM192" t="str">
            <v>n.a.</v>
          </cell>
          <cell r="BN192">
            <v>14672438</v>
          </cell>
          <cell r="BO192" t="str">
            <v>n.a.</v>
          </cell>
          <cell r="BP192" t="str">
            <v>n.a.</v>
          </cell>
          <cell r="BQ192" t="str">
            <v>n.a.</v>
          </cell>
          <cell r="BR192">
            <v>23459042</v>
          </cell>
          <cell r="BS192" t="str">
            <v>n.a.</v>
          </cell>
          <cell r="BT192" t="str">
            <v>n.a.</v>
          </cell>
          <cell r="BU192" t="str">
            <v>n.a.</v>
          </cell>
          <cell r="BV192">
            <v>563514</v>
          </cell>
          <cell r="BW192" t="str">
            <v>n.a.</v>
          </cell>
          <cell r="BX192" t="str">
            <v>n.a.</v>
          </cell>
          <cell r="BY192" t="str">
            <v>n.a.</v>
          </cell>
          <cell r="BZ192">
            <v>431244</v>
          </cell>
          <cell r="CA192" t="str">
            <v>n.a.</v>
          </cell>
          <cell r="CB192" t="str">
            <v>n.a.</v>
          </cell>
          <cell r="CC192" t="str">
            <v>n.a.</v>
          </cell>
          <cell r="CD192" t="str">
            <v>n.a.</v>
          </cell>
          <cell r="CE192" t="str">
            <v>n.a.</v>
          </cell>
          <cell r="CF192" t="str">
            <v>n.a.</v>
          </cell>
          <cell r="CG192" t="str">
            <v>n.a.</v>
          </cell>
          <cell r="CH192" t="str">
            <v>n.a.</v>
          </cell>
          <cell r="CI192" t="str">
            <v>n.a.</v>
          </cell>
          <cell r="CJ192" t="str">
            <v>n.a.</v>
          </cell>
          <cell r="CK192" t="str">
            <v>n.a.</v>
          </cell>
          <cell r="CL192">
            <v>9874784</v>
          </cell>
          <cell r="CM192">
            <v>-8289960</v>
          </cell>
          <cell r="CN192">
            <v>-563514</v>
          </cell>
          <cell r="CO192">
            <v>-590066</v>
          </cell>
          <cell r="CP192">
            <v>431244</v>
          </cell>
          <cell r="CQ192">
            <v>0.0436712337201502</v>
          </cell>
          <cell r="CR192">
            <v>0.0456655025551859</v>
          </cell>
          <cell r="CS192">
            <v>563514</v>
          </cell>
          <cell r="CT192">
            <v>0</v>
          </cell>
          <cell r="CU192" t="e">
            <v>#VALUE!</v>
          </cell>
          <cell r="CV192" t="e">
            <v>#VALUE!</v>
          </cell>
        </row>
        <row r="192">
          <cell r="CX192" t="str">
            <v>无数据</v>
          </cell>
          <cell r="CY192" t="e">
            <v>#VALUE!</v>
          </cell>
          <cell r="CZ192" t="str">
            <v>n.a.</v>
          </cell>
          <cell r="DA192" t="str">
            <v/>
          </cell>
          <cell r="DB192" t="str">
            <v>无数据</v>
          </cell>
          <cell r="DC192" t="e">
            <v>#VALUE!</v>
          </cell>
          <cell r="DD192" t="e">
            <v>#VALUE!</v>
          </cell>
          <cell r="DE192" t="str">
            <v>n.a.</v>
          </cell>
          <cell r="DF192" t="str">
            <v/>
          </cell>
          <cell r="DG192" t="e">
            <v>#VALUE!</v>
          </cell>
          <cell r="DH192" t="e">
            <v>#VALUE!</v>
          </cell>
        </row>
        <row r="192">
          <cell r="DJ192" t="str">
            <v>无数据</v>
          </cell>
          <cell r="DK192" t="e">
            <v>#VALUE!</v>
          </cell>
          <cell r="DL192" t="str">
            <v>n.a.</v>
          </cell>
          <cell r="DM192" t="str">
            <v>n.a.</v>
          </cell>
          <cell r="DN192" t="str">
            <v>无数据</v>
          </cell>
          <cell r="DO192" t="e">
            <v>#VALUE!</v>
          </cell>
          <cell r="DP192" t="e">
            <v>#VALUE!</v>
          </cell>
        </row>
        <row r="193">
          <cell r="C193" t="str">
            <v>Cong TY CO Phan DAI LY Giao Nhan VAN TAI XEP DO TAN Cang</v>
          </cell>
          <cell r="D193" t="str">
            <v>exclude</v>
          </cell>
          <cell r="E193" t="str">
            <v>Independence(A+, A, A-, U)</v>
          </cell>
        </row>
        <row r="193">
          <cell r="I193">
            <v>0.10625625102894</v>
          </cell>
          <cell r="J193" t="str">
            <v> </v>
          </cell>
        </row>
        <row r="193">
          <cell r="O193" t="str">
            <v>Cong TY CO Phan DAI LY Giao Nhan VAN TAI XEP DO TAN Cang</v>
          </cell>
          <cell r="P193" t="str">
            <v>This company is engaged in the provision of freight forwarding services. It conducts business from its registered head office located inHo Chi Minh, Vietnam. The company was founded in 2007. The company's services include Waterway and inland cargo transportation, logistics service, ship chandler, shipping agency, maritime brokerage, forwarding, tally, container packaging and handling, CY and bonded warehousing service, stevedoring service at seaport and riverport, construction, container making and repairing; trailer trading; inland and waterway construction equipment for leasing and trading.</v>
          </cell>
          <cell r="Q193" t="str">
            <v>Services</v>
          </cell>
          <cell r="R193" t="str">
            <v>Waterway and inland cargo transportation, logistics service, ship chandler, shipping agency, maritime brokerage, forwarding, tally, container packaging and handling, CY and bonded warehousing service, stevedoring service at seaport and riverport, construction, container making and repairing; trailer trading; inland and waterway construction equipment for leasing and trading</v>
          </cell>
          <cell r="S193" t="str">
            <v>www.tancanglogistics.com</v>
          </cell>
          <cell r="T193" t="str">
            <v>Vietnam</v>
          </cell>
        </row>
        <row r="193">
          <cell r="V193" t="str">
            <v>TCL</v>
          </cell>
          <cell r="W193" t="str">
            <v>D</v>
          </cell>
          <cell r="X193" t="str">
            <v>4731</v>
          </cell>
          <cell r="Y193" t="str">
            <v>VN4103006128</v>
          </cell>
          <cell r="Z193" t="str">
            <v>Engaged in the provision of freight forwarding services</v>
          </cell>
          <cell r="AA193" t="str">
            <v>The Company specializes in transportation of goods by automobile, inland waterway, logistics services, forwarding, import and export goods, freight sea, cargo handling services, service customs brokerage, rental service warehousing, tallying, packing goods (excluding drug business security Plant Protection), transportation multimodal international, shipping agency...</v>
          </cell>
          <cell r="AB193">
            <v>40129</v>
          </cell>
        </row>
        <row r="193">
          <cell r="AD193">
            <v>1355069962</v>
          </cell>
          <cell r="AE193">
            <v>1185725670</v>
          </cell>
          <cell r="AF193">
            <v>1089791663</v>
          </cell>
          <cell r="AG193">
            <v>951561091</v>
          </cell>
          <cell r="AH193" t="str">
            <v>n.a.</v>
          </cell>
          <cell r="AI193" t="str">
            <v>n.a.</v>
          </cell>
          <cell r="AJ193" t="str">
            <v>n.a.</v>
          </cell>
          <cell r="AK193" t="str">
            <v>n.a.</v>
          </cell>
          <cell r="AL193">
            <v>1090180534</v>
          </cell>
          <cell r="AM193">
            <v>946923864</v>
          </cell>
          <cell r="AN193">
            <v>855514183</v>
          </cell>
          <cell r="AO193">
            <v>742476832</v>
          </cell>
          <cell r="AP193">
            <v>0</v>
          </cell>
          <cell r="AQ193">
            <v>0</v>
          </cell>
          <cell r="AR193">
            <v>0</v>
          </cell>
          <cell r="AS193">
            <v>0</v>
          </cell>
          <cell r="AT193">
            <v>-84021820</v>
          </cell>
          <cell r="AU193">
            <v>-70626423</v>
          </cell>
          <cell r="AV193">
            <v>-68435765</v>
          </cell>
          <cell r="AW193">
            <v>-47634375</v>
          </cell>
          <cell r="AX193">
            <v>-34807958</v>
          </cell>
          <cell r="AY193">
            <v>-36090062</v>
          </cell>
          <cell r="AZ193">
            <v>-58214091</v>
          </cell>
          <cell r="BA193">
            <v>-55441641</v>
          </cell>
          <cell r="BB193">
            <v>9348122</v>
          </cell>
          <cell r="BC193">
            <v>7113032</v>
          </cell>
          <cell r="BD193">
            <v>5512651</v>
          </cell>
          <cell r="BE193">
            <v>8086173</v>
          </cell>
          <cell r="BF193">
            <v>174603349</v>
          </cell>
          <cell r="BG193">
            <v>228175024</v>
          </cell>
          <cell r="BH193">
            <v>141480633</v>
          </cell>
          <cell r="BI193">
            <v>173508779</v>
          </cell>
          <cell r="BJ193">
            <v>183143459</v>
          </cell>
          <cell r="BK193">
            <v>149210709</v>
          </cell>
          <cell r="BL193">
            <v>230015894</v>
          </cell>
          <cell r="BM193">
            <v>276270074</v>
          </cell>
          <cell r="BN193">
            <v>269253487</v>
          </cell>
          <cell r="BO193">
            <v>294482326</v>
          </cell>
          <cell r="BP193">
            <v>328298278</v>
          </cell>
          <cell r="BQ193">
            <v>329985605</v>
          </cell>
          <cell r="BR193">
            <v>816910328</v>
          </cell>
          <cell r="BS193">
            <v>887247803</v>
          </cell>
          <cell r="BT193">
            <v>949000751</v>
          </cell>
          <cell r="BU193">
            <v>1064873404</v>
          </cell>
          <cell r="BV193">
            <v>33119764</v>
          </cell>
          <cell r="BW193">
            <v>25203610</v>
          </cell>
          <cell r="BX193">
            <v>10892036</v>
          </cell>
          <cell r="BY193">
            <v>9574042</v>
          </cell>
          <cell r="BZ193">
            <v>146059650</v>
          </cell>
          <cell r="CA193">
            <v>132085321</v>
          </cell>
          <cell r="CB193">
            <v>107627624</v>
          </cell>
          <cell r="CC193">
            <v>106008243</v>
          </cell>
          <cell r="CD193" t="str">
            <v>n.a.</v>
          </cell>
          <cell r="CE193" t="str">
            <v>n.a.</v>
          </cell>
          <cell r="CF193" t="str">
            <v>n.a.</v>
          </cell>
          <cell r="CG193" t="str">
            <v>n.a.</v>
          </cell>
          <cell r="CH193">
            <v>67106524</v>
          </cell>
          <cell r="CI193">
            <v>60880818</v>
          </cell>
          <cell r="CJ193">
            <v>60036312</v>
          </cell>
          <cell r="CK193">
            <v>49597843</v>
          </cell>
          <cell r="CL193">
            <v>1355069962</v>
          </cell>
          <cell r="CM193">
            <v>-1090180534</v>
          </cell>
          <cell r="CN193">
            <v>-84021820</v>
          </cell>
          <cell r="CO193">
            <v>-34807958</v>
          </cell>
          <cell r="CP193">
            <v>146059650</v>
          </cell>
          <cell r="CQ193">
            <v>0.107787534294115</v>
          </cell>
          <cell r="CR193">
            <v>0.120809267340641</v>
          </cell>
          <cell r="CS193">
            <v>33119764</v>
          </cell>
          <cell r="CT193">
            <v>0</v>
          </cell>
          <cell r="CU193">
            <v>8230577</v>
          </cell>
          <cell r="CV193">
            <v>281867906.5</v>
          </cell>
        </row>
        <row r="193">
          <cell r="CX193">
            <v>1185725670</v>
          </cell>
          <cell r="CY193">
            <v>-946923864</v>
          </cell>
          <cell r="CZ193">
            <v>-70626423</v>
          </cell>
          <cell r="DA193">
            <v>-36090062</v>
          </cell>
          <cell r="DB193">
            <v>132085321</v>
          </cell>
          <cell r="DC193">
            <v>0.111396189137071</v>
          </cell>
          <cell r="DD193">
            <v>0.125360917627501</v>
          </cell>
          <cell r="DE193">
            <v>25203610</v>
          </cell>
          <cell r="DF193">
            <v>0</v>
          </cell>
          <cell r="DG193">
            <v>6312841.5</v>
          </cell>
          <cell r="DH193">
            <v>311390302</v>
          </cell>
        </row>
        <row r="193">
          <cell r="DJ193">
            <v>1089791663</v>
          </cell>
          <cell r="DK193">
            <v>-855514183</v>
          </cell>
          <cell r="DL193">
            <v>-68435765</v>
          </cell>
          <cell r="DM193">
            <v>-58214091</v>
          </cell>
          <cell r="DN193">
            <v>107627624</v>
          </cell>
          <cell r="DO193">
            <v>0.0987598158933613</v>
          </cell>
          <cell r="DP193">
            <v>0.109582126535179</v>
          </cell>
        </row>
        <row r="194">
          <cell r="C194" t="str">
            <v>Guangdong Gensho Logistics Co.,Ltd</v>
          </cell>
          <cell r="D194" t="str">
            <v>exclude</v>
          </cell>
          <cell r="E194" t="str">
            <v>Independence(A+, A, A-, U)</v>
          </cell>
        </row>
        <row r="194">
          <cell r="I194">
            <v>0.136934726074836</v>
          </cell>
          <cell r="J194" t="str">
            <v> </v>
          </cell>
        </row>
        <row r="194">
          <cell r="O194" t="str">
            <v>Guangdong Gensho Logistics Co.,Ltd</v>
          </cell>
          <cell r="P194" t="str">
            <v>This company is a firm engaged in the provision of cargo logistics services in China and abroad. It was founded in 2005 and conducts its business from its registered head office located in Guangzhou, Guangdong. This company is a comprehensive cargo management firm that provides optimum logistics solutions based on its customer's needs. It specialises in transporting cargo between its customer's production bases in China and overseas as well as among the expanding domestic and international markets. The company's services include water transportation, storage, warehousing and logistics.</v>
          </cell>
          <cell r="Q194" t="str">
            <v>Services</v>
          </cell>
          <cell r="R194" t="str">
            <v>Cargo logistics services</v>
          </cell>
          <cell r="S194" t="str">
            <v>www.gsl.cc</v>
          </cell>
          <cell r="T194" t="str">
            <v>China</v>
          </cell>
        </row>
        <row r="194">
          <cell r="V194" t="str">
            <v>603813</v>
          </cell>
          <cell r="W194" t="str">
            <v>B+</v>
          </cell>
          <cell r="X194" t="str">
            <v>4213</v>
          </cell>
          <cell r="Y194" t="str">
            <v>CN45965PC</v>
          </cell>
          <cell r="Z194" t="str">
            <v>Engaged in the provision of cargo logistics services in China and abroad</v>
          </cell>
          <cell r="AA194" t="str">
            <v>The Company is mainly engaged in the whole car factory and its suppliers to provide spare parts trunk transportation, distribution, warehousing, quality inspection, circulation processing and packaging and other comprehensive, integrated logistics services.</v>
          </cell>
          <cell r="AB194">
            <v>42996</v>
          </cell>
        </row>
        <row r="194">
          <cell r="AD194">
            <v>513593</v>
          </cell>
          <cell r="AE194">
            <v>484947</v>
          </cell>
          <cell r="AF194">
            <v>455379</v>
          </cell>
          <cell r="AG194">
            <v>1025962</v>
          </cell>
          <cell r="AH194">
            <v>1701</v>
          </cell>
          <cell r="AI194">
            <v>563</v>
          </cell>
          <cell r="AJ194">
            <v>1962</v>
          </cell>
          <cell r="AK194">
            <v>2962</v>
          </cell>
          <cell r="AL194">
            <v>371899</v>
          </cell>
          <cell r="AM194">
            <v>339034</v>
          </cell>
          <cell r="AN194">
            <v>316295</v>
          </cell>
          <cell r="AO194">
            <v>855268</v>
          </cell>
          <cell r="AP194">
            <v>18307</v>
          </cell>
          <cell r="AQ194">
            <v>14449</v>
          </cell>
          <cell r="AR194">
            <v>14408</v>
          </cell>
          <cell r="AS194">
            <v>18220</v>
          </cell>
          <cell r="AT194">
            <v>-66508</v>
          </cell>
          <cell r="AU194">
            <v>-58393</v>
          </cell>
          <cell r="AV194">
            <v>-62278</v>
          </cell>
          <cell r="AW194">
            <v>-59890</v>
          </cell>
          <cell r="AX194">
            <v>-28979</v>
          </cell>
          <cell r="AY194">
            <v>-29309</v>
          </cell>
          <cell r="AZ194">
            <v>-29296</v>
          </cell>
          <cell r="BA194">
            <v>-26977</v>
          </cell>
          <cell r="BB194">
            <v>292</v>
          </cell>
          <cell r="BC194">
            <v>292</v>
          </cell>
          <cell r="BD194">
            <v>388</v>
          </cell>
          <cell r="BE194">
            <v>368</v>
          </cell>
          <cell r="BF194">
            <v>112729</v>
          </cell>
          <cell r="BG194">
            <v>107715</v>
          </cell>
          <cell r="BH194">
            <v>125717</v>
          </cell>
          <cell r="BI194">
            <v>311686</v>
          </cell>
          <cell r="BJ194">
            <v>159381</v>
          </cell>
          <cell r="BK194">
            <v>72560</v>
          </cell>
          <cell r="BL194">
            <v>68367</v>
          </cell>
          <cell r="BM194">
            <v>84191</v>
          </cell>
          <cell r="BN194">
            <v>799616</v>
          </cell>
          <cell r="BO194">
            <v>743950</v>
          </cell>
          <cell r="BP194">
            <v>373808</v>
          </cell>
          <cell r="BQ194">
            <v>340219</v>
          </cell>
          <cell r="BR194">
            <v>1328514</v>
          </cell>
          <cell r="BS194">
            <v>1158147</v>
          </cell>
          <cell r="BT194">
            <v>672425</v>
          </cell>
          <cell r="BU194">
            <v>844912</v>
          </cell>
          <cell r="BV194">
            <v>9341</v>
          </cell>
          <cell r="BW194">
            <v>7260</v>
          </cell>
          <cell r="BX194">
            <v>6196</v>
          </cell>
          <cell r="BY194">
            <v>6079</v>
          </cell>
          <cell r="BZ194">
            <v>47908</v>
          </cell>
          <cell r="CA194">
            <v>58774</v>
          </cell>
          <cell r="CB194">
            <v>49472</v>
          </cell>
          <cell r="CC194">
            <v>86789</v>
          </cell>
          <cell r="CD194" t="str">
            <v>n.a.</v>
          </cell>
          <cell r="CE194" t="str">
            <v>n.a.</v>
          </cell>
          <cell r="CF194" t="str">
            <v>n.a.</v>
          </cell>
          <cell r="CG194">
            <v>21</v>
          </cell>
          <cell r="CH194">
            <v>38860</v>
          </cell>
          <cell r="CI194">
            <v>36683</v>
          </cell>
          <cell r="CJ194">
            <v>41674</v>
          </cell>
          <cell r="CK194">
            <v>35570</v>
          </cell>
          <cell r="CL194">
            <v>513593</v>
          </cell>
          <cell r="CM194">
            <v>-371899</v>
          </cell>
          <cell r="CN194">
            <v>-48201</v>
          </cell>
          <cell r="CO194">
            <v>-28979</v>
          </cell>
          <cell r="CP194">
            <v>64514</v>
          </cell>
          <cell r="CQ194">
            <v>0.125613082732825</v>
          </cell>
          <cell r="CR194">
            <v>0.143658465437039</v>
          </cell>
          <cell r="CS194">
            <v>9341</v>
          </cell>
          <cell r="CT194">
            <v>18307</v>
          </cell>
          <cell r="CU194">
            <v>292</v>
          </cell>
          <cell r="CV194">
            <v>771783</v>
          </cell>
        </row>
        <row r="194">
          <cell r="CX194">
            <v>484947</v>
          </cell>
          <cell r="CY194">
            <v>-339034</v>
          </cell>
          <cell r="CZ194">
            <v>-43944</v>
          </cell>
          <cell r="DA194">
            <v>-29309</v>
          </cell>
          <cell r="DB194">
            <v>72660</v>
          </cell>
          <cell r="DC194">
            <v>0.149830806253054</v>
          </cell>
          <cell r="DD194">
            <v>0.176236456643067</v>
          </cell>
          <cell r="DE194">
            <v>7260</v>
          </cell>
          <cell r="DF194">
            <v>14449</v>
          </cell>
          <cell r="DG194">
            <v>340</v>
          </cell>
          <cell r="DH194">
            <v>558879</v>
          </cell>
        </row>
        <row r="194">
          <cell r="DJ194">
            <v>455379</v>
          </cell>
          <cell r="DK194">
            <v>-316295</v>
          </cell>
          <cell r="DL194">
            <v>-47870</v>
          </cell>
          <cell r="DM194">
            <v>-29296</v>
          </cell>
          <cell r="DN194">
            <v>61918</v>
          </cell>
          <cell r="DO194">
            <v>0.135970257741354</v>
          </cell>
          <cell r="DP194">
            <v>0.157367566289925</v>
          </cell>
        </row>
        <row r="195">
          <cell r="C195" t="str">
            <v>Gokendo Co.,Ltd</v>
          </cell>
          <cell r="D195" t="str">
            <v>exclude</v>
          </cell>
          <cell r="E195" t="str">
            <v>Independence(A+, A, A-, U)</v>
          </cell>
        </row>
        <row r="195">
          <cell r="I195">
            <v>0.0578111507422342</v>
          </cell>
          <cell r="J195" t="str">
            <v> </v>
          </cell>
        </row>
        <row r="195">
          <cell r="O195" t="str">
            <v>Gokendo Co.,Ltd</v>
          </cell>
          <cell r="P195" t="str">
            <v>This company is engaged in freight forwarding and logistics services. It conducts business from its registered head office located in Fushimi-ku Kyoto-shi, Japan and was established in 1989. The company has aimed to be the number one firm in the region, focusing on food logistics and wishing happiness to customers, suppliers, and employees. It has expanded its center facilities and provides services with safety, high quality, advanced solutions and knowledge in all stages of food logistics, and does business with many customers. It is expanding its logistics network and improving its on-site capabilities and human resources to further strengthen its ability to propose solutions to customers' logistics issues and become the best partner for building optimal logistics, such as establishing an efficient logistics system for building SCM (supply chain management) and 3PL (third party logistics), outsourcing logistics aimed at investment efficiency, and building a systematic logistics system for a circular society.</v>
          </cell>
          <cell r="Q195" t="str">
            <v>Services</v>
          </cell>
          <cell r="R195" t="str">
            <v>Has aimed to be the number one firm in the region, focusing on food logistics and wishing happiness to customers, suppliers, and employees; Has expanded its center facilities and provides services with safety, high quality, advanced solutions and knowledge in all stages of food logistics, and does business with many customers; Expanding its logistics network and improving its on-site capabilities and human resources to further strengthen its ability to propose solutions to customers' logistics issues and become the best partner for building optimal logistics, such as establishing an efficient logistics system for building SCM (supply chain management) and 3PL (third party logistics), outsourcing logistics aimed at investment efficiency, and building a systematic logistics system for a circular society</v>
          </cell>
          <cell r="S195" t="str">
            <v>www.gokendo.co.jp</v>
          </cell>
          <cell r="T195" t="str">
            <v>Japan</v>
          </cell>
        </row>
        <row r="195">
          <cell r="V195" t="str">
            <v>9146</v>
          </cell>
          <cell r="W195" t="str">
            <v>C+</v>
          </cell>
          <cell r="X195" t="str">
            <v>4731</v>
          </cell>
          <cell r="Y195" t="str">
            <v>JP9130001014440</v>
          </cell>
          <cell r="Z195" t="str">
            <v>Engaged in freight forwarding and logistics services</v>
          </cell>
          <cell r="AA195" t="str">
            <v>The Company is a Japan-based company mainly engaged in the food distribution business and the total logistics business.</v>
          </cell>
          <cell r="AB195">
            <v>44477</v>
          </cell>
        </row>
        <row r="195">
          <cell r="AD195">
            <v>8301805</v>
          </cell>
          <cell r="AE195">
            <v>6732293</v>
          </cell>
          <cell r="AF195">
            <v>5577929</v>
          </cell>
          <cell r="AG195" t="str">
            <v>n.a.</v>
          </cell>
          <cell r="AH195" t="str">
            <v>n.a.</v>
          </cell>
          <cell r="AI195" t="str">
            <v>n.a.</v>
          </cell>
          <cell r="AJ195" t="str">
            <v>n.a.</v>
          </cell>
          <cell r="AK195" t="str">
            <v>n.a.</v>
          </cell>
          <cell r="AL195">
            <v>5826191</v>
          </cell>
          <cell r="AM195">
            <v>4740273</v>
          </cell>
          <cell r="AN195">
            <v>3788666</v>
          </cell>
          <cell r="AO195" t="str">
            <v>n.a.</v>
          </cell>
          <cell r="AP195">
            <v>0</v>
          </cell>
          <cell r="AQ195">
            <v>0</v>
          </cell>
          <cell r="AR195">
            <v>0</v>
          </cell>
          <cell r="AS195" t="str">
            <v>n.a.</v>
          </cell>
          <cell r="AT195">
            <v>-1427169</v>
          </cell>
          <cell r="AU195">
            <v>-1230075</v>
          </cell>
          <cell r="AV195">
            <v>-1104188</v>
          </cell>
          <cell r="AW195" t="str">
            <v>n.a.</v>
          </cell>
          <cell r="AX195">
            <v>-485363</v>
          </cell>
          <cell r="AY195">
            <v>-425482</v>
          </cell>
          <cell r="AZ195">
            <v>-393015</v>
          </cell>
          <cell r="BA195" t="str">
            <v>n.a.</v>
          </cell>
          <cell r="BB195">
            <v>138817</v>
          </cell>
          <cell r="BC195">
            <v>16710</v>
          </cell>
          <cell r="BD195">
            <v>13042</v>
          </cell>
          <cell r="BE195" t="str">
            <v>n.a.</v>
          </cell>
          <cell r="BF195">
            <v>954741</v>
          </cell>
          <cell r="BG195">
            <v>607809</v>
          </cell>
          <cell r="BH195">
            <v>644877</v>
          </cell>
          <cell r="BI195" t="str">
            <v>n.a.</v>
          </cell>
          <cell r="BJ195">
            <v>1973917</v>
          </cell>
          <cell r="BK195">
            <v>2580847</v>
          </cell>
          <cell r="BL195">
            <v>1615146</v>
          </cell>
          <cell r="BM195" t="str">
            <v>n.a.</v>
          </cell>
          <cell r="BN195">
            <v>5963367</v>
          </cell>
          <cell r="BO195">
            <v>4043272</v>
          </cell>
          <cell r="BP195">
            <v>4140425</v>
          </cell>
          <cell r="BQ195" t="str">
            <v>n.a.</v>
          </cell>
          <cell r="BR195">
            <v>10232975</v>
          </cell>
          <cell r="BS195">
            <v>7955958</v>
          </cell>
          <cell r="BT195">
            <v>7571810</v>
          </cell>
          <cell r="BU195" t="str">
            <v>n.a.</v>
          </cell>
          <cell r="BV195">
            <v>1427169</v>
          </cell>
          <cell r="BW195">
            <v>1230075</v>
          </cell>
          <cell r="BX195">
            <v>1104188</v>
          </cell>
          <cell r="BY195" t="str">
            <v>n.a.</v>
          </cell>
          <cell r="BZ195">
            <v>563082</v>
          </cell>
          <cell r="CA195">
            <v>336463</v>
          </cell>
          <cell r="CB195">
            <v>292060</v>
          </cell>
          <cell r="CC195" t="str">
            <v>n.a.</v>
          </cell>
          <cell r="CD195" t="str">
            <v>n.a.</v>
          </cell>
          <cell r="CE195" t="str">
            <v>n.a.</v>
          </cell>
          <cell r="CF195" t="str">
            <v>n.a.</v>
          </cell>
          <cell r="CG195" t="str">
            <v>n.a.</v>
          </cell>
          <cell r="CH195" t="str">
            <v>n.a.</v>
          </cell>
          <cell r="CI195" t="str">
            <v>n.a.</v>
          </cell>
          <cell r="CJ195" t="str">
            <v>n.a.</v>
          </cell>
          <cell r="CK195" t="str">
            <v>n.a.</v>
          </cell>
          <cell r="CL195">
            <v>8301805</v>
          </cell>
          <cell r="CM195">
            <v>-5826191</v>
          </cell>
          <cell r="CN195">
            <v>-1427169</v>
          </cell>
          <cell r="CO195">
            <v>-485363</v>
          </cell>
          <cell r="CP195">
            <v>563082</v>
          </cell>
          <cell r="CQ195">
            <v>0.0678264546083653</v>
          </cell>
          <cell r="CR195">
            <v>0.0727616171298546</v>
          </cell>
          <cell r="CS195">
            <v>1427169</v>
          </cell>
          <cell r="CT195">
            <v>0</v>
          </cell>
          <cell r="CU195">
            <v>77763.5</v>
          </cell>
          <cell r="CV195">
            <v>5003319.5</v>
          </cell>
        </row>
        <row r="195">
          <cell r="CX195">
            <v>6732293</v>
          </cell>
          <cell r="CY195">
            <v>-4740273</v>
          </cell>
          <cell r="CZ195">
            <v>-1230075</v>
          </cell>
          <cell r="DA195">
            <v>-425482</v>
          </cell>
          <cell r="DB195">
            <v>336463</v>
          </cell>
          <cell r="DC195">
            <v>0.0499774742424312</v>
          </cell>
          <cell r="DD195">
            <v>0.0526066202510073</v>
          </cell>
          <cell r="DE195">
            <v>1230075</v>
          </cell>
          <cell r="DF195">
            <v>0</v>
          </cell>
          <cell r="DG195">
            <v>14876</v>
          </cell>
          <cell r="DH195">
            <v>4091848.5</v>
          </cell>
        </row>
        <row r="195">
          <cell r="DJ195">
            <v>5577929</v>
          </cell>
          <cell r="DK195">
            <v>-3788666</v>
          </cell>
          <cell r="DL195">
            <v>-1104188</v>
          </cell>
          <cell r="DM195">
            <v>-393015</v>
          </cell>
          <cell r="DN195">
            <v>292060</v>
          </cell>
          <cell r="DO195">
            <v>0.0523599350224788</v>
          </cell>
          <cell r="DP195">
            <v>0.0552529773250151</v>
          </cell>
        </row>
        <row r="196">
          <cell r="C196" t="str">
            <v>Winland Ocean Shipping Corp.</v>
          </cell>
          <cell r="D196" t="str">
            <v>exclude</v>
          </cell>
          <cell r="E196" t="str">
            <v>Independence(A+, A, A-, U)</v>
          </cell>
        </row>
        <row r="196">
          <cell r="I196" t="e">
            <v>#VALUE!</v>
          </cell>
          <cell r="J196" t="str">
            <v> </v>
          </cell>
        </row>
        <row r="196">
          <cell r="O196" t="str">
            <v>Winland Ocean Shipping Corp.</v>
          </cell>
          <cell r="P196" t="str">
            <v>This company, based in the United States, is engaged in the provision of shipping and logistics services. It was incorporated in 2006 and was formerly known as formerly known as Winland Online Shipping Holdings Corporation. Its registered business office is located in Texas.The company offers a wide range of services such as bulk cargo transportation, chartering, shipping agents, logistics, ship trading, spare parts supplies, crew recruitment, and shipping porter operations, as well as relevant industry news and data analysis, and advertising. It also owns and operates an industrial online portal, Shipping Online that functions as a business platform and provides on-line and off-line integrated shipping and logistics services. The company has an ocean shipping fleet of 13 vessels with a carrying capacity of approximately 200,000 tons.</v>
          </cell>
          <cell r="Q196" t="str">
            <v>Services</v>
          </cell>
          <cell r="R196" t="str">
            <v>Shipping and logistics services</v>
          </cell>
        </row>
        <row r="196">
          <cell r="T196" t="str">
            <v>United States of America</v>
          </cell>
          <cell r="U196" t="str">
            <v>China</v>
          </cell>
          <cell r="V196" t="str">
            <v>WLOLQ</v>
          </cell>
          <cell r="W196" t="str">
            <v>D</v>
          </cell>
          <cell r="X196" t="str">
            <v>4731</v>
          </cell>
          <cell r="Y196" t="str">
            <v>US205933927</v>
          </cell>
          <cell r="Z196" t="str">
            <v>Engaged in the provision of shipping and logistics services</v>
          </cell>
          <cell r="AA196" t="str">
            <v>Winland Ocean Shipping Corp. is a Hong Kong-based shipping company. The Company's core business is international bulk cargo transportation. It has an ocean shipping fleet of 11 vessels, with a self-owned carrying capacity of over 240,000 tons. Through monthly voyage charters and time charters, the Company can provide carrying capacity of about 1,000,000 tons with shipping lines to major ports around the world.</v>
          </cell>
          <cell r="AB196">
            <v>37089</v>
          </cell>
          <cell r="AC196" t="str">
            <v>Winland Online Shipping Holdings Corporation</v>
          </cell>
          <cell r="AD196" t="str">
            <v>n.a.</v>
          </cell>
          <cell r="AE196" t="str">
            <v>n.a.</v>
          </cell>
          <cell r="AF196" t="str">
            <v>n.a.</v>
          </cell>
          <cell r="AG196" t="str">
            <v>n.a.</v>
          </cell>
          <cell r="AH196" t="str">
            <v>n.a.</v>
          </cell>
          <cell r="AI196" t="str">
            <v>n.a.</v>
          </cell>
          <cell r="AJ196" t="str">
            <v>n.a.</v>
          </cell>
          <cell r="AK196" t="str">
            <v>n.a.</v>
          </cell>
          <cell r="AL196" t="str">
            <v>n.a.</v>
          </cell>
          <cell r="AM196" t="str">
            <v>n.a.</v>
          </cell>
          <cell r="AN196" t="str">
            <v>n.a.</v>
          </cell>
          <cell r="AO196" t="str">
            <v>n.a.</v>
          </cell>
          <cell r="AP196" t="str">
            <v>n.a.</v>
          </cell>
          <cell r="AQ196" t="str">
            <v>n.a.</v>
          </cell>
          <cell r="AR196" t="str">
            <v>n.a.</v>
          </cell>
          <cell r="AS196" t="str">
            <v>n.a.</v>
          </cell>
          <cell r="AT196" t="str">
            <v>n.a.</v>
          </cell>
          <cell r="AU196" t="str">
            <v>n.a.</v>
          </cell>
          <cell r="AV196" t="str">
            <v>n.a.</v>
          </cell>
          <cell r="AW196" t="str">
            <v>n.a.</v>
          </cell>
          <cell r="AX196" t="str">
            <v>n.a.</v>
          </cell>
          <cell r="AY196" t="str">
            <v>n.a.</v>
          </cell>
          <cell r="AZ196" t="str">
            <v>n.a.</v>
          </cell>
          <cell r="BA196" t="str">
            <v>n.a.</v>
          </cell>
          <cell r="BB196" t="str">
            <v>n.a.</v>
          </cell>
          <cell r="BC196" t="str">
            <v>n.a.</v>
          </cell>
          <cell r="BD196" t="str">
            <v>n.a.</v>
          </cell>
          <cell r="BE196" t="str">
            <v>n.a.</v>
          </cell>
          <cell r="BF196" t="str">
            <v>n.a.</v>
          </cell>
          <cell r="BG196" t="str">
            <v>n.a.</v>
          </cell>
          <cell r="BH196" t="str">
            <v>n.a.</v>
          </cell>
          <cell r="BI196" t="str">
            <v>n.a.</v>
          </cell>
          <cell r="BJ196" t="str">
            <v>n.a.</v>
          </cell>
          <cell r="BK196" t="str">
            <v>n.a.</v>
          </cell>
          <cell r="BL196" t="str">
            <v>n.a.</v>
          </cell>
          <cell r="BM196" t="str">
            <v>n.a.</v>
          </cell>
          <cell r="BN196" t="str">
            <v>n.a.</v>
          </cell>
          <cell r="BO196" t="str">
            <v>n.a.</v>
          </cell>
          <cell r="BP196" t="str">
            <v>n.a.</v>
          </cell>
          <cell r="BQ196" t="str">
            <v>n.a.</v>
          </cell>
          <cell r="BR196" t="str">
            <v>n.a.</v>
          </cell>
          <cell r="BS196" t="str">
            <v>n.a.</v>
          </cell>
          <cell r="BT196" t="str">
            <v>n.a.</v>
          </cell>
          <cell r="BU196" t="str">
            <v>n.a.</v>
          </cell>
          <cell r="BV196" t="str">
            <v>n.a.</v>
          </cell>
          <cell r="BW196" t="str">
            <v>n.a.</v>
          </cell>
          <cell r="BX196" t="str">
            <v>n.a.</v>
          </cell>
          <cell r="BY196" t="str">
            <v>n.a.</v>
          </cell>
          <cell r="BZ196" t="str">
            <v>n.a.</v>
          </cell>
          <cell r="CA196" t="str">
            <v>n.a.</v>
          </cell>
          <cell r="CB196" t="str">
            <v>n.a.</v>
          </cell>
          <cell r="CC196" t="str">
            <v>n.a.</v>
          </cell>
          <cell r="CD196" t="str">
            <v>n.a.</v>
          </cell>
          <cell r="CE196" t="str">
            <v>n.a.</v>
          </cell>
          <cell r="CF196" t="str">
            <v>n.a.</v>
          </cell>
          <cell r="CG196" t="str">
            <v>n.a.</v>
          </cell>
          <cell r="CH196" t="str">
            <v>n.a.</v>
          </cell>
          <cell r="CI196" t="str">
            <v>n.a.</v>
          </cell>
          <cell r="CJ196" t="str">
            <v>n.a.</v>
          </cell>
          <cell r="CK196" t="str">
            <v>n.a.</v>
          </cell>
          <cell r="CL196" t="str">
            <v>无数据</v>
          </cell>
          <cell r="CM196" t="e">
            <v>#VALUE!</v>
          </cell>
          <cell r="CN196" t="str">
            <v>n.a.</v>
          </cell>
          <cell r="CO196" t="str">
            <v>n.a.</v>
          </cell>
          <cell r="CP196" t="str">
            <v>无数据</v>
          </cell>
          <cell r="CQ196" t="e">
            <v>#VALUE!</v>
          </cell>
          <cell r="CR196" t="e">
            <v>#VALUE!</v>
          </cell>
          <cell r="CS196" t="str">
            <v>n.a.</v>
          </cell>
          <cell r="CT196" t="str">
            <v/>
          </cell>
          <cell r="CU196" t="e">
            <v>#VALUE!</v>
          </cell>
          <cell r="CV196" t="e">
            <v>#VALUE!</v>
          </cell>
        </row>
        <row r="196">
          <cell r="CX196" t="str">
            <v>无数据</v>
          </cell>
          <cell r="CY196" t="e">
            <v>#VALUE!</v>
          </cell>
          <cell r="CZ196" t="str">
            <v>n.a.</v>
          </cell>
          <cell r="DA196" t="str">
            <v/>
          </cell>
          <cell r="DB196" t="str">
            <v>无数据</v>
          </cell>
          <cell r="DC196" t="e">
            <v>#VALUE!</v>
          </cell>
          <cell r="DD196" t="e">
            <v>#VALUE!</v>
          </cell>
          <cell r="DE196" t="str">
            <v>n.a.</v>
          </cell>
          <cell r="DF196" t="str">
            <v/>
          </cell>
          <cell r="DG196" t="e">
            <v>#VALUE!</v>
          </cell>
          <cell r="DH196" t="e">
            <v>#VALUE!</v>
          </cell>
        </row>
        <row r="196">
          <cell r="DJ196" t="str">
            <v>无数据</v>
          </cell>
          <cell r="DK196" t="e">
            <v>#VALUE!</v>
          </cell>
          <cell r="DL196" t="str">
            <v>n.a.</v>
          </cell>
          <cell r="DM196" t="str">
            <v>n.a.</v>
          </cell>
          <cell r="DN196" t="str">
            <v>无数据</v>
          </cell>
          <cell r="DO196" t="e">
            <v>#VALUE!</v>
          </cell>
          <cell r="DP196" t="e">
            <v>#VALUE!</v>
          </cell>
        </row>
        <row r="197">
          <cell r="C197" t="str">
            <v>Triple I Logistics PCL</v>
          </cell>
          <cell r="D197" t="str">
            <v>exclude</v>
          </cell>
          <cell r="E197" t="str">
            <v>Significantly different products/services</v>
          </cell>
          <cell r="F197" t="str">
            <v>物流公司（空运）</v>
          </cell>
        </row>
        <row r="197">
          <cell r="I197">
            <v>0.0520859107386515</v>
          </cell>
          <cell r="J197" t="str">
            <v> </v>
          </cell>
        </row>
        <row r="197">
          <cell r="O197" t="str">
            <v>Triple I Logistics PCL</v>
          </cell>
          <cell r="P197" t="str">
            <v>This company, based in Thailand, is engaged in the provision of integrated logistics services. It was incorporated in 2008 and has registered headquarters located in Bangkok. Its mission is to deliver logistics services and innovative logistics solutions that provide competitive advantage to its customers and partners. It provides air freight services, such as wholesale air freight, forwarding, general sales agency for airlines, and airport cargo terminal services; logistic management, and warehouse and distribution services; sea freight and inland transportation services, including shipping line agency, less than container load, and inland container transport services; and chemical and specialty logistics services, such as hazardous and dangerous goods logistics integrating, and dangerous goods packaging solutions. It also provides packaging and labeling services. In addition, the company offers office rental and other management services.</v>
          </cell>
          <cell r="Q197" t="str">
            <v>Services</v>
          </cell>
          <cell r="R197" t="str">
            <v>Air freight services, such as wholesale air freight, forwarding, general sales agency for airlines, and airport cargo terminal services; logistic management, and warehouse and distribution services; sea freight and inland transportation services, including shipping line agency, less than container load, and inland container transport services; and chemical and specialty logistics services, such as hazardous and dangerous goods logistics integrating, and dangerous goods packaging solutions; Packaging and labeling services; Office rental and other management services</v>
          </cell>
          <cell r="S197" t="str">
            <v>www.iii-logistics.com</v>
          </cell>
          <cell r="T197" t="str">
            <v>Thailand</v>
          </cell>
        </row>
        <row r="197">
          <cell r="V197" t="str">
            <v>III</v>
          </cell>
          <cell r="W197" t="str">
            <v>A+</v>
          </cell>
          <cell r="X197" t="str">
            <v>4789</v>
          </cell>
          <cell r="Y197" t="str">
            <v>TH0107560000095</v>
          </cell>
          <cell r="Z197" t="str">
            <v>Engaged in the provision of integrated logistics services</v>
          </cell>
          <cell r="AA197" t="str">
            <v>The Company and its subsidiary companies are a group of companies providing Total Logistics Services that focus on becoming the Total Logistics Service Provider. It provide services as a Carrier, Logistics Operator,Freight Forwarder for international and domestic air freight, sea freight, inland transport as well as providing service in Logistics and Supplychain Management.</v>
          </cell>
          <cell r="AB197">
            <v>42979</v>
          </cell>
          <cell r="AC197" t="str">
            <v>Triple I Logistics Group Company Limited</v>
          </cell>
          <cell r="AD197">
            <v>2788786</v>
          </cell>
          <cell r="AE197">
            <v>2939221</v>
          </cell>
          <cell r="AF197">
            <v>1607374</v>
          </cell>
          <cell r="AG197">
            <v>2712542</v>
          </cell>
          <cell r="AH197">
            <v>3453</v>
          </cell>
          <cell r="AI197">
            <v>73719</v>
          </cell>
          <cell r="AJ197">
            <v>56152</v>
          </cell>
          <cell r="AK197">
            <v>9864</v>
          </cell>
          <cell r="AL197">
            <v>2087722</v>
          </cell>
          <cell r="AM197">
            <v>2311791</v>
          </cell>
          <cell r="AN197">
            <v>1172101</v>
          </cell>
          <cell r="AO197">
            <v>2225701</v>
          </cell>
          <cell r="AP197">
            <v>0</v>
          </cell>
          <cell r="AQ197">
            <v>0</v>
          </cell>
          <cell r="AR197">
            <v>0</v>
          </cell>
          <cell r="AS197">
            <v>0</v>
          </cell>
          <cell r="AT197">
            <v>-408096</v>
          </cell>
          <cell r="AU197">
            <v>-361231</v>
          </cell>
          <cell r="AV197">
            <v>-321411</v>
          </cell>
          <cell r="AW197">
            <v>-360871</v>
          </cell>
          <cell r="AX197">
            <v>-89541</v>
          </cell>
          <cell r="AY197">
            <v>-100256</v>
          </cell>
          <cell r="AZ197">
            <v>-101162</v>
          </cell>
          <cell r="BA197">
            <v>-48775</v>
          </cell>
          <cell r="BB197">
            <v>1718</v>
          </cell>
          <cell r="BC197">
            <v>1372</v>
          </cell>
          <cell r="BD197">
            <v>1390</v>
          </cell>
          <cell r="BE197">
            <v>1297</v>
          </cell>
          <cell r="BF197">
            <v>302454</v>
          </cell>
          <cell r="BG197">
            <v>536435</v>
          </cell>
          <cell r="BH197">
            <v>311457</v>
          </cell>
          <cell r="BI197">
            <v>317306</v>
          </cell>
          <cell r="BJ197">
            <v>539956</v>
          </cell>
          <cell r="BK197">
            <v>168108</v>
          </cell>
          <cell r="BL197">
            <v>110488</v>
          </cell>
          <cell r="BM197">
            <v>262473</v>
          </cell>
          <cell r="BN197">
            <v>243242</v>
          </cell>
          <cell r="BO197">
            <v>312362</v>
          </cell>
          <cell r="BP197">
            <v>422611</v>
          </cell>
          <cell r="BQ197">
            <v>276814</v>
          </cell>
          <cell r="BR197">
            <v>3679734</v>
          </cell>
          <cell r="BS197">
            <v>2949802</v>
          </cell>
          <cell r="BT197">
            <v>2405954</v>
          </cell>
          <cell r="BU197">
            <v>2225664</v>
          </cell>
          <cell r="BV197">
            <v>60980</v>
          </cell>
          <cell r="BW197">
            <v>84906</v>
          </cell>
          <cell r="BX197">
            <v>67092</v>
          </cell>
          <cell r="BY197">
            <v>80853</v>
          </cell>
          <cell r="BZ197">
            <v>206880</v>
          </cell>
          <cell r="CA197">
            <v>239662</v>
          </cell>
          <cell r="CB197">
            <v>68852</v>
          </cell>
          <cell r="CC197">
            <v>87059</v>
          </cell>
          <cell r="CD197" t="str">
            <v>n.a.</v>
          </cell>
          <cell r="CE197" t="str">
            <v>n.a.</v>
          </cell>
          <cell r="CF197" t="str">
            <v>n.a.</v>
          </cell>
          <cell r="CG197" t="str">
            <v>n.a.</v>
          </cell>
          <cell r="CH197">
            <v>347116</v>
          </cell>
          <cell r="CI197">
            <v>276325</v>
          </cell>
          <cell r="CJ197">
            <v>254319</v>
          </cell>
          <cell r="CK197">
            <v>280018</v>
          </cell>
          <cell r="CL197">
            <v>2788786</v>
          </cell>
          <cell r="CM197">
            <v>-2087722</v>
          </cell>
          <cell r="CN197">
            <v>-408096</v>
          </cell>
          <cell r="CO197">
            <v>-89541</v>
          </cell>
          <cell r="CP197">
            <v>203427</v>
          </cell>
          <cell r="CQ197">
            <v>0.0729446432964021</v>
          </cell>
          <cell r="CR197">
            <v>0.078684236889345</v>
          </cell>
          <cell r="CS197">
            <v>60980</v>
          </cell>
          <cell r="CT197">
            <v>0</v>
          </cell>
          <cell r="CU197">
            <v>1545</v>
          </cell>
          <cell r="CV197">
            <v>277802</v>
          </cell>
        </row>
        <row r="197">
          <cell r="CX197">
            <v>2939221</v>
          </cell>
          <cell r="CY197">
            <v>-2311791</v>
          </cell>
          <cell r="CZ197">
            <v>-361231</v>
          </cell>
          <cell r="DA197">
            <v>-100256</v>
          </cell>
          <cell r="DB197">
            <v>165943</v>
          </cell>
          <cell r="DC197">
            <v>0.0564581567701102</v>
          </cell>
          <cell r="DD197">
            <v>0.0598364101976073</v>
          </cell>
          <cell r="DE197">
            <v>84906</v>
          </cell>
          <cell r="DF197">
            <v>0</v>
          </cell>
          <cell r="DG197">
            <v>1381</v>
          </cell>
          <cell r="DH197">
            <v>367486.5</v>
          </cell>
        </row>
        <row r="197">
          <cell r="DJ197">
            <v>1607374</v>
          </cell>
          <cell r="DK197">
            <v>-1172101</v>
          </cell>
          <cell r="DL197">
            <v>-321411</v>
          </cell>
          <cell r="DM197">
            <v>-101162</v>
          </cell>
          <cell r="DN197">
            <v>12700</v>
          </cell>
          <cell r="DO197">
            <v>0.00790108587049436</v>
          </cell>
          <cell r="DP197">
            <v>0.00796401019894975</v>
          </cell>
        </row>
        <row r="198">
          <cell r="C198" t="str">
            <v>Anhui Yuntai Transportation Develpment Limited BY Share LTD</v>
          </cell>
          <cell r="D198" t="str">
            <v>exclude</v>
          </cell>
          <cell r="E198" t="str">
            <v>Consecutive loss</v>
          </cell>
        </row>
        <row r="198">
          <cell r="I198">
            <v>-0.469635518374296</v>
          </cell>
          <cell r="J198" t="str">
            <v> </v>
          </cell>
        </row>
        <row r="198">
          <cell r="O198" t="str">
            <v>Anhui Yuntai Transportation Develpment Limited BY Share LTD</v>
          </cell>
          <cell r="P198" t="str">
            <v>This company is engaged in the provision of other support activities for transportation. It conducts business from its registered head office located in Wuhu, Anhui, China. The company was founded in 2002. The company's business operation specialises in various support activities for transportation, including local and suburban passenger transit systems over regular routes and on regular schedules within a metropolitan area of Wuhu, Anhui and its adjacent non-urban areas. Its transportation systems involve the use of modes of transport including buses, trains and other motor vehicles. It also employs state-of-the art technology as well as employs staff trained to provide necessary support, service and guidance to its customers.</v>
          </cell>
          <cell r="Q198" t="str">
            <v>Services</v>
          </cell>
          <cell r="R198" t="str">
            <v>Operation specialises in various support activities for transportation, including local and suburban passenger transit systems over regular routes and on regular schedules within a metropolitan area of Wuhu, Anhui and its adjacent non-urban areas</v>
          </cell>
          <cell r="S198" t="str">
            <v>www.whyuntai.com</v>
          </cell>
          <cell r="T198" t="str">
            <v>China</v>
          </cell>
        </row>
        <row r="198">
          <cell r="V198" t="str">
            <v>871756</v>
          </cell>
          <cell r="W198" t="str">
            <v>A+</v>
          </cell>
          <cell r="X198" t="str">
            <v>4789</v>
          </cell>
          <cell r="Y198" t="str">
            <v>CN51216PC</v>
          </cell>
          <cell r="Z198" t="str">
            <v>Engaged in the provision of other support activities for transportation</v>
          </cell>
          <cell r="AA198" t="str">
            <v>The Company is mainly engaged in transportation, warehousing and postal services - road transport industry - road passenger transport - road passenger transport.</v>
          </cell>
          <cell r="AB198">
            <v>42971</v>
          </cell>
        </row>
        <row r="198">
          <cell r="AD198">
            <v>226747</v>
          </cell>
          <cell r="AE198">
            <v>283261</v>
          </cell>
          <cell r="AF198">
            <v>268879</v>
          </cell>
          <cell r="AG198">
            <v>442787</v>
          </cell>
          <cell r="AH198">
            <v>146995</v>
          </cell>
          <cell r="AI198">
            <v>104480</v>
          </cell>
          <cell r="AJ198">
            <v>88539</v>
          </cell>
          <cell r="AK198">
            <v>120913</v>
          </cell>
          <cell r="AL198">
            <v>235600</v>
          </cell>
          <cell r="AM198">
            <v>256667</v>
          </cell>
          <cell r="AN198">
            <v>215360</v>
          </cell>
          <cell r="AO198">
            <v>358238</v>
          </cell>
          <cell r="AP198">
            <v>0</v>
          </cell>
          <cell r="AQ198">
            <v>0</v>
          </cell>
          <cell r="AR198">
            <v>0</v>
          </cell>
          <cell r="AS198">
            <v>0</v>
          </cell>
          <cell r="AT198">
            <v>-81478</v>
          </cell>
          <cell r="AU198">
            <v>-80929</v>
          </cell>
          <cell r="AV198">
            <v>-75606</v>
          </cell>
          <cell r="AW198">
            <v>-93449</v>
          </cell>
          <cell r="AX198">
            <v>-64441</v>
          </cell>
          <cell r="AY198">
            <v>-63095</v>
          </cell>
          <cell r="AZ198">
            <v>-71504</v>
          </cell>
          <cell r="BA198">
            <v>-62295</v>
          </cell>
          <cell r="BB198">
            <v>1490</v>
          </cell>
          <cell r="BC198">
            <v>2019</v>
          </cell>
          <cell r="BD198">
            <v>2184</v>
          </cell>
          <cell r="BE198">
            <v>3738</v>
          </cell>
          <cell r="BF198">
            <v>26806</v>
          </cell>
          <cell r="BG198">
            <v>22227</v>
          </cell>
          <cell r="BH198">
            <v>21412</v>
          </cell>
          <cell r="BI198">
            <v>23427</v>
          </cell>
          <cell r="BJ198">
            <v>68804</v>
          </cell>
          <cell r="BK198">
            <v>65221</v>
          </cell>
          <cell r="BL198">
            <v>140265</v>
          </cell>
          <cell r="BM198">
            <v>128927</v>
          </cell>
          <cell r="BN198">
            <v>338223</v>
          </cell>
          <cell r="BO198">
            <v>392622</v>
          </cell>
          <cell r="BP198">
            <v>400635</v>
          </cell>
          <cell r="BQ198">
            <v>385972</v>
          </cell>
          <cell r="BR198">
            <v>631102</v>
          </cell>
          <cell r="BS198">
            <v>702516</v>
          </cell>
          <cell r="BT198">
            <v>762284</v>
          </cell>
          <cell r="BU198">
            <v>745821</v>
          </cell>
          <cell r="BV198">
            <v>385</v>
          </cell>
          <cell r="BW198">
            <v>411</v>
          </cell>
          <cell r="BX198">
            <v>815</v>
          </cell>
          <cell r="BY198">
            <v>2213</v>
          </cell>
          <cell r="BZ198">
            <v>-7777</v>
          </cell>
          <cell r="CA198">
            <v>-12950</v>
          </cell>
          <cell r="CB198">
            <v>-5052</v>
          </cell>
          <cell r="CC198">
            <v>49718</v>
          </cell>
          <cell r="CD198">
            <v>4978</v>
          </cell>
          <cell r="CE198">
            <v>1078</v>
          </cell>
          <cell r="CF198">
            <v>2234</v>
          </cell>
          <cell r="CG198">
            <v>1506</v>
          </cell>
          <cell r="CH198">
            <v>76115</v>
          </cell>
          <cell r="CI198">
            <v>79440</v>
          </cell>
          <cell r="CJ198">
            <v>72557</v>
          </cell>
          <cell r="CK198">
            <v>89730</v>
          </cell>
          <cell r="CL198">
            <v>226747</v>
          </cell>
          <cell r="CM198">
            <v>-235600</v>
          </cell>
          <cell r="CN198">
            <v>-81478</v>
          </cell>
          <cell r="CO198">
            <v>-64441</v>
          </cell>
          <cell r="CP198">
            <v>-154772</v>
          </cell>
          <cell r="CQ198">
            <v>-0.682575734188324</v>
          </cell>
          <cell r="CR198">
            <v>-0.405673111955106</v>
          </cell>
          <cell r="CS198">
            <v>385</v>
          </cell>
          <cell r="CT198">
            <v>0</v>
          </cell>
          <cell r="CU198">
            <v>1754.5</v>
          </cell>
          <cell r="CV198">
            <v>365422.5</v>
          </cell>
        </row>
        <row r="198">
          <cell r="CX198">
            <v>283261</v>
          </cell>
          <cell r="CY198">
            <v>-256667</v>
          </cell>
          <cell r="CZ198">
            <v>-80929</v>
          </cell>
          <cell r="DA198">
            <v>-63095</v>
          </cell>
          <cell r="DB198">
            <v>-117430</v>
          </cell>
          <cell r="DC198">
            <v>-0.414564659448353</v>
          </cell>
          <cell r="DD198">
            <v>-0.293068723779671</v>
          </cell>
          <cell r="DE198">
            <v>411</v>
          </cell>
          <cell r="DF198">
            <v>0</v>
          </cell>
          <cell r="DG198">
            <v>2101.5</v>
          </cell>
          <cell r="DH198">
            <v>396628.5</v>
          </cell>
        </row>
        <row r="198">
          <cell r="DJ198">
            <v>268879</v>
          </cell>
          <cell r="DK198">
            <v>-215360</v>
          </cell>
          <cell r="DL198">
            <v>-75606</v>
          </cell>
          <cell r="DM198">
            <v>-71504</v>
          </cell>
          <cell r="DN198">
            <v>-93591</v>
          </cell>
          <cell r="DO198">
            <v>-0.348078503713566</v>
          </cell>
          <cell r="DP198">
            <v>-0.258203437525864</v>
          </cell>
        </row>
        <row r="199">
          <cell r="C199" t="str">
            <v>PT Ancara Logistics Indonesia TBK</v>
          </cell>
          <cell r="D199" t="str">
            <v>exclude</v>
          </cell>
          <cell r="E199" t="str">
            <v>Independence(A+, A, A-, U)</v>
          </cell>
        </row>
        <row r="199">
          <cell r="I199">
            <v>0.380807493614343</v>
          </cell>
          <cell r="J199" t="str">
            <v> </v>
          </cell>
        </row>
        <row r="199">
          <cell r="O199" t="str">
            <v>PT Ancara Logistics Indonesia TBK</v>
          </cell>
          <cell r="P199" t="str">
            <v>This company is engaged in the arrangement of transportation of freight and cargo. It was founded in 2019 and conducts business from its registered corporate office which is strategically located in Jakarta, Indonesia.The company's business operation is primarily involved in furnishing shipping information and acting as agents in arranging transportation for freight and cargo. It also undertakes the transportation of goods from the shippers to receivers for a charge covering the entire transportation, and, in turn, make use of the services of other transportation establishments as instrumentalities in effecting delivery.</v>
          </cell>
          <cell r="Q199" t="str">
            <v>Services</v>
          </cell>
          <cell r="R199" t="str">
            <v>Arrangement of transportation of freight and cargo</v>
          </cell>
          <cell r="S199" t="str">
            <v>www.ancaralogistics.co.id</v>
          </cell>
          <cell r="T199" t="str">
            <v>Indonesia</v>
          </cell>
        </row>
        <row r="199">
          <cell r="V199" t="str">
            <v>ALII</v>
          </cell>
          <cell r="W199" t="str">
            <v>B+</v>
          </cell>
          <cell r="X199" t="str">
            <v>4789</v>
          </cell>
          <cell r="Y199" t="str">
            <v>ID30658FD</v>
          </cell>
          <cell r="Z199" t="str">
            <v>Engaged in the arrangement of transportation of freight and cargo</v>
          </cell>
          <cell r="AA199" t="str">
            <v>The Company main objective being to manage and support mining and sea shipping logistics services for coal mining affiliated companies namely PT Ade Putra Tanrajeng and PT Guruh Putra Bersama.</v>
          </cell>
          <cell r="AB199">
            <v>45329</v>
          </cell>
        </row>
        <row r="199">
          <cell r="AD199">
            <v>670120383</v>
          </cell>
          <cell r="AE199">
            <v>627716931</v>
          </cell>
          <cell r="AF199">
            <v>83598923</v>
          </cell>
          <cell r="AG199" t="str">
            <v>n.a.</v>
          </cell>
          <cell r="AH199">
            <v>525000</v>
          </cell>
          <cell r="AI199" t="str">
            <v>n.a.</v>
          </cell>
          <cell r="AJ199" t="str">
            <v>n.a.</v>
          </cell>
          <cell r="AK199" t="str">
            <v>n.a.</v>
          </cell>
          <cell r="AL199">
            <v>308706998</v>
          </cell>
          <cell r="AM199">
            <v>278994265</v>
          </cell>
          <cell r="AN199">
            <v>71323100</v>
          </cell>
          <cell r="AO199" t="str">
            <v>n.a.</v>
          </cell>
          <cell r="AP199">
            <v>0</v>
          </cell>
          <cell r="AQ199">
            <v>0</v>
          </cell>
          <cell r="AR199">
            <v>0</v>
          </cell>
          <cell r="AS199" t="str">
            <v>n.a.</v>
          </cell>
          <cell r="AT199">
            <v>-56554068</v>
          </cell>
          <cell r="AU199">
            <v>-37105961</v>
          </cell>
          <cell r="AV199">
            <v>-14948856</v>
          </cell>
          <cell r="AW199" t="str">
            <v>n.a.</v>
          </cell>
          <cell r="AX199">
            <v>-38277178</v>
          </cell>
          <cell r="AY199">
            <v>-33430436</v>
          </cell>
          <cell r="AZ199">
            <v>-16034104</v>
          </cell>
          <cell r="BA199" t="str">
            <v>n.a.</v>
          </cell>
          <cell r="BB199">
            <v>4621196</v>
          </cell>
          <cell r="BC199">
            <v>0</v>
          </cell>
          <cell r="BD199">
            <v>0</v>
          </cell>
          <cell r="BE199" t="str">
            <v>n.a.</v>
          </cell>
          <cell r="BF199">
            <v>168860767</v>
          </cell>
          <cell r="BG199">
            <v>141708750</v>
          </cell>
          <cell r="BH199">
            <v>11767968</v>
          </cell>
          <cell r="BI199" t="str">
            <v>n.a.</v>
          </cell>
          <cell r="BJ199">
            <v>36428128</v>
          </cell>
          <cell r="BK199">
            <v>14096598</v>
          </cell>
          <cell r="BL199">
            <v>1044720</v>
          </cell>
          <cell r="BM199" t="str">
            <v>n.a.</v>
          </cell>
          <cell r="BN199">
            <v>391320029</v>
          </cell>
          <cell r="BO199">
            <v>380918172</v>
          </cell>
          <cell r="BP199">
            <v>344302231</v>
          </cell>
          <cell r="BQ199" t="str">
            <v>n.a.</v>
          </cell>
          <cell r="BR199">
            <v>1404650176</v>
          </cell>
          <cell r="BS199">
            <v>1216388955</v>
          </cell>
          <cell r="BT199">
            <v>978405812</v>
          </cell>
          <cell r="BU199" t="str">
            <v>n.a.</v>
          </cell>
          <cell r="BV199" t="str">
            <v>n.a.</v>
          </cell>
          <cell r="BW199" t="str">
            <v>n.a.</v>
          </cell>
          <cell r="BX199" t="str">
            <v>n.a.</v>
          </cell>
          <cell r="BY199" t="str">
            <v>n.a.</v>
          </cell>
          <cell r="BZ199">
            <v>267107139</v>
          </cell>
          <cell r="CA199">
            <v>278186269</v>
          </cell>
          <cell r="CB199">
            <v>-18707137</v>
          </cell>
          <cell r="CC199" t="str">
            <v>n.a.</v>
          </cell>
          <cell r="CD199">
            <v>34450725</v>
          </cell>
          <cell r="CE199">
            <v>24685814</v>
          </cell>
          <cell r="CF199">
            <v>13428994</v>
          </cell>
          <cell r="CG199" t="str">
            <v>n.a.</v>
          </cell>
          <cell r="CH199" t="str">
            <v>n.a.</v>
          </cell>
          <cell r="CI199" t="str">
            <v>n.a.</v>
          </cell>
          <cell r="CJ199" t="str">
            <v>n.a.</v>
          </cell>
          <cell r="CK199" t="str">
            <v>n.a.</v>
          </cell>
          <cell r="CL199">
            <v>670120383</v>
          </cell>
          <cell r="CM199">
            <v>-308706998</v>
          </cell>
          <cell r="CN199">
            <v>-56554068</v>
          </cell>
          <cell r="CO199">
            <v>-38277178</v>
          </cell>
          <cell r="CP199">
            <v>266582139</v>
          </cell>
          <cell r="CQ199">
            <v>0.397812312179736</v>
          </cell>
          <cell r="CR199">
            <v>0.66061183286509</v>
          </cell>
          <cell r="CS199" t="str">
            <v>n.a.</v>
          </cell>
          <cell r="CT199">
            <v>0</v>
          </cell>
          <cell r="CU199">
            <v>2310598</v>
          </cell>
          <cell r="CV199">
            <v>386119100.5</v>
          </cell>
        </row>
        <row r="199">
          <cell r="CX199">
            <v>627716931</v>
          </cell>
          <cell r="CY199">
            <v>-278994265</v>
          </cell>
          <cell r="CZ199">
            <v>-37105961</v>
          </cell>
          <cell r="DA199">
            <v>-33430436</v>
          </cell>
          <cell r="DB199">
            <v>278186269</v>
          </cell>
          <cell r="DC199">
            <v>0.44317152407667</v>
          </cell>
          <cell r="DD199">
            <v>0.795885166148886</v>
          </cell>
          <cell r="DE199" t="str">
            <v>n.a.</v>
          </cell>
          <cell r="DF199">
            <v>0</v>
          </cell>
          <cell r="DG199">
            <v>0</v>
          </cell>
          <cell r="DH199">
            <v>362610201.5</v>
          </cell>
        </row>
        <row r="199">
          <cell r="DJ199">
            <v>83598923</v>
          </cell>
          <cell r="DK199">
            <v>-71323100</v>
          </cell>
          <cell r="DL199">
            <v>-14948856</v>
          </cell>
          <cell r="DM199">
            <v>-16034104</v>
          </cell>
          <cell r="DN199">
            <v>-18707137</v>
          </cell>
          <cell r="DO199">
            <v>-0.223772464150047</v>
          </cell>
          <cell r="DP199">
            <v>-0.182854632462632</v>
          </cell>
        </row>
        <row r="200">
          <cell r="C200" t="str">
            <v>SEA &amp; Land Integrated Corporation</v>
          </cell>
          <cell r="D200" t="str">
            <v>include</v>
          </cell>
        </row>
        <row r="200">
          <cell r="F200" t="str">
            <v>物流公司</v>
          </cell>
        </row>
        <row r="200">
          <cell r="I200">
            <v>0.0499099112076008</v>
          </cell>
          <cell r="J200">
            <v>0.0525317670359431</v>
          </cell>
        </row>
        <row r="200">
          <cell r="O200" t="str">
            <v>SEA &amp; Land Integrated Corporation</v>
          </cell>
          <cell r="P200" t="str">
            <v>This company is engaged in the provision of container transportation services, storage services, project heavy lifting and transportation services. It was founded in 1973. It has its registered office located in Taiwan, China with business offices in Keelung Port, Yangmei, Taichung Port, Kaohsiung Port and other nearby areas. In terms of container transportation, in addition to having more and more stable container transportation contracts with internationally renowned shipping companies than its peers, the company also has heavy machinery parts. The company has 3,400 square feet of container-specific parking lots in Keelung Port, Taichung Port, Kaohsiung Port and Yangmei Port for parking and maintenance purposes. It established a province-wide transportation system and also have heavy machinery, warehousing, lifting, installation and other services.</v>
          </cell>
          <cell r="Q200" t="str">
            <v>Services</v>
          </cell>
          <cell r="R200" t="str">
            <v>Container transportation services, storage services, project heavy lifting and transportation services</v>
          </cell>
          <cell r="S200" t="str">
            <v>www.sea-land.com.tw</v>
          </cell>
          <cell r="T200" t="str">
            <v>Taiwan, China</v>
          </cell>
        </row>
        <row r="200">
          <cell r="V200" t="str">
            <v>5603</v>
          </cell>
          <cell r="W200" t="str">
            <v>A+</v>
          </cell>
          <cell r="X200" t="str">
            <v>4213</v>
          </cell>
          <cell r="Y200" t="str">
            <v>TW04927158</v>
          </cell>
          <cell r="Z200" t="str">
            <v>Engaged in the provision of container transportation services, storage services, project heavy lifting and transportation services</v>
          </cell>
          <cell r="AA200" t="str">
            <v>The Company's principally engaged in the container transportation business. 
The Company's business includes container transport operations, including long-distance operation, side work and manufacturer operation; heavy parts transportation and hoisting and installation business, including heavy parts transport and hoisting and installation and whole plant transportation and hoisting, refueling; gas station business and liquefied petroleum gas (LPG) system modification business, including the provision of refueling, aerated, car washing service and oil and gas dual-fuel vehicle LPG system modification, inspection and maintenance services; foreign wine import business, including imported liquor sales business; other business including warehousing business, leasing revenue business and renewable energy generation business.</v>
          </cell>
          <cell r="AB200">
            <v>35455</v>
          </cell>
          <cell r="AC200" t="str">
            <v>SEA &amp; Land Transporation Service INC</v>
          </cell>
          <cell r="AD200">
            <v>1957328</v>
          </cell>
          <cell r="AE200">
            <v>1988088</v>
          </cell>
          <cell r="AF200">
            <v>1747301</v>
          </cell>
          <cell r="AG200">
            <v>1608024</v>
          </cell>
          <cell r="AH200">
            <v>24456</v>
          </cell>
          <cell r="AI200">
            <v>6434</v>
          </cell>
          <cell r="AJ200">
            <v>4183</v>
          </cell>
          <cell r="AK200">
            <v>7526</v>
          </cell>
          <cell r="AL200">
            <v>1541274</v>
          </cell>
          <cell r="AM200">
            <v>1611453</v>
          </cell>
          <cell r="AN200">
            <v>1433691</v>
          </cell>
          <cell r="AO200">
            <v>1342321</v>
          </cell>
          <cell r="AP200">
            <v>0</v>
          </cell>
          <cell r="AQ200">
            <v>0</v>
          </cell>
          <cell r="AR200">
            <v>0</v>
          </cell>
          <cell r="AS200">
            <v>0</v>
          </cell>
          <cell r="AT200">
            <v>-186710</v>
          </cell>
          <cell r="AU200">
            <v>-178047</v>
          </cell>
          <cell r="AV200">
            <v>-147411</v>
          </cell>
          <cell r="AW200">
            <v>-146689</v>
          </cell>
          <cell r="AX200">
            <v>-101547</v>
          </cell>
          <cell r="AY200">
            <v>-100227</v>
          </cell>
          <cell r="AZ200">
            <v>-108234</v>
          </cell>
          <cell r="BA200">
            <v>-128488</v>
          </cell>
          <cell r="BB200">
            <v>84319</v>
          </cell>
          <cell r="BC200">
            <v>69431</v>
          </cell>
          <cell r="BD200">
            <v>122410</v>
          </cell>
          <cell r="BE200">
            <v>129272</v>
          </cell>
          <cell r="BF200">
            <v>266837</v>
          </cell>
          <cell r="BG200">
            <v>529195</v>
          </cell>
          <cell r="BH200">
            <v>283494</v>
          </cell>
          <cell r="BI200">
            <v>269222</v>
          </cell>
          <cell r="BJ200">
            <v>227489</v>
          </cell>
          <cell r="BK200">
            <v>503827</v>
          </cell>
          <cell r="BL200">
            <v>213544</v>
          </cell>
          <cell r="BM200">
            <v>90933</v>
          </cell>
          <cell r="BN200">
            <v>1452281</v>
          </cell>
          <cell r="BO200">
            <v>1246705</v>
          </cell>
          <cell r="BP200">
            <v>1276804</v>
          </cell>
          <cell r="BQ200">
            <v>1519515</v>
          </cell>
          <cell r="BR200">
            <v>2616222</v>
          </cell>
          <cell r="BS200">
            <v>2912612</v>
          </cell>
          <cell r="BT200">
            <v>2334768</v>
          </cell>
          <cell r="BU200">
            <v>2337725</v>
          </cell>
          <cell r="BV200">
            <v>71391</v>
          </cell>
          <cell r="BW200">
            <v>65628</v>
          </cell>
          <cell r="BX200">
            <v>59526</v>
          </cell>
          <cell r="BY200">
            <v>59854</v>
          </cell>
          <cell r="BZ200">
            <v>152253</v>
          </cell>
          <cell r="CA200">
            <v>104795</v>
          </cell>
          <cell r="CB200">
            <v>62148</v>
          </cell>
          <cell r="CC200">
            <v>-1948</v>
          </cell>
          <cell r="CD200" t="str">
            <v>n.a.</v>
          </cell>
          <cell r="CE200" t="str">
            <v>n.a.</v>
          </cell>
          <cell r="CF200" t="str">
            <v>n.a.</v>
          </cell>
          <cell r="CG200" t="str">
            <v>n.a.</v>
          </cell>
          <cell r="CH200">
            <v>115319</v>
          </cell>
          <cell r="CI200">
            <v>112419</v>
          </cell>
          <cell r="CJ200">
            <v>87885</v>
          </cell>
          <cell r="CK200">
            <v>86835</v>
          </cell>
          <cell r="CL200">
            <v>1957328</v>
          </cell>
          <cell r="CM200">
            <v>-1541274</v>
          </cell>
          <cell r="CN200">
            <v>-186710</v>
          </cell>
          <cell r="CO200">
            <v>-101547</v>
          </cell>
          <cell r="CP200">
            <v>127797</v>
          </cell>
          <cell r="CQ200">
            <v>0.0652915607399475</v>
          </cell>
          <cell r="CR200">
            <v>0.0698523282742954</v>
          </cell>
          <cell r="CS200">
            <v>71391</v>
          </cell>
          <cell r="CT200">
            <v>0</v>
          </cell>
          <cell r="CU200">
            <v>76875</v>
          </cell>
          <cell r="CV200">
            <v>1349493</v>
          </cell>
        </row>
        <row r="200">
          <cell r="CX200">
            <v>1988088</v>
          </cell>
          <cell r="CY200">
            <v>-1611453</v>
          </cell>
          <cell r="CZ200">
            <v>-178047</v>
          </cell>
          <cell r="DA200">
            <v>-100227</v>
          </cell>
          <cell r="DB200">
            <v>98361</v>
          </cell>
          <cell r="DC200">
            <v>0.0494751741371609</v>
          </cell>
          <cell r="DD200">
            <v>0.0520503755304338</v>
          </cell>
          <cell r="DE200">
            <v>65628</v>
          </cell>
          <cell r="DF200">
            <v>0</v>
          </cell>
          <cell r="DG200">
            <v>95920.5</v>
          </cell>
          <cell r="DH200">
            <v>1261754.5</v>
          </cell>
        </row>
        <row r="200">
          <cell r="DJ200">
            <v>1747301</v>
          </cell>
          <cell r="DK200">
            <v>-1433691</v>
          </cell>
          <cell r="DL200">
            <v>-147411</v>
          </cell>
          <cell r="DM200">
            <v>-108234</v>
          </cell>
          <cell r="DN200">
            <v>57965</v>
          </cell>
          <cell r="DO200">
            <v>0.0331740209614714</v>
          </cell>
          <cell r="DP200">
            <v>0.0343122978495693</v>
          </cell>
        </row>
        <row r="201">
          <cell r="C201" t="str">
            <v>Total Transport Systems Limited</v>
          </cell>
          <cell r="D201" t="str">
            <v>exclude</v>
          </cell>
          <cell r="E201" t="str">
            <v>Significantly different activities</v>
          </cell>
          <cell r="F201" t="str">
            <v>销售费用大于5%</v>
          </cell>
        </row>
        <row r="201">
          <cell r="I201">
            <v>0.0228125754170817</v>
          </cell>
          <cell r="J201" t="str">
            <v> </v>
          </cell>
        </row>
        <row r="201">
          <cell r="O201" t="str">
            <v>Total Transport Systems Limited</v>
          </cell>
          <cell r="P201" t="str">
            <v>This company, based in India, is engaged in the provision of third party logistic services. It was incorporated in 1994 and has registered headquarters located in Mumbai. The company aims to be the best service provider in the logistics space. Its core business activities namely consolidation of export cargoes, deconsolidation of import cargoes, full container loads and air freight from India to worldwide destinations. It offers sea freight forwarding, consolidation and deconsolidation of cargo, air freight logistic, warehousing and transportation, break bulk shipment, total logistics solutions, project cargo movement, air services, and specialised services, as well as custom clearance services.</v>
          </cell>
          <cell r="Q201" t="str">
            <v>Services</v>
          </cell>
          <cell r="R201" t="str">
            <v>Third party logistic services</v>
          </cell>
          <cell r="S201" t="str">
            <v>www.ttspl.in</v>
          </cell>
          <cell r="T201" t="str">
            <v>India</v>
          </cell>
        </row>
        <row r="201">
          <cell r="V201" t="str">
            <v>TOTAL</v>
          </cell>
          <cell r="W201" t="str">
            <v>A+</v>
          </cell>
          <cell r="X201" t="str">
            <v>4731</v>
          </cell>
          <cell r="Y201" t="str">
            <v>IN117676FI</v>
          </cell>
          <cell r="Z201" t="str">
            <v>Engaged in the provision of third party logistic services</v>
          </cell>
          <cell r="AA201" t="str">
            <v>The Company is engaged in the business of Consolidation/deconsolidation of cargo freight forwarding, logistics, warehousing and transportation along with last mile delivery business.</v>
          </cell>
          <cell r="AB201">
            <v>42954</v>
          </cell>
          <cell r="AC201" t="str">
            <v>Total Transport Systems Private Limited</v>
          </cell>
          <cell r="AD201">
            <v>5902722</v>
          </cell>
          <cell r="AE201">
            <v>5832293</v>
          </cell>
          <cell r="AF201">
            <v>3148881</v>
          </cell>
          <cell r="AG201">
            <v>3995723</v>
          </cell>
        </row>
        <row r="201">
          <cell r="AI201">
            <v>260</v>
          </cell>
          <cell r="AJ201">
            <v>74</v>
          </cell>
          <cell r="AK201">
            <v>215</v>
          </cell>
        </row>
        <row r="201">
          <cell r="AP201">
            <v>0</v>
          </cell>
          <cell r="AQ201">
            <v>0</v>
          </cell>
          <cell r="AR201">
            <v>0</v>
          </cell>
          <cell r="AS201">
            <v>0</v>
          </cell>
          <cell r="AT201">
            <v>-5738026</v>
          </cell>
          <cell r="AU201">
            <v>-5653017</v>
          </cell>
          <cell r="AV201">
            <v>-3109061</v>
          </cell>
          <cell r="AW201">
            <v>-3924098</v>
          </cell>
          <cell r="AX201">
            <v>-21630</v>
          </cell>
          <cell r="AY201">
            <v>-13396</v>
          </cell>
          <cell r="AZ201">
            <v>-9226</v>
          </cell>
          <cell r="BA201">
            <v>-12144</v>
          </cell>
        </row>
        <row r="201">
          <cell r="BF201">
            <v>694746</v>
          </cell>
          <cell r="BG201">
            <v>1022000</v>
          </cell>
          <cell r="BH201">
            <v>781791</v>
          </cell>
          <cell r="BI201">
            <v>1129497</v>
          </cell>
          <cell r="BJ201">
            <v>261002</v>
          </cell>
          <cell r="BK201">
            <v>93386</v>
          </cell>
          <cell r="BL201">
            <v>39397</v>
          </cell>
          <cell r="BM201">
            <v>6468</v>
          </cell>
          <cell r="BN201">
            <v>120943</v>
          </cell>
          <cell r="BO201">
            <v>95816</v>
          </cell>
          <cell r="BP201">
            <v>80503</v>
          </cell>
          <cell r="BQ201">
            <v>82485</v>
          </cell>
          <cell r="BR201">
            <v>1222872</v>
          </cell>
          <cell r="BS201">
            <v>1324725</v>
          </cell>
          <cell r="BT201">
            <v>1038103</v>
          </cell>
          <cell r="BU201">
            <v>1331377</v>
          </cell>
          <cell r="BV201">
            <v>4552279</v>
          </cell>
          <cell r="BW201">
            <v>9843</v>
          </cell>
          <cell r="BX201">
            <v>3309</v>
          </cell>
          <cell r="BY201">
            <v>8583</v>
          </cell>
          <cell r="BZ201">
            <v>143066</v>
          </cell>
          <cell r="CA201">
            <v>166140</v>
          </cell>
          <cell r="CB201">
            <v>30668</v>
          </cell>
          <cell r="CC201">
            <v>59696</v>
          </cell>
          <cell r="CD201">
            <v>781649</v>
          </cell>
          <cell r="CE201">
            <v>5325203</v>
          </cell>
          <cell r="CF201">
            <v>2890917</v>
          </cell>
          <cell r="CG201">
            <v>3684245</v>
          </cell>
          <cell r="CH201">
            <v>21987</v>
          </cell>
          <cell r="CI201">
            <v>10495</v>
          </cell>
          <cell r="CJ201">
            <v>8219</v>
          </cell>
          <cell r="CK201">
            <v>9672</v>
          </cell>
          <cell r="CL201">
            <v>5902722</v>
          </cell>
          <cell r="CM201">
            <v>0</v>
          </cell>
          <cell r="CN201">
            <v>-5738026</v>
          </cell>
          <cell r="CO201">
            <v>-21630</v>
          </cell>
          <cell r="CP201">
            <v>143066</v>
          </cell>
          <cell r="CQ201">
            <v>0.0242372925575692</v>
          </cell>
          <cell r="CR201">
            <v>0.0248393306822491</v>
          </cell>
          <cell r="CS201">
            <v>4552279</v>
          </cell>
          <cell r="CT201">
            <v>0</v>
          </cell>
          <cell r="CU201">
            <v>0</v>
          </cell>
          <cell r="CV201">
            <v>108379.5</v>
          </cell>
        </row>
        <row r="201">
          <cell r="CX201">
            <v>5832293</v>
          </cell>
          <cell r="CY201">
            <v>0</v>
          </cell>
          <cell r="CZ201">
            <v>-5653017</v>
          </cell>
          <cell r="DA201">
            <v>-13396</v>
          </cell>
          <cell r="DB201">
            <v>165880</v>
          </cell>
          <cell r="DC201">
            <v>0.0284416437925872</v>
          </cell>
          <cell r="DD201">
            <v>0.0292742516297347</v>
          </cell>
          <cell r="DE201">
            <v>9843</v>
          </cell>
          <cell r="DF201">
            <v>0</v>
          </cell>
          <cell r="DG201">
            <v>0</v>
          </cell>
          <cell r="DH201">
            <v>88159.5</v>
          </cell>
        </row>
        <row r="201">
          <cell r="DJ201">
            <v>3148881</v>
          </cell>
          <cell r="DK201">
            <v>0</v>
          </cell>
          <cell r="DL201">
            <v>-3109061</v>
          </cell>
          <cell r="DM201">
            <v>-9226</v>
          </cell>
          <cell r="DN201">
            <v>30594</v>
          </cell>
          <cell r="DO201">
            <v>0.00971583238617147</v>
          </cell>
          <cell r="DP201">
            <v>0.00981115593272845</v>
          </cell>
        </row>
        <row r="202">
          <cell r="C202" t="str">
            <v>IN Holdings Co.,Ltd.</v>
          </cell>
          <cell r="D202" t="str">
            <v>exclude</v>
          </cell>
          <cell r="E202" t="str">
            <v>Independence(A+, A, A-, U)</v>
          </cell>
        </row>
        <row r="202">
          <cell r="I202" t="e">
            <v>#VALUE!</v>
          </cell>
          <cell r="J202" t="str">
            <v> </v>
          </cell>
        </row>
        <row r="202">
          <cell r="O202" t="str">
            <v>IN Holdings Co.,Ltd.</v>
          </cell>
          <cell r="P202" t="str">
            <v>This company is a holding company engaged in the provision of financial and management services to its subsidiaries. The company was founded in 2021 and has its registered business office located in Chikujo-Gun, Japan.The company handles the administrative affairs and services of a holding company and grants management services to its subsidiaries. It also provides financial support and control function for the board. Furthermore, the company is responsible for managing the group and its overall legal structure, tax planning, financial and equity structures.In addition, the company is involved in matters of policy, strategic planning, marketing, selecting and manning senior management positions, approving investments and budgets, and the overall ongoing monitoring of the group companies' performance.</v>
          </cell>
          <cell r="Q202" t="str">
            <v>Services</v>
          </cell>
          <cell r="R202" t="str">
            <v>Financial and management services to its subsidiaries</v>
          </cell>
        </row>
        <row r="202">
          <cell r="T202" t="str">
            <v>Japan</v>
          </cell>
        </row>
        <row r="202">
          <cell r="V202" t="str">
            <v>132A</v>
          </cell>
          <cell r="W202" t="str">
            <v>D</v>
          </cell>
          <cell r="X202" t="str">
            <v>4213</v>
          </cell>
          <cell r="Y202" t="str">
            <v>JP4290801027969</v>
          </cell>
          <cell r="Z202" t="str">
            <v>Holding company engaged in the provision of financial and management services to its subsidiaries</v>
          </cell>
          <cell r="AA202" t="str">
            <v>The Company is a Japan-based company mainly engaged in the comprehensive logistics business.</v>
          </cell>
          <cell r="AB202">
            <v>45321</v>
          </cell>
        </row>
        <row r="202">
          <cell r="AD202">
            <v>7151429</v>
          </cell>
          <cell r="AE202" t="str">
            <v>n.a.</v>
          </cell>
          <cell r="AF202" t="str">
            <v>n.a.</v>
          </cell>
          <cell r="AG202" t="str">
            <v>n.a.</v>
          </cell>
          <cell r="AH202" t="str">
            <v>n.a.</v>
          </cell>
          <cell r="AI202" t="str">
            <v>n.a.</v>
          </cell>
          <cell r="AJ202" t="str">
            <v>n.a.</v>
          </cell>
          <cell r="AK202" t="str">
            <v>n.a.</v>
          </cell>
          <cell r="AL202">
            <v>5851534</v>
          </cell>
          <cell r="AM202" t="str">
            <v>n.a.</v>
          </cell>
          <cell r="AN202" t="str">
            <v>n.a.</v>
          </cell>
          <cell r="AO202" t="str">
            <v>n.a.</v>
          </cell>
          <cell r="AP202">
            <v>0</v>
          </cell>
          <cell r="AQ202" t="str">
            <v>n.a.</v>
          </cell>
          <cell r="AR202" t="str">
            <v>n.a.</v>
          </cell>
          <cell r="AS202" t="str">
            <v>n.a.</v>
          </cell>
          <cell r="AT202">
            <v>-819430</v>
          </cell>
          <cell r="AU202" t="str">
            <v>n.a.</v>
          </cell>
          <cell r="AV202" t="str">
            <v>n.a.</v>
          </cell>
          <cell r="AW202" t="str">
            <v>n.a.</v>
          </cell>
          <cell r="AX202">
            <v>-516417</v>
          </cell>
          <cell r="AY202" t="str">
            <v>n.a.</v>
          </cell>
          <cell r="AZ202" t="str">
            <v>n.a.</v>
          </cell>
          <cell r="BA202" t="str">
            <v>n.a.</v>
          </cell>
          <cell r="BB202">
            <v>19131</v>
          </cell>
          <cell r="BC202" t="str">
            <v>n.a.</v>
          </cell>
          <cell r="BD202" t="str">
            <v>n.a.</v>
          </cell>
          <cell r="BE202" t="str">
            <v>n.a.</v>
          </cell>
          <cell r="BF202">
            <v>1114170</v>
          </cell>
          <cell r="BG202" t="str">
            <v>n.a.</v>
          </cell>
          <cell r="BH202" t="str">
            <v>n.a.</v>
          </cell>
          <cell r="BI202" t="str">
            <v>n.a.</v>
          </cell>
          <cell r="BJ202">
            <v>1078140</v>
          </cell>
          <cell r="BK202" t="str">
            <v>n.a.</v>
          </cell>
          <cell r="BL202" t="str">
            <v>n.a.</v>
          </cell>
          <cell r="BM202" t="str">
            <v>n.a.</v>
          </cell>
          <cell r="BN202">
            <v>3671799</v>
          </cell>
          <cell r="BO202" t="str">
            <v>n.a.</v>
          </cell>
          <cell r="BP202" t="str">
            <v>n.a.</v>
          </cell>
          <cell r="BQ202" t="str">
            <v>n.a.</v>
          </cell>
          <cell r="BR202">
            <v>6638401</v>
          </cell>
          <cell r="BS202" t="str">
            <v>n.a.</v>
          </cell>
          <cell r="BT202" t="str">
            <v>n.a.</v>
          </cell>
          <cell r="BU202" t="str">
            <v>n.a.</v>
          </cell>
          <cell r="BV202">
            <v>819430</v>
          </cell>
          <cell r="BW202" t="str">
            <v>n.a.</v>
          </cell>
          <cell r="BX202" t="str">
            <v>n.a.</v>
          </cell>
          <cell r="BY202" t="str">
            <v>n.a.</v>
          </cell>
          <cell r="BZ202">
            <v>-35952</v>
          </cell>
          <cell r="CA202" t="str">
            <v>n.a.</v>
          </cell>
          <cell r="CB202" t="str">
            <v>n.a.</v>
          </cell>
          <cell r="CC202" t="str">
            <v>n.a.</v>
          </cell>
          <cell r="CD202" t="str">
            <v>n.a.</v>
          </cell>
          <cell r="CE202" t="str">
            <v>n.a.</v>
          </cell>
          <cell r="CF202" t="str">
            <v>n.a.</v>
          </cell>
          <cell r="CG202" t="str">
            <v>n.a.</v>
          </cell>
          <cell r="CH202" t="str">
            <v>n.a.</v>
          </cell>
          <cell r="CI202" t="str">
            <v>n.a.</v>
          </cell>
          <cell r="CJ202" t="str">
            <v>n.a.</v>
          </cell>
          <cell r="CK202" t="str">
            <v>n.a.</v>
          </cell>
          <cell r="CL202">
            <v>7151429</v>
          </cell>
          <cell r="CM202">
            <v>-5851534</v>
          </cell>
          <cell r="CN202">
            <v>-819430</v>
          </cell>
          <cell r="CO202">
            <v>-516417</v>
          </cell>
          <cell r="CP202">
            <v>-35952</v>
          </cell>
          <cell r="CQ202">
            <v>-0.00502724700196282</v>
          </cell>
          <cell r="CR202">
            <v>-0.00500210020868519</v>
          </cell>
          <cell r="CS202">
            <v>819430</v>
          </cell>
          <cell r="CT202">
            <v>0</v>
          </cell>
          <cell r="CU202" t="e">
            <v>#VALUE!</v>
          </cell>
          <cell r="CV202" t="e">
            <v>#VALUE!</v>
          </cell>
        </row>
        <row r="202">
          <cell r="CX202" t="str">
            <v>无数据</v>
          </cell>
          <cell r="CY202" t="e">
            <v>#VALUE!</v>
          </cell>
          <cell r="CZ202" t="str">
            <v>n.a.</v>
          </cell>
          <cell r="DA202" t="str">
            <v/>
          </cell>
          <cell r="DB202" t="str">
            <v>无数据</v>
          </cell>
          <cell r="DC202" t="e">
            <v>#VALUE!</v>
          </cell>
          <cell r="DD202" t="e">
            <v>#VALUE!</v>
          </cell>
          <cell r="DE202" t="str">
            <v>n.a.</v>
          </cell>
          <cell r="DF202" t="str">
            <v/>
          </cell>
          <cell r="DG202" t="e">
            <v>#VALUE!</v>
          </cell>
          <cell r="DH202" t="e">
            <v>#VALUE!</v>
          </cell>
        </row>
        <row r="202">
          <cell r="DJ202" t="str">
            <v>无数据</v>
          </cell>
          <cell r="DK202" t="e">
            <v>#VALUE!</v>
          </cell>
          <cell r="DL202" t="str">
            <v>n.a.</v>
          </cell>
          <cell r="DM202" t="str">
            <v>n.a.</v>
          </cell>
          <cell r="DN202" t="str">
            <v>无数据</v>
          </cell>
          <cell r="DO202" t="e">
            <v>#VALUE!</v>
          </cell>
          <cell r="DP202" t="e">
            <v>#VALUE!</v>
          </cell>
        </row>
        <row r="203">
          <cell r="C203" t="str">
            <v>Kyogoku Unyu Shoji CO LTD</v>
          </cell>
          <cell r="D203" t="str">
            <v>exclude</v>
          </cell>
          <cell r="E203" t="str">
            <v>Independence(A+, A, A-, U)</v>
          </cell>
        </row>
        <row r="203">
          <cell r="I203">
            <v>0.0125195905123537</v>
          </cell>
          <cell r="J203" t="str">
            <v> </v>
          </cell>
        </row>
        <row r="203">
          <cell r="O203" t="str">
            <v>Kyogoku Unyu Shoji CO LTD</v>
          </cell>
          <cell r="P203" t="str">
            <v>This company is an entity based in Japan that is primarily engaged in the provision of local trucking and freight transportation arrangement services. The company was founded in May of 1947. The registered business office of the company is located in Tokyo, Japan. The company is principally involved providing local trucking and courier services, and freight transport by road services, as well as air freight. It is also involved in arranging transportation of freight between shippers and carriers. The company serves both private and public organizations, as well as private individuals.</v>
          </cell>
          <cell r="Q203" t="str">
            <v>Services</v>
          </cell>
          <cell r="R203" t="str">
            <v>Local trucking and courier services, and freight transport by road services, as well as air freight. It is also involved in arranging transportation of freight between shippers and carriers</v>
          </cell>
          <cell r="S203" t="str">
            <v>www.kyogoku.co.jp</v>
          </cell>
          <cell r="T203" t="str">
            <v>Japan</v>
          </cell>
        </row>
        <row r="203">
          <cell r="V203" t="str">
            <v>9073</v>
          </cell>
          <cell r="W203" t="str">
            <v>B+</v>
          </cell>
          <cell r="X203" t="str">
            <v>4731</v>
          </cell>
          <cell r="Y203" t="str">
            <v>JP6010001040914</v>
          </cell>
          <cell r="Z203" t="str">
            <v>Engaged in the provision of local trucking and freight transportation arrangement services</v>
          </cell>
          <cell r="AA203" t="str">
            <v>Transport company.</v>
          </cell>
          <cell r="AB203">
            <v>24358</v>
          </cell>
        </row>
        <row r="203">
          <cell r="AD203">
            <v>8725464</v>
          </cell>
          <cell r="AE203">
            <v>8969767</v>
          </cell>
          <cell r="AF203">
            <v>8698923</v>
          </cell>
          <cell r="AG203">
            <v>9052033</v>
          </cell>
          <cell r="AH203" t="str">
            <v>n.a.</v>
          </cell>
          <cell r="AI203" t="str">
            <v>n.a.</v>
          </cell>
          <cell r="AJ203" t="str">
            <v>n.a.</v>
          </cell>
          <cell r="AK203" t="str">
            <v>n.a.</v>
          </cell>
          <cell r="AL203">
            <v>7692858</v>
          </cell>
          <cell r="AM203">
            <v>7782454</v>
          </cell>
          <cell r="AN203">
            <v>7518456</v>
          </cell>
          <cell r="AO203">
            <v>7969249</v>
          </cell>
          <cell r="AP203">
            <v>0</v>
          </cell>
          <cell r="AQ203">
            <v>0</v>
          </cell>
          <cell r="AR203">
            <v>0</v>
          </cell>
          <cell r="AS203">
            <v>0</v>
          </cell>
          <cell r="AT203">
            <v>-630102</v>
          </cell>
          <cell r="AU203">
            <v>-585975</v>
          </cell>
          <cell r="AV203">
            <v>-580563</v>
          </cell>
          <cell r="AW203">
            <v>-565800</v>
          </cell>
          <cell r="AX203">
            <v>-396184</v>
          </cell>
          <cell r="AY203">
            <v>-449940</v>
          </cell>
          <cell r="AZ203">
            <v>-427178</v>
          </cell>
          <cell r="BA203">
            <v>-402257</v>
          </cell>
          <cell r="BB203">
            <v>26631</v>
          </cell>
          <cell r="BC203">
            <v>31198</v>
          </cell>
          <cell r="BD203">
            <v>136953</v>
          </cell>
          <cell r="BE203">
            <v>138901</v>
          </cell>
          <cell r="BF203">
            <v>1248912</v>
          </cell>
          <cell r="BG203">
            <v>1427177</v>
          </cell>
          <cell r="BH203">
            <v>1624228</v>
          </cell>
          <cell r="BI203">
            <v>1426439</v>
          </cell>
          <cell r="BJ203">
            <v>1107666</v>
          </cell>
          <cell r="BK203">
            <v>1229717</v>
          </cell>
          <cell r="BL203">
            <v>976011</v>
          </cell>
          <cell r="BM203">
            <v>1061365</v>
          </cell>
          <cell r="BN203">
            <v>3108494</v>
          </cell>
          <cell r="BO203">
            <v>3140317</v>
          </cell>
          <cell r="BP203">
            <v>3331669</v>
          </cell>
          <cell r="BQ203">
            <v>3229235</v>
          </cell>
          <cell r="BR203">
            <v>7488589</v>
          </cell>
          <cell r="BS203">
            <v>7661051</v>
          </cell>
          <cell r="BT203">
            <v>7928839</v>
          </cell>
          <cell r="BU203">
            <v>7384573</v>
          </cell>
          <cell r="BV203">
            <v>26486</v>
          </cell>
          <cell r="BW203">
            <v>21772</v>
          </cell>
          <cell r="BX203">
            <v>22288</v>
          </cell>
          <cell r="BY203">
            <v>20181</v>
          </cell>
          <cell r="BZ203">
            <v>6320</v>
          </cell>
          <cell r="CA203">
            <v>151398</v>
          </cell>
          <cell r="CB203">
            <v>172726</v>
          </cell>
          <cell r="CC203">
            <v>114727</v>
          </cell>
          <cell r="CD203" t="str">
            <v>n.a.</v>
          </cell>
          <cell r="CE203" t="str">
            <v>n.a.</v>
          </cell>
          <cell r="CF203" t="str">
            <v>n.a.</v>
          </cell>
          <cell r="CG203" t="str">
            <v>n.a.</v>
          </cell>
          <cell r="CH203">
            <v>603616</v>
          </cell>
          <cell r="CI203">
            <v>564203</v>
          </cell>
          <cell r="CJ203">
            <v>558275</v>
          </cell>
          <cell r="CK203">
            <v>545619</v>
          </cell>
          <cell r="CL203">
            <v>8725464</v>
          </cell>
          <cell r="CM203">
            <v>-7692858</v>
          </cell>
          <cell r="CN203">
            <v>-630102</v>
          </cell>
          <cell r="CO203">
            <v>-396184</v>
          </cell>
          <cell r="CP203">
            <v>6320</v>
          </cell>
          <cell r="CQ203">
            <v>0.000724316781319595</v>
          </cell>
          <cell r="CR203">
            <v>0.000724841796396527</v>
          </cell>
          <cell r="CS203">
            <v>26486</v>
          </cell>
          <cell r="CT203">
            <v>0</v>
          </cell>
          <cell r="CU203">
            <v>28914.5</v>
          </cell>
          <cell r="CV203">
            <v>3124405.5</v>
          </cell>
        </row>
        <row r="203">
          <cell r="CX203">
            <v>8969767</v>
          </cell>
          <cell r="CY203">
            <v>-7782454</v>
          </cell>
          <cell r="CZ203">
            <v>-585975</v>
          </cell>
          <cell r="DA203">
            <v>-449940</v>
          </cell>
          <cell r="DB203">
            <v>151398</v>
          </cell>
          <cell r="DC203">
            <v>0.0168786993017767</v>
          </cell>
          <cell r="DD203">
            <v>0.017168480928843</v>
          </cell>
          <cell r="DE203">
            <v>21772</v>
          </cell>
          <cell r="DF203">
            <v>0</v>
          </cell>
          <cell r="DG203">
            <v>84075.5</v>
          </cell>
          <cell r="DH203">
            <v>3235993</v>
          </cell>
        </row>
        <row r="203">
          <cell r="DJ203">
            <v>8698923</v>
          </cell>
          <cell r="DK203">
            <v>-7518456</v>
          </cell>
          <cell r="DL203">
            <v>-580563</v>
          </cell>
          <cell r="DM203">
            <v>-427178</v>
          </cell>
          <cell r="DN203">
            <v>172726</v>
          </cell>
          <cell r="DO203">
            <v>0.0198560212568843</v>
          </cell>
          <cell r="DP203">
            <v>0.020258269894538</v>
          </cell>
        </row>
        <row r="204">
          <cell r="C204" t="str">
            <v>Anhui Luhang Logistics Co.,Ltd</v>
          </cell>
          <cell r="D204" t="str">
            <v>exclude</v>
          </cell>
          <cell r="E204" t="str">
            <v>Independence(A+, A, A-, U)</v>
          </cell>
        </row>
        <row r="204">
          <cell r="I204">
            <v>0.038275063914371</v>
          </cell>
          <cell r="J204" t="str">
            <v> </v>
          </cell>
        </row>
        <row r="204">
          <cell r="O204" t="str">
            <v>Anhui Luhang Logistics Co.,Ltd</v>
          </cell>
          <cell r="P204" t="str">
            <v>This company is engaged in the provision of logistics services in China. It was established in 2013 and conducts business from its registered head office located in Anhui, China. The company's business operation is primarily involved in providing logistics services, including warehousing, transportation, supply chain, finance, information, and cargo services. It has nine ships and 70 vehicles with a logistics capacity of more than 10 million tons.</v>
          </cell>
          <cell r="Q204" t="str">
            <v>Services</v>
          </cell>
          <cell r="R204" t="str">
            <v>Logistics services</v>
          </cell>
          <cell r="S204" t="str">
            <v>www.ahlhwl.com</v>
          </cell>
          <cell r="T204" t="str">
            <v>China</v>
          </cell>
        </row>
        <row r="204">
          <cell r="V204" t="str">
            <v>870134</v>
          </cell>
          <cell r="W204" t="str">
            <v>D</v>
          </cell>
          <cell r="X204" t="str">
            <v>4731</v>
          </cell>
          <cell r="Y204" t="str">
            <v>CN50131PC</v>
          </cell>
          <cell r="Z204" t="str">
            <v>Engaged in the provision of logistics services in China</v>
          </cell>
          <cell r="AA204" t="str">
            <v>The Company is mainly engaged in logistics services and goods trading business.</v>
          </cell>
          <cell r="AB204">
            <v>42719</v>
          </cell>
        </row>
        <row r="204">
          <cell r="AD204">
            <v>622801</v>
          </cell>
          <cell r="AE204">
            <v>406871</v>
          </cell>
          <cell r="AF204">
            <v>193840</v>
          </cell>
          <cell r="AG204">
            <v>194520</v>
          </cell>
          <cell r="AH204">
            <v>196</v>
          </cell>
          <cell r="AI204">
            <v>49</v>
          </cell>
          <cell r="AJ204">
            <v>150</v>
          </cell>
          <cell r="AK204">
            <v>704</v>
          </cell>
          <cell r="AL204">
            <v>589956</v>
          </cell>
          <cell r="AM204">
            <v>380079</v>
          </cell>
          <cell r="AN204">
            <v>187136</v>
          </cell>
          <cell r="AO204">
            <v>185029</v>
          </cell>
          <cell r="AP204">
            <v>0</v>
          </cell>
          <cell r="AQ204">
            <v>0</v>
          </cell>
          <cell r="AR204">
            <v>0</v>
          </cell>
          <cell r="AS204">
            <v>0</v>
          </cell>
          <cell r="AT204">
            <v>-4698</v>
          </cell>
          <cell r="AU204">
            <v>-4465</v>
          </cell>
          <cell r="AV204">
            <v>-3103</v>
          </cell>
          <cell r="AW204">
            <v>-2744</v>
          </cell>
          <cell r="AX204">
            <v>-3272</v>
          </cell>
          <cell r="AY204">
            <v>-2490</v>
          </cell>
          <cell r="AZ204">
            <v>-1483</v>
          </cell>
          <cell r="BA204">
            <v>-1915</v>
          </cell>
          <cell r="BB204">
            <v>48234</v>
          </cell>
          <cell r="BC204">
            <v>34733</v>
          </cell>
          <cell r="BD204">
            <v>6419</v>
          </cell>
          <cell r="BE204">
            <v>789</v>
          </cell>
          <cell r="BF204">
            <v>7081</v>
          </cell>
          <cell r="BG204">
            <v>8531</v>
          </cell>
          <cell r="BH204">
            <v>16635</v>
          </cell>
          <cell r="BI204">
            <v>15455</v>
          </cell>
          <cell r="BJ204">
            <v>19880</v>
          </cell>
          <cell r="BK204">
            <v>271</v>
          </cell>
          <cell r="BL204">
            <v>12511</v>
          </cell>
          <cell r="BM204">
            <v>13233</v>
          </cell>
          <cell r="BN204">
            <v>8317</v>
          </cell>
          <cell r="BO204">
            <v>11757</v>
          </cell>
          <cell r="BP204">
            <v>4745</v>
          </cell>
          <cell r="BQ204">
            <v>5571</v>
          </cell>
          <cell r="BR204">
            <v>105483</v>
          </cell>
          <cell r="BS204">
            <v>79799</v>
          </cell>
          <cell r="BT204">
            <v>56628</v>
          </cell>
          <cell r="BU204">
            <v>49381</v>
          </cell>
          <cell r="BV204">
            <v>1867</v>
          </cell>
          <cell r="BW204">
            <v>1758</v>
          </cell>
          <cell r="BX204">
            <v>811</v>
          </cell>
          <cell r="BY204">
            <v>530</v>
          </cell>
          <cell r="BZ204">
            <v>25071</v>
          </cell>
          <cell r="CA204">
            <v>19886</v>
          </cell>
          <cell r="CB204">
            <v>2268</v>
          </cell>
          <cell r="CC204">
            <v>5536</v>
          </cell>
          <cell r="CD204" t="str">
            <v>n.a.</v>
          </cell>
          <cell r="CE204" t="str">
            <v>n.a.</v>
          </cell>
          <cell r="CF204" t="str">
            <v>n.a.</v>
          </cell>
          <cell r="CG204" t="str">
            <v>n.a.</v>
          </cell>
          <cell r="CH204">
            <v>2831</v>
          </cell>
          <cell r="CI204">
            <v>2707</v>
          </cell>
          <cell r="CJ204">
            <v>2292</v>
          </cell>
          <cell r="CK204">
            <v>2214</v>
          </cell>
          <cell r="CL204">
            <v>622801</v>
          </cell>
          <cell r="CM204">
            <v>-589956</v>
          </cell>
          <cell r="CN204">
            <v>-4698</v>
          </cell>
          <cell r="CO204">
            <v>-3272</v>
          </cell>
          <cell r="CP204">
            <v>24875</v>
          </cell>
          <cell r="CQ204">
            <v>0.0399405267493148</v>
          </cell>
          <cell r="CR204">
            <v>0.0416021380572178</v>
          </cell>
          <cell r="CS204">
            <v>1867</v>
          </cell>
          <cell r="CT204">
            <v>0</v>
          </cell>
          <cell r="CU204">
            <v>41483.5</v>
          </cell>
          <cell r="CV204">
            <v>10037</v>
          </cell>
        </row>
        <row r="204">
          <cell r="CX204">
            <v>406871</v>
          </cell>
          <cell r="CY204">
            <v>-380079</v>
          </cell>
          <cell r="CZ204">
            <v>-4465</v>
          </cell>
          <cell r="DA204">
            <v>-2490</v>
          </cell>
          <cell r="DB204">
            <v>19837</v>
          </cell>
          <cell r="DC204">
            <v>0.0487550108019495</v>
          </cell>
          <cell r="DD204">
            <v>0.0512538950066402</v>
          </cell>
          <cell r="DE204">
            <v>1758</v>
          </cell>
          <cell r="DF204">
            <v>0</v>
          </cell>
          <cell r="DG204">
            <v>20576</v>
          </cell>
          <cell r="DH204">
            <v>8251</v>
          </cell>
        </row>
        <row r="204">
          <cell r="DJ204">
            <v>193840</v>
          </cell>
          <cell r="DK204">
            <v>-187136</v>
          </cell>
          <cell r="DL204">
            <v>-3103</v>
          </cell>
          <cell r="DM204">
            <v>-1483</v>
          </cell>
          <cell r="DN204">
            <v>2118</v>
          </cell>
          <cell r="DO204">
            <v>0.0109265373503921</v>
          </cell>
          <cell r="DP204">
            <v>0.011047245490867</v>
          </cell>
        </row>
        <row r="205">
          <cell r="C205" t="str">
            <v>Sino Logistics Corporation Public Company Limited</v>
          </cell>
          <cell r="D205" t="str">
            <v>exclude</v>
          </cell>
          <cell r="E205" t="str">
            <v>Significantly different products/services</v>
          </cell>
          <cell r="F205" t="str">
            <v>物流公司(主营海运）</v>
          </cell>
        </row>
        <row r="205">
          <cell r="I205">
            <v>0.115223713362131</v>
          </cell>
          <cell r="J205" t="str">
            <v> </v>
          </cell>
        </row>
        <row r="205">
          <cell r="O205" t="str">
            <v>Sino Logistics Corporation Public Company Limited</v>
          </cell>
          <cell r="P205" t="str">
            <v>This company, based in Thailand, is engaged in the arrangement of transportation of freight and cargo as well as in the provision of logistic services. It was founded in 2021. The company has a registered business head office located in Thailand.The company is involved in the transportation of freight, cargoes, and related commodities. It provides full range of logistics services, including contract warehousing, public warehousing, and transportation services. It also provides distribution management, vendor consolidation, cargo insurance, purchase order management, and customized logistics information services. The company offers freight transportation services along most of the major trading routes to customers throughout the country. Some of the company's value-added services are packaging and crating, repackaging, stickering, reconfiguration, order fulfillment, installation and display module assembly.The company has strategic alliances with premier national staffing providers throughout the country to better serve its clients.</v>
          </cell>
          <cell r="Q205" t="str">
            <v>Services</v>
          </cell>
          <cell r="R205" t="str">
            <v>Logistics services, including contract warehousing, public warehousing, and transportation services</v>
          </cell>
          <cell r="S205" t="str">
            <v>www.sinologistics.co.th</v>
          </cell>
          <cell r="T205" t="str">
            <v>Thailand</v>
          </cell>
        </row>
        <row r="205">
          <cell r="V205" t="str">
            <v>SINO</v>
          </cell>
          <cell r="W205" t="str">
            <v>A+</v>
          </cell>
          <cell r="X205" t="str">
            <v>4731</v>
          </cell>
          <cell r="Y205" t="str">
            <v>TH0107564000472</v>
          </cell>
          <cell r="Z205" t="str">
            <v>Engaged in the arrangement of transportation of freight and cargo as well as in the provision of logistic services</v>
          </cell>
          <cell r="AA205" t="str">
            <v>The Company's principal activity - Activity for management of transportation and storage.</v>
          </cell>
          <cell r="AB205">
            <v>45189</v>
          </cell>
          <cell r="AC205" t="str">
            <v>Sino Logistics Corporation CO LTD</v>
          </cell>
          <cell r="AD205">
            <v>5906532</v>
          </cell>
          <cell r="AE205">
            <v>4683412</v>
          </cell>
          <cell r="AF205">
            <v>815946</v>
          </cell>
          <cell r="AG205">
            <v>586204</v>
          </cell>
          <cell r="AH205">
            <v>24059</v>
          </cell>
          <cell r="AI205">
            <v>1472</v>
          </cell>
          <cell r="AJ205">
            <v>6700</v>
          </cell>
          <cell r="AK205">
            <v>264</v>
          </cell>
          <cell r="AL205">
            <v>4358792</v>
          </cell>
          <cell r="AM205">
            <v>3704539</v>
          </cell>
          <cell r="AN205">
            <v>705010</v>
          </cell>
          <cell r="AO205">
            <v>509049</v>
          </cell>
          <cell r="AP205">
            <v>0</v>
          </cell>
          <cell r="AQ205">
            <v>0</v>
          </cell>
        </row>
        <row r="205">
          <cell r="AT205">
            <v>-669137</v>
          </cell>
          <cell r="AU205">
            <v>-533637</v>
          </cell>
          <cell r="AV205">
            <v>-78456</v>
          </cell>
          <cell r="AW205">
            <v>-61487</v>
          </cell>
          <cell r="AX205">
            <v>-32715</v>
          </cell>
          <cell r="AY205">
            <v>-9375</v>
          </cell>
        </row>
        <row r="205">
          <cell r="BF205">
            <v>238482</v>
          </cell>
          <cell r="BG205">
            <v>820667</v>
          </cell>
          <cell r="BH205">
            <v>176058</v>
          </cell>
          <cell r="BI205">
            <v>99085</v>
          </cell>
          <cell r="BJ205">
            <v>690493</v>
          </cell>
          <cell r="BK205">
            <v>230691</v>
          </cell>
          <cell r="BL205">
            <v>3137</v>
          </cell>
          <cell r="BM205">
            <v>1425</v>
          </cell>
          <cell r="BN205">
            <v>159010</v>
          </cell>
          <cell r="BO205">
            <v>49221</v>
          </cell>
          <cell r="BP205">
            <v>1356</v>
          </cell>
          <cell r="BQ205">
            <v>2011</v>
          </cell>
          <cell r="BR205">
            <v>1208338</v>
          </cell>
          <cell r="BS205">
            <v>1455349</v>
          </cell>
          <cell r="BT205">
            <v>209628</v>
          </cell>
          <cell r="BU205">
            <v>125924</v>
          </cell>
          <cell r="BV205">
            <v>305754</v>
          </cell>
          <cell r="BW205">
            <v>227543</v>
          </cell>
          <cell r="BX205">
            <v>23092</v>
          </cell>
          <cell r="BY205">
            <v>14282</v>
          </cell>
          <cell r="BZ205">
            <v>869947</v>
          </cell>
          <cell r="CA205">
            <v>437333</v>
          </cell>
          <cell r="CB205">
            <v>39180</v>
          </cell>
          <cell r="CC205">
            <v>15932</v>
          </cell>
        </row>
        <row r="205">
          <cell r="CE205">
            <v>79339</v>
          </cell>
        </row>
        <row r="205">
          <cell r="CH205">
            <v>194365</v>
          </cell>
          <cell r="CI205">
            <v>130396</v>
          </cell>
          <cell r="CJ205">
            <v>55364</v>
          </cell>
          <cell r="CK205">
            <v>47205</v>
          </cell>
          <cell r="CL205">
            <v>5906532</v>
          </cell>
          <cell r="CM205">
            <v>-4358792</v>
          </cell>
          <cell r="CN205">
            <v>-669137</v>
          </cell>
          <cell r="CO205">
            <v>-32715</v>
          </cell>
          <cell r="CP205">
            <v>845888</v>
          </cell>
          <cell r="CQ205">
            <v>0.143212294456375</v>
          </cell>
          <cell r="CR205">
            <v>0.167150267831525</v>
          </cell>
          <cell r="CS205">
            <v>305754</v>
          </cell>
          <cell r="CT205">
            <v>0</v>
          </cell>
          <cell r="CU205">
            <v>0</v>
          </cell>
          <cell r="CV205">
            <v>104115.5</v>
          </cell>
        </row>
        <row r="205">
          <cell r="CX205">
            <v>4683412</v>
          </cell>
          <cell r="CY205">
            <v>-3704539</v>
          </cell>
          <cell r="CZ205">
            <v>-533637</v>
          </cell>
          <cell r="DA205">
            <v>-9375</v>
          </cell>
          <cell r="DB205">
            <v>435861</v>
          </cell>
          <cell r="DC205">
            <v>0.09306484246955</v>
          </cell>
          <cell r="DD205">
            <v>0.10261465960032</v>
          </cell>
          <cell r="DE205">
            <v>227543</v>
          </cell>
          <cell r="DF205">
            <v>0</v>
          </cell>
          <cell r="DG205">
            <v>0</v>
          </cell>
          <cell r="DH205">
            <v>25288.5</v>
          </cell>
        </row>
        <row r="205">
          <cell r="DJ205">
            <v>815946</v>
          </cell>
          <cell r="DK205">
            <v>-705010</v>
          </cell>
          <cell r="DL205">
            <v>-78456</v>
          </cell>
          <cell r="DM205">
            <v>0</v>
          </cell>
          <cell r="DN205">
            <v>32480</v>
          </cell>
          <cell r="DO205">
            <v>0.0398065558259983</v>
          </cell>
          <cell r="DP205">
            <v>0.0414568085915662</v>
          </cell>
        </row>
        <row r="206">
          <cell r="C206" t="str">
            <v>Navkar Corporation Limited</v>
          </cell>
          <cell r="D206" t="str">
            <v>exclude</v>
          </cell>
          <cell r="E206" t="str">
            <v>Independence(A+, A, A-, U)</v>
          </cell>
        </row>
        <row r="206">
          <cell r="I206">
            <v>0.226587983503597</v>
          </cell>
          <cell r="J206" t="str">
            <v> </v>
          </cell>
        </row>
        <row r="206">
          <cell r="O206" t="str">
            <v>Navkar Corporation Limited</v>
          </cell>
          <cell r="P206" t="str">
            <v>This company is engaged in the provision of container freight station (CFS) facilities in India. It was established in 2007 and conducts business from its registered head office located in Navi Mumbia, India. The company's business operation is primarily involved in operating a railway freight terminal, which loads and unloads cargo from container trains; and owns and operates trailers for the transportation of cargo. It also provides cargo storage facilities, including a buffer yard and warehouses for the storage of cargo; and services, such as packing, labelling/bar-coding, palletizing, fumigation, and other related activities at its warehouses. In addition, the company operates a customs facility for the examination and clearing of cargo; and a unit for the inspection and approval of agricultural cargo, as well as provides services for the repair and maintenance of containers, and the storage of empty containers. Further, it operates an inland container depot and logistics park with an installed capacity of 474,000 twenty-foot equivalent units; an aggregate warehouse area of 19,550 sq mt; and packaging, parking, mechanized handling, intermodal transfers, sorting and grading, repacking, shrink wrapping, strapping, and palletization facilities, as well as back-end infrastructure for vehicle maintenance, modern garage, tank and container clearing and repair work shop, and others. It is certified for ISO 9001:2008, ISO 14001:2004, and OHSAS 18001:2007 standards.</v>
          </cell>
          <cell r="Q206" t="str">
            <v>Services</v>
          </cell>
          <cell r="R206" t="str">
            <v>Operating a railway freight terminal, which loads and unloads cargo from container trains; and owns and operates trailers for the transportation of cargo; Cargo storage facilities, including a buffer yard and warehouses for the storage of cargo; and services, such as packing, labelling/bar-coding, palletizing, fumigation, and other related activities at its warehouses</v>
          </cell>
          <cell r="S206" t="str">
            <v>www.navkarcfs.com</v>
          </cell>
          <cell r="T206" t="str">
            <v>India</v>
          </cell>
        </row>
        <row r="206">
          <cell r="V206" t="str">
            <v>539332</v>
          </cell>
          <cell r="W206" t="str">
            <v>B+</v>
          </cell>
          <cell r="X206" t="str">
            <v>4789</v>
          </cell>
          <cell r="Y206" t="str">
            <v>IN36480FI</v>
          </cell>
          <cell r="Z206" t="str">
            <v>Engaged in the provision of container freight station (CFS) facilities in India</v>
          </cell>
          <cell r="AA206" t="str">
            <v>The Company is engaged in providing Container Freight Station (CFS) facilities and Inland Container Depot (ICD) and is focused on capitalizing the available opportunities in the logistics space in western India. The CFS is largely dependent on EXIM container traffic in and out of Indian port - JNPT.</v>
          </cell>
          <cell r="AB206">
            <v>42256</v>
          </cell>
        </row>
        <row r="206">
          <cell r="AD206">
            <v>6513626</v>
          </cell>
          <cell r="AE206">
            <v>8496774</v>
          </cell>
          <cell r="AF206">
            <v>6673358</v>
          </cell>
          <cell r="AG206">
            <v>5630833</v>
          </cell>
          <cell r="AH206">
            <v>-2077137</v>
          </cell>
          <cell r="AI206">
            <v>109186</v>
          </cell>
          <cell r="AJ206">
            <v>64334</v>
          </cell>
          <cell r="AK206">
            <v>44569</v>
          </cell>
          <cell r="AL206">
            <v>2824946</v>
          </cell>
          <cell r="AM206">
            <v>5574196</v>
          </cell>
          <cell r="AN206">
            <v>4340553</v>
          </cell>
          <cell r="AO206">
            <v>2967881</v>
          </cell>
          <cell r="AP206">
            <v>0</v>
          </cell>
          <cell r="AQ206">
            <v>0</v>
          </cell>
          <cell r="AR206">
            <v>0</v>
          </cell>
          <cell r="AS206">
            <v>0</v>
          </cell>
          <cell r="AT206">
            <v>-719847</v>
          </cell>
          <cell r="AU206">
            <v>-1040873</v>
          </cell>
          <cell r="AV206">
            <v>-943636</v>
          </cell>
          <cell r="AW206">
            <v>-972603</v>
          </cell>
          <cell r="AX206">
            <v>-267937</v>
          </cell>
          <cell r="AY206">
            <v>-558267</v>
          </cell>
          <cell r="AZ206">
            <v>-500224</v>
          </cell>
          <cell r="BA206">
            <v>-420999</v>
          </cell>
          <cell r="BB206">
            <v>19809</v>
          </cell>
          <cell r="BC206">
            <v>83916</v>
          </cell>
          <cell r="BD206">
            <v>62196</v>
          </cell>
          <cell r="BE206">
            <v>96628</v>
          </cell>
          <cell r="BF206">
            <v>298558</v>
          </cell>
          <cell r="BG206">
            <v>907264</v>
          </cell>
          <cell r="BH206">
            <v>1073383</v>
          </cell>
          <cell r="BI206">
            <v>800327</v>
          </cell>
          <cell r="BJ206">
            <v>915346</v>
          </cell>
          <cell r="BK206">
            <v>42285</v>
          </cell>
          <cell r="BL206">
            <v>75819</v>
          </cell>
          <cell r="BM206">
            <v>34838</v>
          </cell>
          <cell r="BN206">
            <v>16334644</v>
          </cell>
          <cell r="BO206">
            <v>22921956</v>
          </cell>
          <cell r="BP206">
            <v>22080992</v>
          </cell>
          <cell r="BQ206">
            <v>21449530</v>
          </cell>
          <cell r="BR206">
            <v>20654534</v>
          </cell>
          <cell r="BS206">
            <v>26336169</v>
          </cell>
          <cell r="BT206">
            <v>24928190</v>
          </cell>
          <cell r="BU206">
            <v>24271241</v>
          </cell>
          <cell r="BV206">
            <v>10658</v>
          </cell>
          <cell r="BW206">
            <v>15360</v>
          </cell>
          <cell r="BX206">
            <v>10908</v>
          </cell>
          <cell r="BY206">
            <v>13243</v>
          </cell>
          <cell r="BZ206">
            <v>623759</v>
          </cell>
          <cell r="CA206">
            <v>1432624</v>
          </cell>
          <cell r="CB206">
            <v>953279</v>
          </cell>
          <cell r="CC206">
            <v>1313919</v>
          </cell>
          <cell r="CD206">
            <v>296554</v>
          </cell>
          <cell r="CE206">
            <v>564361</v>
          </cell>
          <cell r="CF206">
            <v>491494</v>
          </cell>
          <cell r="CG206">
            <v>467056</v>
          </cell>
          <cell r="CH206">
            <v>72331</v>
          </cell>
          <cell r="CI206">
            <v>35573</v>
          </cell>
          <cell r="CJ206">
            <v>28821</v>
          </cell>
          <cell r="CK206">
            <v>24285</v>
          </cell>
          <cell r="CL206">
            <v>6513626</v>
          </cell>
          <cell r="CM206">
            <v>-2824946</v>
          </cell>
          <cell r="CN206">
            <v>-719847</v>
          </cell>
          <cell r="CO206">
            <v>-267937</v>
          </cell>
          <cell r="CP206">
            <v>2700896</v>
          </cell>
          <cell r="CQ206">
            <v>0.414653220802054</v>
          </cell>
          <cell r="CR206">
            <v>0.708389002106102</v>
          </cell>
          <cell r="CS206">
            <v>10658</v>
          </cell>
          <cell r="CT206">
            <v>0</v>
          </cell>
          <cell r="CU206">
            <v>51862.5</v>
          </cell>
          <cell r="CV206">
            <v>19628300</v>
          </cell>
        </row>
        <row r="206">
          <cell r="CX206">
            <v>8496774</v>
          </cell>
          <cell r="CY206">
            <v>-5574196</v>
          </cell>
          <cell r="CZ206">
            <v>-1040873</v>
          </cell>
          <cell r="DA206">
            <v>-558267</v>
          </cell>
          <cell r="DB206">
            <v>1323438</v>
          </cell>
          <cell r="DC206">
            <v>0.15575770286464</v>
          </cell>
          <cell r="DD206">
            <v>0.184494076396254</v>
          </cell>
          <cell r="DE206">
            <v>15360</v>
          </cell>
          <cell r="DF206">
            <v>0</v>
          </cell>
          <cell r="DG206">
            <v>73056</v>
          </cell>
          <cell r="DH206">
            <v>22501474</v>
          </cell>
        </row>
        <row r="206">
          <cell r="DJ206">
            <v>6673358</v>
          </cell>
          <cell r="DK206">
            <v>-4340553</v>
          </cell>
          <cell r="DL206">
            <v>-943636</v>
          </cell>
          <cell r="DM206">
            <v>-500224</v>
          </cell>
          <cell r="DN206">
            <v>888945</v>
          </cell>
          <cell r="DO206">
            <v>0.133208049081137</v>
          </cell>
          <cell r="DP206">
            <v>0.153679379394245</v>
          </cell>
        </row>
        <row r="207">
          <cell r="C207" t="str">
            <v>Seacoast Shipping Services Limited</v>
          </cell>
          <cell r="D207" t="str">
            <v>exclude</v>
          </cell>
          <cell r="E207" t="str">
            <v>Independence(A+, A, A-, U)</v>
          </cell>
        </row>
        <row r="207">
          <cell r="I207" t="e">
            <v>#VALUE!</v>
          </cell>
          <cell r="J207" t="str">
            <v> </v>
          </cell>
        </row>
        <row r="207">
          <cell r="O207" t="str">
            <v>Seacoast Shipping Services Limited</v>
          </cell>
          <cell r="P207" t="str">
            <v>This company is a young, progressive organisation providing single window logistics services to exporters and importers. It conducts business from its registered head office located in Ahmedabad, India. It was established in 1982. The company focuses fully on dry bulk logistics and container freight forwarding along with inland road logistics. It offers a one-stop solution for the oceanic transport of dry bulk cargoes worldwide. The company offers the following services to its customers: clearing &amp; forwarding of export containers; FCL &amp; Break-bulk; and Freight Broking and having contracts with Major Shipping Companies. Its mission is to be the leading global dry bulk operator and logistic solution provider by leveraging its regional presence in-order to pursue strong growth opportunities while delivering innovative commercial solutions for its clients globally.</v>
          </cell>
          <cell r="Q207" t="str">
            <v>Services</v>
          </cell>
          <cell r="R207" t="str">
            <v>Logistics services</v>
          </cell>
          <cell r="S207" t="str">
            <v>www.mahaanimpex.com</v>
          </cell>
          <cell r="T207" t="str">
            <v>India</v>
          </cell>
        </row>
        <row r="207">
          <cell r="V207" t="str">
            <v>023490</v>
          </cell>
          <cell r="W207" t="str">
            <v>D</v>
          </cell>
          <cell r="X207" t="str">
            <v>4789</v>
          </cell>
          <cell r="Y207" t="str">
            <v>IN59779FI</v>
          </cell>
          <cell r="Z207" t="str">
            <v>A young, progressive organisation providing single window logistics services to exporters and importers</v>
          </cell>
          <cell r="AA207" t="str">
            <v>The Company is engaged in providing logistics solutions. The Company offers freight forwarding, shipping, phyto sanitary, customs house clearing, and other logistics services to exporters and importers.</v>
          </cell>
          <cell r="AB207">
            <v>43700</v>
          </cell>
          <cell r="AC207" t="str">
            <v>Mahaan Impex Limited</v>
          </cell>
          <cell r="AD207">
            <v>4295777</v>
          </cell>
          <cell r="AE207">
            <v>1278056</v>
          </cell>
          <cell r="AF207">
            <v>2431550</v>
          </cell>
          <cell r="AG207">
            <v>4165</v>
          </cell>
          <cell r="AH207" t="str">
            <v>n.a.</v>
          </cell>
          <cell r="AI207" t="str">
            <v>n.a.</v>
          </cell>
          <cell r="AJ207" t="str">
            <v>n.a.</v>
          </cell>
          <cell r="AK207">
            <v>1078</v>
          </cell>
          <cell r="AL207" t="str">
            <v>n.a.</v>
          </cell>
          <cell r="AM207">
            <v>1168177</v>
          </cell>
          <cell r="AN207" t="str">
            <v>n.a.</v>
          </cell>
          <cell r="AO207">
            <v>4063</v>
          </cell>
          <cell r="AP207">
            <v>0</v>
          </cell>
          <cell r="AQ207">
            <v>0</v>
          </cell>
          <cell r="AR207">
            <v>0</v>
          </cell>
          <cell r="AS207">
            <v>0</v>
          </cell>
          <cell r="AT207">
            <v>-3987683</v>
          </cell>
          <cell r="AU207">
            <v>-44100</v>
          </cell>
          <cell r="AV207">
            <v>-2269960</v>
          </cell>
          <cell r="AW207">
            <v>-1710</v>
          </cell>
          <cell r="AX207">
            <v>-78</v>
          </cell>
          <cell r="AY207">
            <v>-25</v>
          </cell>
          <cell r="AZ207">
            <v>-39</v>
          </cell>
          <cell r="BA207">
            <v>-178</v>
          </cell>
          <cell r="BB207" t="str">
            <v>n.a.</v>
          </cell>
          <cell r="BC207" t="str">
            <v>n.a.</v>
          </cell>
          <cell r="BD207" t="str">
            <v>n.a.</v>
          </cell>
          <cell r="BE207" t="str">
            <v>n.a.</v>
          </cell>
          <cell r="BF207">
            <v>1502657</v>
          </cell>
          <cell r="BG207">
            <v>1945365</v>
          </cell>
          <cell r="BH207">
            <v>933062</v>
          </cell>
          <cell r="BI207">
            <v>6436</v>
          </cell>
          <cell r="BJ207">
            <v>142</v>
          </cell>
          <cell r="BK207">
            <v>507</v>
          </cell>
          <cell r="BL207">
            <v>698</v>
          </cell>
          <cell r="BM207">
            <v>28806</v>
          </cell>
          <cell r="BN207">
            <v>434</v>
          </cell>
          <cell r="BO207">
            <v>19</v>
          </cell>
          <cell r="BP207">
            <v>574</v>
          </cell>
          <cell r="BQ207">
            <v>16</v>
          </cell>
          <cell r="BR207">
            <v>1528622</v>
          </cell>
          <cell r="BS207">
            <v>2476234</v>
          </cell>
          <cell r="BT207">
            <v>1487454</v>
          </cell>
          <cell r="BU207">
            <v>35597</v>
          </cell>
          <cell r="BV207" t="str">
            <v>n.a.</v>
          </cell>
          <cell r="BW207" t="str">
            <v>n.a.</v>
          </cell>
          <cell r="BX207" t="str">
            <v>n.a.</v>
          </cell>
          <cell r="BY207" t="str">
            <v>n.a.</v>
          </cell>
          <cell r="BZ207">
            <v>308016</v>
          </cell>
          <cell r="CA207">
            <v>65754</v>
          </cell>
          <cell r="CB207">
            <v>161551</v>
          </cell>
          <cell r="CC207">
            <v>-708</v>
          </cell>
          <cell r="CD207">
            <v>3967591</v>
          </cell>
          <cell r="CE207">
            <v>8100</v>
          </cell>
          <cell r="CF207">
            <v>2255602</v>
          </cell>
          <cell r="CG207">
            <v>1182</v>
          </cell>
          <cell r="CH207">
            <v>1882</v>
          </cell>
          <cell r="CI207">
            <v>192</v>
          </cell>
          <cell r="CJ207" t="str">
            <v>n.a.</v>
          </cell>
          <cell r="CK207" t="str">
            <v>n.a.</v>
          </cell>
          <cell r="CL207">
            <v>4295777</v>
          </cell>
          <cell r="CM207" t="e">
            <v>#VALUE!</v>
          </cell>
          <cell r="CN207">
            <v>-3987683</v>
          </cell>
          <cell r="CO207">
            <v>-78</v>
          </cell>
          <cell r="CP207" t="e">
            <v>#VALUE!</v>
          </cell>
          <cell r="CQ207" t="e">
            <v>#VALUE!</v>
          </cell>
          <cell r="CR207" t="e">
            <v>#VALUE!</v>
          </cell>
          <cell r="CS207" t="str">
            <v>n.a.</v>
          </cell>
          <cell r="CT207">
            <v>0</v>
          </cell>
          <cell r="CU207" t="e">
            <v>#VALUE!</v>
          </cell>
          <cell r="CV207">
            <v>226.5</v>
          </cell>
        </row>
        <row r="207">
          <cell r="CX207">
            <v>1278056</v>
          </cell>
          <cell r="CY207">
            <v>-1168177</v>
          </cell>
          <cell r="CZ207">
            <v>-44100</v>
          </cell>
          <cell r="DA207">
            <v>-25</v>
          </cell>
          <cell r="DB207">
            <v>65754</v>
          </cell>
          <cell r="DC207">
            <v>0.0514484498331841</v>
          </cell>
          <cell r="DD207">
            <v>0.0542389602590774</v>
          </cell>
          <cell r="DE207" t="str">
            <v>n.a.</v>
          </cell>
          <cell r="DF207">
            <v>0</v>
          </cell>
          <cell r="DG207" t="e">
            <v>#VALUE!</v>
          </cell>
          <cell r="DH207">
            <v>296.5</v>
          </cell>
        </row>
        <row r="207">
          <cell r="DJ207">
            <v>2431550</v>
          </cell>
          <cell r="DK207" t="e">
            <v>#VALUE!</v>
          </cell>
          <cell r="DL207">
            <v>-2269960</v>
          </cell>
          <cell r="DM207">
            <v>-39</v>
          </cell>
          <cell r="DN207" t="e">
            <v>#VALUE!</v>
          </cell>
          <cell r="DO207" t="e">
            <v>#VALUE!</v>
          </cell>
          <cell r="DP207" t="e">
            <v>#VALUE!</v>
          </cell>
        </row>
        <row r="208">
          <cell r="C208" t="str">
            <v>AVG Logistics Limited</v>
          </cell>
          <cell r="D208" t="str">
            <v>exclude</v>
          </cell>
          <cell r="E208" t="str">
            <v>Independence(A+, A, A-, U)</v>
          </cell>
        </row>
        <row r="208">
          <cell r="I208">
            <v>0.068419925736411</v>
          </cell>
          <cell r="J208" t="str">
            <v> </v>
          </cell>
        </row>
        <row r="208">
          <cell r="O208" t="str">
            <v>AVG Logistics Limited</v>
          </cell>
          <cell r="P208" t="str">
            <v>This company is an Indian-based enterprise engaged in the provision of freight trucking and other related transportation services. It operates its business primarily in the domestic market. The company was established in 2010. It conducts business from its registered head office located in Delhi, India. It is registered as a limited company.This company's business activities include furnishing over-the-road trucking services and storage services, including household goods either as common carriers or under special or individual contracts or agreements, for freight generally weighing more than 100 pounds. Its operations are principally outside a single municipality, outside one group of contiguous municipalities, or outside a single municipality and its suburban areas. It is also involved in furnishing air courier services for individually addressed letters, parcels, and packages generally weighing less than 100 pounds.</v>
          </cell>
          <cell r="Q208" t="str">
            <v>Services</v>
          </cell>
          <cell r="R208" t="str">
            <v>Freight trucking and other related transportation services</v>
          </cell>
          <cell r="S208" t="str">
            <v>www.avglogistics.com</v>
          </cell>
          <cell r="T208" t="str">
            <v>India</v>
          </cell>
        </row>
        <row r="208">
          <cell r="V208" t="str">
            <v>AVG</v>
          </cell>
          <cell r="W208" t="str">
            <v>B+</v>
          </cell>
          <cell r="X208" t="str">
            <v>4731</v>
          </cell>
          <cell r="Y208" t="str">
            <v>IN621283FI</v>
          </cell>
          <cell r="Z208" t="str">
            <v>Engaged in the provision of freight trucking and other related transportation services</v>
          </cell>
          <cell r="AA208" t="str">
            <v>The Company is engaged in freight &amp; logistics services.</v>
          </cell>
          <cell r="AB208">
            <v>43201</v>
          </cell>
        </row>
        <row r="208">
          <cell r="AD208">
            <v>4252959</v>
          </cell>
          <cell r="AE208">
            <v>4298238</v>
          </cell>
          <cell r="AF208">
            <v>3316530</v>
          </cell>
          <cell r="AG208">
            <v>3203375</v>
          </cell>
          <cell r="AH208">
            <v>31882</v>
          </cell>
          <cell r="AI208">
            <v>10747</v>
          </cell>
          <cell r="AJ208">
            <v>20013</v>
          </cell>
          <cell r="AK208">
            <v>21005</v>
          </cell>
        </row>
        <row r="208">
          <cell r="AO208">
            <v>344956</v>
          </cell>
          <cell r="AP208">
            <v>0</v>
          </cell>
          <cell r="AQ208">
            <v>0</v>
          </cell>
          <cell r="AR208">
            <v>0</v>
          </cell>
        </row>
        <row r="208">
          <cell r="AT208">
            <v>-3487231</v>
          </cell>
          <cell r="AU208">
            <v>-3889612</v>
          </cell>
          <cell r="AV208">
            <v>-3072559</v>
          </cell>
          <cell r="AW208">
            <v>-2573997</v>
          </cell>
          <cell r="AX208">
            <v>-358000</v>
          </cell>
          <cell r="AY208">
            <v>-180493</v>
          </cell>
          <cell r="AZ208">
            <v>-67843</v>
          </cell>
          <cell r="BA208">
            <v>-93072</v>
          </cell>
          <cell r="BB208">
            <v>4997</v>
          </cell>
          <cell r="BC208">
            <v>1345</v>
          </cell>
          <cell r="BD208">
            <v>3519</v>
          </cell>
          <cell r="BE208">
            <v>6935</v>
          </cell>
          <cell r="BF208">
            <v>1231323</v>
          </cell>
          <cell r="BG208">
            <v>1075029</v>
          </cell>
          <cell r="BH208">
            <v>836516</v>
          </cell>
          <cell r="BI208">
            <v>811628</v>
          </cell>
          <cell r="BJ208">
            <v>23899</v>
          </cell>
          <cell r="BK208">
            <v>51755</v>
          </cell>
          <cell r="BL208">
            <v>57572</v>
          </cell>
          <cell r="BM208">
            <v>61887</v>
          </cell>
          <cell r="BN208">
            <v>2155936</v>
          </cell>
          <cell r="BO208">
            <v>2379182</v>
          </cell>
          <cell r="BP208">
            <v>657385</v>
          </cell>
          <cell r="BQ208">
            <v>556027</v>
          </cell>
          <cell r="BR208">
            <v>4075071</v>
          </cell>
          <cell r="BS208">
            <v>4235198</v>
          </cell>
          <cell r="BT208">
            <v>2300777</v>
          </cell>
          <cell r="BU208">
            <v>2090518</v>
          </cell>
          <cell r="BV208">
            <v>2950046</v>
          </cell>
          <cell r="BW208">
            <v>3410009</v>
          </cell>
          <cell r="BX208">
            <v>2667857</v>
          </cell>
          <cell r="BY208">
            <v>2191305</v>
          </cell>
          <cell r="BZ208">
            <v>439610</v>
          </cell>
          <cell r="CA208">
            <v>238880</v>
          </cell>
          <cell r="CB208">
            <v>196141</v>
          </cell>
          <cell r="CC208">
            <v>212355</v>
          </cell>
          <cell r="CD208">
            <v>163297</v>
          </cell>
          <cell r="CE208">
            <v>88788</v>
          </cell>
          <cell r="CF208">
            <v>88914</v>
          </cell>
          <cell r="CG208">
            <v>184695</v>
          </cell>
          <cell r="CH208">
            <v>48356</v>
          </cell>
          <cell r="CI208">
            <v>47579</v>
          </cell>
          <cell r="CJ208">
            <v>31016</v>
          </cell>
          <cell r="CK208">
            <v>14824</v>
          </cell>
          <cell r="CL208">
            <v>4252959</v>
          </cell>
          <cell r="CM208">
            <v>0</v>
          </cell>
          <cell r="CN208">
            <v>-3487231</v>
          </cell>
          <cell r="CO208">
            <v>-358000</v>
          </cell>
          <cell r="CP208">
            <v>407728</v>
          </cell>
          <cell r="CQ208">
            <v>0.0958692524428286</v>
          </cell>
          <cell r="CR208">
            <v>0.10603472197119</v>
          </cell>
          <cell r="CS208">
            <v>2950046</v>
          </cell>
          <cell r="CT208">
            <v>0</v>
          </cell>
          <cell r="CU208">
            <v>3171</v>
          </cell>
          <cell r="CV208">
            <v>2267559</v>
          </cell>
        </row>
        <row r="208">
          <cell r="CX208">
            <v>4298238</v>
          </cell>
          <cell r="CY208">
            <v>0</v>
          </cell>
          <cell r="CZ208">
            <v>-3889612</v>
          </cell>
          <cell r="DA208">
            <v>-180493</v>
          </cell>
          <cell r="DB208">
            <v>228133</v>
          </cell>
          <cell r="DC208">
            <v>0.053075934836554</v>
          </cell>
          <cell r="DD208">
            <v>0.0560508881220509</v>
          </cell>
          <cell r="DE208">
            <v>3410009</v>
          </cell>
          <cell r="DF208">
            <v>0</v>
          </cell>
          <cell r="DG208">
            <v>2432</v>
          </cell>
          <cell r="DH208">
            <v>1518283.5</v>
          </cell>
        </row>
        <row r="208">
          <cell r="DJ208">
            <v>3316530</v>
          </cell>
          <cell r="DK208">
            <v>0</v>
          </cell>
          <cell r="DL208">
            <v>-3072559</v>
          </cell>
          <cell r="DM208">
            <v>-67843</v>
          </cell>
          <cell r="DN208">
            <v>176128</v>
          </cell>
          <cell r="DO208">
            <v>0.0531061078898728</v>
          </cell>
          <cell r="DP208">
            <v>0.0560845394952621</v>
          </cell>
        </row>
        <row r="209">
          <cell r="C209" t="str">
            <v>JET Freight Logistics Limited</v>
          </cell>
          <cell r="D209" t="str">
            <v>exclude</v>
          </cell>
          <cell r="E209" t="str">
            <v>Independence(A+, A, A-, U)</v>
          </cell>
        </row>
        <row r="209">
          <cell r="I209">
            <v>0.014676326153986</v>
          </cell>
          <cell r="J209" t="str">
            <v> </v>
          </cell>
        </row>
        <row r="209">
          <cell r="O209" t="str">
            <v>JET Freight Logistics Limited</v>
          </cell>
          <cell r="P209" t="str">
            <v>This company is engaged in the provision of logistic services. It is headquartered in Mumbai, India.The company specialises in handling of all cargo need of export and import by air and sea with expertise in perishable and general cargo. It is a leading name in perishable cargo with special facilities for handling frozen and chilled meat, seafood, vegetables, fruits, cut flowers and pharmaceutical products.The company aims to be the top player in the industry providing all kinds of logistic solution and soon emerged as India's number one freight forwarded for handling perishable, general and time sensitive cargo and one of the top players for handling general and other kinds of cargo. It serves a wide variety of industries, such as agriculture, apparel &amp; accessories, automotive, biotechnology, chemical, computer, customer products, and cosmetics.</v>
          </cell>
          <cell r="Q209" t="str">
            <v>Services</v>
          </cell>
          <cell r="R209" t="str">
            <v>Logistic services</v>
          </cell>
          <cell r="S209" t="str">
            <v>www.jetfreight.in</v>
          </cell>
          <cell r="T209" t="str">
            <v>India</v>
          </cell>
        </row>
        <row r="209">
          <cell r="V209" t="str">
            <v>JETFREIGHT</v>
          </cell>
          <cell r="W209" t="str">
            <v>B+</v>
          </cell>
          <cell r="X209" t="str">
            <v>4731</v>
          </cell>
          <cell r="Y209" t="str">
            <v>IN117346FI</v>
          </cell>
          <cell r="Z209" t="str">
            <v>Engaged in the provision of logistic services</v>
          </cell>
          <cell r="AA209" t="str">
            <v>The Company is primarily engaged in the business of freight Forwarding for handling Perishable, General and time sensitive cargo and handling general and other kinds of cargo.</v>
          </cell>
          <cell r="AB209">
            <v>42710</v>
          </cell>
        </row>
        <row r="209">
          <cell r="AD209">
            <v>4266433</v>
          </cell>
          <cell r="AE209">
            <v>4615053</v>
          </cell>
          <cell r="AF209">
            <v>3518620</v>
          </cell>
          <cell r="AG209">
            <v>3035029</v>
          </cell>
          <cell r="AH209">
            <v>682</v>
          </cell>
          <cell r="AI209">
            <v>583</v>
          </cell>
          <cell r="AJ209">
            <v>396</v>
          </cell>
        </row>
        <row r="209">
          <cell r="AO209">
            <v>2871506</v>
          </cell>
          <cell r="AP209">
            <v>0</v>
          </cell>
          <cell r="AQ209">
            <v>0</v>
          </cell>
          <cell r="AR209">
            <v>0</v>
          </cell>
          <cell r="AS209">
            <v>0</v>
          </cell>
          <cell r="AT209">
            <v>-4189807</v>
          </cell>
          <cell r="AU209">
            <v>-4505372</v>
          </cell>
          <cell r="AV209">
            <v>-3444682</v>
          </cell>
          <cell r="AW209">
            <v>-198414</v>
          </cell>
          <cell r="AX209">
            <v>-28385</v>
          </cell>
          <cell r="AY209">
            <v>-27909</v>
          </cell>
          <cell r="AZ209">
            <v>-21963</v>
          </cell>
          <cell r="BA209">
            <v>-12954</v>
          </cell>
        </row>
        <row r="209">
          <cell r="BF209">
            <v>486285</v>
          </cell>
          <cell r="BG209">
            <v>447095</v>
          </cell>
          <cell r="BH209">
            <v>432758</v>
          </cell>
          <cell r="BI209">
            <v>553265</v>
          </cell>
          <cell r="BJ209">
            <v>113303</v>
          </cell>
          <cell r="BK209">
            <v>26490</v>
          </cell>
          <cell r="BL209">
            <v>32867</v>
          </cell>
          <cell r="BM209">
            <v>35432</v>
          </cell>
          <cell r="BN209">
            <v>152695</v>
          </cell>
          <cell r="BO209">
            <v>148687</v>
          </cell>
          <cell r="BP209">
            <v>112546</v>
          </cell>
          <cell r="BQ209">
            <v>126632</v>
          </cell>
          <cell r="BR209">
            <v>1572461</v>
          </cell>
          <cell r="BS209">
            <v>1135307</v>
          </cell>
          <cell r="BT209">
            <v>1009659</v>
          </cell>
          <cell r="BU209">
            <v>911041</v>
          </cell>
          <cell r="BV209">
            <v>8239</v>
          </cell>
          <cell r="BW209">
            <v>18719</v>
          </cell>
          <cell r="BX209">
            <v>4012</v>
          </cell>
          <cell r="BY209">
            <v>6748</v>
          </cell>
          <cell r="BZ209">
            <v>48923</v>
          </cell>
          <cell r="CA209">
            <v>82355</v>
          </cell>
          <cell r="CB209">
            <v>52371</v>
          </cell>
          <cell r="CC209">
            <v>-47845</v>
          </cell>
          <cell r="CD209">
            <v>3964586</v>
          </cell>
          <cell r="CE209">
            <v>4335970</v>
          </cell>
          <cell r="CF209">
            <v>3324154</v>
          </cell>
          <cell r="CG209">
            <v>41428</v>
          </cell>
          <cell r="CH209">
            <v>27170</v>
          </cell>
          <cell r="CI209">
            <v>10331</v>
          </cell>
          <cell r="CJ209">
            <v>11789</v>
          </cell>
          <cell r="CK209">
            <v>6269</v>
          </cell>
          <cell r="CL209">
            <v>4266433</v>
          </cell>
          <cell r="CM209">
            <v>0</v>
          </cell>
          <cell r="CN209">
            <v>-4189807</v>
          </cell>
          <cell r="CO209">
            <v>-28385</v>
          </cell>
          <cell r="CP209">
            <v>48241</v>
          </cell>
          <cell r="CQ209">
            <v>0.0113071036155964</v>
          </cell>
          <cell r="CR209">
            <v>0.0114364163603743</v>
          </cell>
          <cell r="CS209">
            <v>8239</v>
          </cell>
          <cell r="CT209">
            <v>0</v>
          </cell>
          <cell r="CU209">
            <v>0</v>
          </cell>
          <cell r="CV209">
            <v>150691</v>
          </cell>
        </row>
        <row r="209">
          <cell r="CX209">
            <v>4615053</v>
          </cell>
          <cell r="CY209">
            <v>0</v>
          </cell>
          <cell r="CZ209">
            <v>-4505372</v>
          </cell>
          <cell r="DA209">
            <v>-27909</v>
          </cell>
          <cell r="DB209">
            <v>81772</v>
          </cell>
          <cell r="DC209">
            <v>0.0177185397437473</v>
          </cell>
          <cell r="DD209">
            <v>0.0180381494109895</v>
          </cell>
          <cell r="DE209">
            <v>18719</v>
          </cell>
          <cell r="DF209">
            <v>0</v>
          </cell>
          <cell r="DG209">
            <v>0</v>
          </cell>
          <cell r="DH209">
            <v>130616.5</v>
          </cell>
        </row>
        <row r="209">
          <cell r="DJ209">
            <v>3518620</v>
          </cell>
          <cell r="DK209">
            <v>0</v>
          </cell>
          <cell r="DL209">
            <v>-3444682</v>
          </cell>
          <cell r="DM209">
            <v>-21963</v>
          </cell>
          <cell r="DN209">
            <v>51975</v>
          </cell>
          <cell r="DO209">
            <v>0.0147714160665261</v>
          </cell>
          <cell r="DP209">
            <v>0.014992882167052</v>
          </cell>
        </row>
        <row r="210">
          <cell r="C210" t="str">
            <v>Cong TY CO Phan Dich VU VAN TAI O TO SO 8</v>
          </cell>
          <cell r="D210" t="str">
            <v>exclude</v>
          </cell>
          <cell r="E210" t="str">
            <v>Independence(A+, A, A-, U)</v>
          </cell>
        </row>
        <row r="210">
          <cell r="I210">
            <v>0.00957781393856269</v>
          </cell>
          <cell r="J210" t="str">
            <v> </v>
          </cell>
        </row>
        <row r="210">
          <cell r="O210" t="str">
            <v>Cong TY CO Phan Dich VU VAN TAI O TO SO 8</v>
          </cell>
          <cell r="P210" t="str">
            <v>This company is engaged in the provision of land passenger transport services. The registered head office of the company is located in Ha Noi, Vietnam. It was incorporated in 1971. It is registered as a joint stock company.The company specializes in the provision of scheduled passenger land transport services. It is also active in the provision of intercity and rural bus transportation, and local bus charter services. Lastly, the company operates bus and other motor vehicle transit systems.</v>
          </cell>
          <cell r="Q210" t="str">
            <v>Services</v>
          </cell>
          <cell r="R210" t="str">
            <v>Land passenger transport services</v>
          </cell>
          <cell r="S210" t="str">
            <v>www.vt8.vn</v>
          </cell>
          <cell r="T210" t="str">
            <v>Vietnam</v>
          </cell>
        </row>
        <row r="210">
          <cell r="V210" t="str">
            <v>VT8</v>
          </cell>
          <cell r="W210" t="str">
            <v>D</v>
          </cell>
          <cell r="X210" t="str">
            <v>4789</v>
          </cell>
          <cell r="Y210" t="str">
            <v>VN0103002535</v>
          </cell>
          <cell r="Z210" t="str">
            <v>Engaged in the provision of land passenger transport services</v>
          </cell>
          <cell r="AA210" t="str">
            <v>The Company operates primarily in the fields of passenger transportation, transport services, repair of road vehicles.</v>
          </cell>
          <cell r="AB210">
            <v>42102</v>
          </cell>
          <cell r="AC210" t="str">
            <v>XI Nghiep VAN TAI Hang HOA 18</v>
          </cell>
          <cell r="AD210">
            <v>1107493717</v>
          </cell>
          <cell r="AE210">
            <v>908558933</v>
          </cell>
          <cell r="AF210">
            <v>1122413517</v>
          </cell>
          <cell r="AG210">
            <v>808113936</v>
          </cell>
          <cell r="AH210">
            <v>1</v>
          </cell>
          <cell r="AI210">
            <v>0</v>
          </cell>
          <cell r="AJ210" t="str">
            <v>n.a.</v>
          </cell>
          <cell r="AK210" t="str">
            <v>n.a.</v>
          </cell>
          <cell r="AL210">
            <v>1019929845</v>
          </cell>
          <cell r="AM210">
            <v>852714856</v>
          </cell>
          <cell r="AN210">
            <v>1066392662</v>
          </cell>
          <cell r="AO210">
            <v>773989989</v>
          </cell>
          <cell r="AP210">
            <v>0</v>
          </cell>
          <cell r="AQ210">
            <v>0</v>
          </cell>
          <cell r="AR210">
            <v>0</v>
          </cell>
          <cell r="AS210">
            <v>0</v>
          </cell>
          <cell r="AT210">
            <v>-52255000</v>
          </cell>
          <cell r="AU210">
            <v>-46885008</v>
          </cell>
          <cell r="AV210">
            <v>-51861704</v>
          </cell>
          <cell r="AW210">
            <v>-33823710</v>
          </cell>
          <cell r="AX210">
            <v>-7133708</v>
          </cell>
          <cell r="AY210">
            <v>-6841638</v>
          </cell>
          <cell r="AZ210">
            <v>-4392101</v>
          </cell>
          <cell r="BA210">
            <v>-2233460</v>
          </cell>
          <cell r="BB210">
            <v>25243758</v>
          </cell>
          <cell r="BC210">
            <v>23226516</v>
          </cell>
          <cell r="BD210">
            <v>73283099</v>
          </cell>
          <cell r="BE210">
            <v>126168042</v>
          </cell>
          <cell r="BF210">
            <v>104813101</v>
          </cell>
          <cell r="BG210">
            <v>42601870</v>
          </cell>
          <cell r="BH210">
            <v>30911748</v>
          </cell>
          <cell r="BI210">
            <v>52406562</v>
          </cell>
          <cell r="BJ210">
            <v>5698075</v>
          </cell>
          <cell r="BK210">
            <v>586311</v>
          </cell>
          <cell r="BL210">
            <v>125571</v>
          </cell>
          <cell r="BM210">
            <v>340023</v>
          </cell>
          <cell r="BN210">
            <v>36321842</v>
          </cell>
          <cell r="BO210">
            <v>39467924</v>
          </cell>
          <cell r="BP210">
            <v>42925425</v>
          </cell>
          <cell r="BQ210">
            <v>17570134</v>
          </cell>
          <cell r="BR210">
            <v>212012791</v>
          </cell>
          <cell r="BS210">
            <v>141197340</v>
          </cell>
          <cell r="BT210">
            <v>203913298</v>
          </cell>
          <cell r="BU210">
            <v>287988864</v>
          </cell>
          <cell r="BV210">
            <v>39565277</v>
          </cell>
          <cell r="BW210">
            <v>36394582</v>
          </cell>
          <cell r="BX210">
            <v>40316778</v>
          </cell>
          <cell r="BY210">
            <v>24474469</v>
          </cell>
          <cell r="BZ210">
            <v>28175165</v>
          </cell>
          <cell r="CA210">
            <v>2117431</v>
          </cell>
          <cell r="CB210">
            <v>-232950</v>
          </cell>
          <cell r="CC210">
            <v>-1933223</v>
          </cell>
          <cell r="CD210" t="str">
            <v>n.a.</v>
          </cell>
          <cell r="CE210" t="str">
            <v>n.a.</v>
          </cell>
          <cell r="CF210" t="str">
            <v>n.a.</v>
          </cell>
          <cell r="CG210" t="str">
            <v>n.a.</v>
          </cell>
          <cell r="CH210">
            <v>12689723</v>
          </cell>
          <cell r="CI210">
            <v>10490426</v>
          </cell>
          <cell r="CJ210">
            <v>11544925</v>
          </cell>
          <cell r="CK210">
            <v>9349241</v>
          </cell>
          <cell r="CL210">
            <v>1107493717</v>
          </cell>
          <cell r="CM210">
            <v>-1019929845</v>
          </cell>
          <cell r="CN210">
            <v>-52255000</v>
          </cell>
          <cell r="CO210">
            <v>-7133708</v>
          </cell>
          <cell r="CP210">
            <v>28175164</v>
          </cell>
          <cell r="CQ210">
            <v>0.025440472995478</v>
          </cell>
          <cell r="CR210">
            <v>0.0261045860109476</v>
          </cell>
          <cell r="CS210">
            <v>39565277</v>
          </cell>
          <cell r="CT210">
            <v>0</v>
          </cell>
          <cell r="CU210">
            <v>24235137</v>
          </cell>
          <cell r="CV210">
            <v>37894883</v>
          </cell>
        </row>
        <row r="210">
          <cell r="CX210">
            <v>908558933</v>
          </cell>
          <cell r="CY210">
            <v>-852714856</v>
          </cell>
          <cell r="CZ210">
            <v>-46885008</v>
          </cell>
          <cell r="DA210">
            <v>-6841638</v>
          </cell>
          <cell r="DB210">
            <v>2117431</v>
          </cell>
          <cell r="DC210">
            <v>0.00233053786946807</v>
          </cell>
          <cell r="DD210">
            <v>0.00233598196389732</v>
          </cell>
          <cell r="DE210">
            <v>36394582</v>
          </cell>
          <cell r="DF210">
            <v>0</v>
          </cell>
          <cell r="DG210">
            <v>48254807.5</v>
          </cell>
          <cell r="DH210">
            <v>41196674.5</v>
          </cell>
        </row>
        <row r="210">
          <cell r="DJ210">
            <v>1122413517</v>
          </cell>
          <cell r="DK210">
            <v>-1066392662</v>
          </cell>
          <cell r="DL210">
            <v>-51861704</v>
          </cell>
          <cell r="DM210">
            <v>-4392101</v>
          </cell>
          <cell r="DN210">
            <v>-232950</v>
          </cell>
          <cell r="DO210">
            <v>-0.000207543829855713</v>
          </cell>
          <cell r="DP210">
            <v>-0.000207500764352381</v>
          </cell>
        </row>
        <row r="211">
          <cell r="C211" t="str">
            <v>Tianyou Logistics Co., LTD</v>
          </cell>
          <cell r="D211" t="str">
            <v>exclude</v>
          </cell>
          <cell r="E211" t="str">
            <v>Independence(A+, A, A-, U)</v>
          </cell>
        </row>
        <row r="211">
          <cell r="I211">
            <v>0.125964455281211</v>
          </cell>
          <cell r="J211" t="str">
            <v> </v>
          </cell>
        </row>
        <row r="211">
          <cell r="O211" t="str">
            <v>Tianyou Logistics Co., LTD</v>
          </cell>
          <cell r="P211" t="str">
            <v>This company is engaged in freight transport by road. It was incorporated in 2001. The company is headquartered in Dongguan, China.The company specialises in the provision of trucking and courier services. It is also involved in the provision of water warehousing services of general freight, general freight long-distance truckload trucking, specialized freight trucking, and local general freight trucking services.</v>
          </cell>
          <cell r="Q211" t="str">
            <v>Services</v>
          </cell>
          <cell r="R211" t="str">
            <v>Freight transport by road</v>
          </cell>
        </row>
        <row r="211">
          <cell r="T211" t="str">
            <v>China</v>
          </cell>
        </row>
        <row r="211">
          <cell r="V211" t="str">
            <v>874020</v>
          </cell>
          <cell r="W211" t="str">
            <v>B+</v>
          </cell>
          <cell r="X211" t="str">
            <v>4789</v>
          </cell>
          <cell r="Y211" t="str">
            <v>CN56840PC</v>
          </cell>
          <cell r="Z211" t="str">
            <v>Engaged in freight transport by road</v>
          </cell>
          <cell r="AA211" t="str">
            <v>The Company mainly provides comprehensive modern logistics services with road transportation services as the core, supplemented by inland river shipping and warehousing services.</v>
          </cell>
          <cell r="AB211">
            <v>44972</v>
          </cell>
        </row>
        <row r="211">
          <cell r="AD211">
            <v>396172</v>
          </cell>
          <cell r="AE211">
            <v>382343</v>
          </cell>
          <cell r="AF211">
            <v>301758</v>
          </cell>
          <cell r="AG211" t="str">
            <v>n.a.</v>
          </cell>
          <cell r="AH211">
            <v>900</v>
          </cell>
          <cell r="AI211">
            <v>729</v>
          </cell>
          <cell r="AJ211">
            <v>518</v>
          </cell>
          <cell r="AK211" t="str">
            <v>n.a.</v>
          </cell>
          <cell r="AL211">
            <v>275038</v>
          </cell>
          <cell r="AM211">
            <v>260539</v>
          </cell>
          <cell r="AN211">
            <v>186208</v>
          </cell>
          <cell r="AO211" t="str">
            <v>n.a.</v>
          </cell>
          <cell r="AP211">
            <v>0</v>
          </cell>
          <cell r="AQ211">
            <v>0</v>
          </cell>
          <cell r="AR211">
            <v>0</v>
          </cell>
          <cell r="AS211" t="str">
            <v>n.a.</v>
          </cell>
          <cell r="AT211">
            <v>-40724</v>
          </cell>
          <cell r="AU211">
            <v>-39874</v>
          </cell>
          <cell r="AV211">
            <v>-30164</v>
          </cell>
          <cell r="AW211" t="str">
            <v>n.a.</v>
          </cell>
          <cell r="AX211">
            <v>-44078</v>
          </cell>
          <cell r="AY211">
            <v>-34639</v>
          </cell>
          <cell r="AZ211">
            <v>-32933</v>
          </cell>
          <cell r="BA211" t="str">
            <v>n.a.</v>
          </cell>
          <cell r="BB211">
            <v>1914</v>
          </cell>
          <cell r="BC211">
            <v>1908</v>
          </cell>
          <cell r="BD211">
            <v>1707</v>
          </cell>
          <cell r="BE211" t="str">
            <v>n.a.</v>
          </cell>
          <cell r="BF211">
            <v>89388</v>
          </cell>
          <cell r="BG211">
            <v>106128</v>
          </cell>
          <cell r="BH211">
            <v>73392</v>
          </cell>
          <cell r="BI211" t="str">
            <v>n.a.</v>
          </cell>
          <cell r="BJ211">
            <v>27442</v>
          </cell>
          <cell r="BK211">
            <v>9488</v>
          </cell>
          <cell r="BL211">
            <v>22677</v>
          </cell>
          <cell r="BM211" t="str">
            <v>n.a.</v>
          </cell>
          <cell r="BN211">
            <v>356104</v>
          </cell>
          <cell r="BO211">
            <v>396242</v>
          </cell>
          <cell r="BP211">
            <v>192339</v>
          </cell>
          <cell r="BQ211" t="str">
            <v>n.a.</v>
          </cell>
          <cell r="BR211">
            <v>536515</v>
          </cell>
          <cell r="BS211">
            <v>586622</v>
          </cell>
          <cell r="BT211">
            <v>336615</v>
          </cell>
          <cell r="BU211" t="str">
            <v>n.a.</v>
          </cell>
          <cell r="BV211" t="str">
            <v>n.a.</v>
          </cell>
          <cell r="BW211" t="str">
            <v>n.a.</v>
          </cell>
          <cell r="BX211" t="str">
            <v>n.a.</v>
          </cell>
          <cell r="BY211" t="str">
            <v>n.a.</v>
          </cell>
          <cell r="BZ211">
            <v>37232</v>
          </cell>
          <cell r="CA211">
            <v>48020</v>
          </cell>
          <cell r="CB211">
            <v>52971</v>
          </cell>
          <cell r="CC211" t="str">
            <v>n.a.</v>
          </cell>
          <cell r="CD211">
            <v>41</v>
          </cell>
          <cell r="CE211">
            <v>116</v>
          </cell>
          <cell r="CF211" t="str">
            <v>n.a.</v>
          </cell>
          <cell r="CG211" t="str">
            <v>n.a.</v>
          </cell>
          <cell r="CH211">
            <v>40683</v>
          </cell>
          <cell r="CI211">
            <v>39758</v>
          </cell>
          <cell r="CJ211">
            <v>30164</v>
          </cell>
          <cell r="CK211" t="str">
            <v>n.a.</v>
          </cell>
          <cell r="CL211">
            <v>396172</v>
          </cell>
          <cell r="CM211">
            <v>-275038</v>
          </cell>
          <cell r="CN211">
            <v>-40724</v>
          </cell>
          <cell r="CO211">
            <v>-44078</v>
          </cell>
          <cell r="CP211">
            <v>36332</v>
          </cell>
          <cell r="CQ211">
            <v>0.0917076421352342</v>
          </cell>
          <cell r="CR211">
            <v>0.100967096487328</v>
          </cell>
          <cell r="CS211" t="str">
            <v>n.a.</v>
          </cell>
          <cell r="CT211">
            <v>0</v>
          </cell>
          <cell r="CU211">
            <v>1911</v>
          </cell>
          <cell r="CV211">
            <v>376173</v>
          </cell>
        </row>
        <row r="211">
          <cell r="CX211">
            <v>382343</v>
          </cell>
          <cell r="CY211">
            <v>-260539</v>
          </cell>
          <cell r="CZ211">
            <v>-39874</v>
          </cell>
          <cell r="DA211">
            <v>-34639</v>
          </cell>
          <cell r="DB211">
            <v>47291</v>
          </cell>
          <cell r="DC211">
            <v>0.123687369717767</v>
          </cell>
          <cell r="DD211">
            <v>0.141145255064885</v>
          </cell>
          <cell r="DE211" t="str">
            <v>n.a.</v>
          </cell>
          <cell r="DF211">
            <v>0</v>
          </cell>
          <cell r="DG211">
            <v>1807.5</v>
          </cell>
          <cell r="DH211">
            <v>294290.5</v>
          </cell>
        </row>
        <row r="211">
          <cell r="DJ211">
            <v>301758</v>
          </cell>
          <cell r="DK211">
            <v>-186208</v>
          </cell>
          <cell r="DL211">
            <v>-30164</v>
          </cell>
          <cell r="DM211">
            <v>-32933</v>
          </cell>
          <cell r="DN211">
            <v>52453</v>
          </cell>
          <cell r="DO211">
            <v>0.173824720471371</v>
          </cell>
          <cell r="DP211">
            <v>0.210396903391428</v>
          </cell>
        </row>
        <row r="212">
          <cell r="C212" t="str">
            <v>Namyong Terminal PCL</v>
          </cell>
          <cell r="D212" t="str">
            <v>exclude</v>
          </cell>
          <cell r="E212" t="str">
            <v>Independence(A+, A, A-, U)</v>
          </cell>
        </row>
        <row r="212">
          <cell r="I212">
            <v>0.293357216579585</v>
          </cell>
          <cell r="J212" t="str">
            <v> </v>
          </cell>
        </row>
        <row r="212">
          <cell r="O212" t="str">
            <v>Namyong Terminal PCL</v>
          </cell>
          <cell r="P212" t="str">
            <v>This company provides port services in Thailand. It operates through Provision of Port Services, Carriage and Handling of Goods, and Other Related Services; and Warehouse Service segments. The company offers roll-on/roll-off (Ro/Ro) terminal services for exporting and importing vehicles and general cargo at A5 Terminal, Laem Chabang Port located in the Chonburi. It also provides parking space for preparing vehicles prior to export or after import; and office and equipment rental services, as well as vehicle cleaning services. The company has approximately 733,123 square meters of car storage areas; and 247,000 square meters of vehicles service area. It was founded in 1975 and is headquartered in Bangkok, Thailand.</v>
          </cell>
          <cell r="Q212" t="str">
            <v>Services</v>
          </cell>
          <cell r="R212" t="str">
            <v>Port services</v>
          </cell>
          <cell r="S212" t="str">
            <v>www.namyongterminal.com</v>
          </cell>
          <cell r="T212" t="str">
            <v>Thailand</v>
          </cell>
        </row>
        <row r="212">
          <cell r="V212" t="str">
            <v>NYT</v>
          </cell>
          <cell r="W212" t="str">
            <v>B+</v>
          </cell>
          <cell r="X212" t="str">
            <v>4789</v>
          </cell>
          <cell r="Y212" t="str">
            <v>TH0107555000163</v>
          </cell>
          <cell r="Z212" t="str">
            <v>Provides port services in Thailand</v>
          </cell>
          <cell r="AA212" t="str">
            <v>NYT is a Roll-on/Roll-off ('Ro/Ro') and general cargo terminal operator of A5 Terminal which is located at Laem-Chabang Port Sriracha district, Chonburi. NYT is a Ro/Ro terminal operator with the highest volume of cars exported through the terminal in Thailand as for year 2010 to 2012 and first-half of 2013 an average market share of 81.18% of total Thailand's car exports.</v>
          </cell>
          <cell r="AB212">
            <v>41603</v>
          </cell>
        </row>
        <row r="212">
          <cell r="AD212">
            <v>1449953</v>
          </cell>
          <cell r="AE212">
            <v>1333681</v>
          </cell>
          <cell r="AF212">
            <v>1194608</v>
          </cell>
          <cell r="AG212">
            <v>1418634</v>
          </cell>
          <cell r="AH212">
            <v>6197</v>
          </cell>
          <cell r="AI212">
            <v>4762</v>
          </cell>
          <cell r="AJ212">
            <v>4858</v>
          </cell>
          <cell r="AK212">
            <v>22207</v>
          </cell>
          <cell r="AL212">
            <v>299268</v>
          </cell>
          <cell r="AM212">
            <v>175145</v>
          </cell>
          <cell r="AN212">
            <v>207092</v>
          </cell>
          <cell r="AO212">
            <v>452437</v>
          </cell>
          <cell r="AP212">
            <v>0</v>
          </cell>
          <cell r="AQ212">
            <v>0</v>
          </cell>
          <cell r="AR212">
            <v>0</v>
          </cell>
          <cell r="AS212">
            <v>0</v>
          </cell>
          <cell r="AT212">
            <v>-291891</v>
          </cell>
          <cell r="AU212">
            <v>-323590</v>
          </cell>
          <cell r="AV212">
            <v>-144372</v>
          </cell>
          <cell r="AW212">
            <v>-283061</v>
          </cell>
          <cell r="AX212">
            <v>-471882</v>
          </cell>
          <cell r="AY212">
            <v>-468993</v>
          </cell>
          <cell r="AZ212">
            <v>-428963</v>
          </cell>
          <cell r="BA212">
            <v>-206967</v>
          </cell>
          <cell r="BB212">
            <v>2363</v>
          </cell>
          <cell r="BC212">
            <v>4011</v>
          </cell>
          <cell r="BD212">
            <v>3340</v>
          </cell>
          <cell r="BE212" t="str">
            <v>n.a.</v>
          </cell>
          <cell r="BF212">
            <v>90479</v>
          </cell>
          <cell r="BG212">
            <v>84942</v>
          </cell>
          <cell r="BH212">
            <v>76756</v>
          </cell>
          <cell r="BI212">
            <v>88371</v>
          </cell>
          <cell r="BJ212">
            <v>1449739</v>
          </cell>
          <cell r="BK212">
            <v>1319536</v>
          </cell>
          <cell r="BL212">
            <v>1301841</v>
          </cell>
          <cell r="BM212">
            <v>1582910</v>
          </cell>
          <cell r="BN212">
            <v>2914896</v>
          </cell>
          <cell r="BO212">
            <v>3482996</v>
          </cell>
          <cell r="BP212">
            <v>2888008</v>
          </cell>
          <cell r="BQ212">
            <v>1028567</v>
          </cell>
          <cell r="BR212">
            <v>6784683</v>
          </cell>
          <cell r="BS212">
            <v>6655086</v>
          </cell>
          <cell r="BT212">
            <v>5693473</v>
          </cell>
          <cell r="BU212">
            <v>4355188</v>
          </cell>
          <cell r="BV212">
            <v>2823</v>
          </cell>
          <cell r="BW212">
            <v>2302</v>
          </cell>
          <cell r="BX212">
            <v>1334</v>
          </cell>
          <cell r="BY212">
            <v>3876</v>
          </cell>
          <cell r="BZ212">
            <v>393109</v>
          </cell>
          <cell r="CA212">
            <v>370715</v>
          </cell>
          <cell r="CB212">
            <v>419039</v>
          </cell>
          <cell r="CC212">
            <v>498376</v>
          </cell>
          <cell r="CD212">
            <v>3888</v>
          </cell>
          <cell r="CE212" t="str">
            <v>n.a.</v>
          </cell>
          <cell r="CF212" t="str">
            <v>n.a.</v>
          </cell>
          <cell r="CG212" t="str">
            <v>n.a.</v>
          </cell>
          <cell r="CH212">
            <v>152086</v>
          </cell>
          <cell r="CI212">
            <v>198368</v>
          </cell>
          <cell r="CJ212">
            <v>29158</v>
          </cell>
          <cell r="CK212">
            <v>157063</v>
          </cell>
          <cell r="CL212">
            <v>1449953</v>
          </cell>
          <cell r="CM212">
            <v>-299268</v>
          </cell>
          <cell r="CN212">
            <v>-291891</v>
          </cell>
          <cell r="CO212">
            <v>-471882</v>
          </cell>
          <cell r="CP212">
            <v>386912</v>
          </cell>
          <cell r="CQ212">
            <v>0.266844511511752</v>
          </cell>
          <cell r="CR212">
            <v>0.363967147080875</v>
          </cell>
          <cell r="CS212">
            <v>2823</v>
          </cell>
          <cell r="CT212">
            <v>0</v>
          </cell>
          <cell r="CU212">
            <v>3187</v>
          </cell>
          <cell r="CV212">
            <v>3198946</v>
          </cell>
        </row>
        <row r="212">
          <cell r="CX212">
            <v>1333681</v>
          </cell>
          <cell r="CY212">
            <v>-175145</v>
          </cell>
          <cell r="CZ212">
            <v>-323590</v>
          </cell>
          <cell r="DA212">
            <v>-468993</v>
          </cell>
          <cell r="DB212">
            <v>365953</v>
          </cell>
          <cell r="DC212">
            <v>0.274393201972586</v>
          </cell>
          <cell r="DD212">
            <v>0.378156878792388</v>
          </cell>
          <cell r="DE212">
            <v>2302</v>
          </cell>
          <cell r="DF212">
            <v>0</v>
          </cell>
          <cell r="DG212">
            <v>3675.5</v>
          </cell>
          <cell r="DH212">
            <v>3185502</v>
          </cell>
        </row>
        <row r="212">
          <cell r="DJ212">
            <v>1194608</v>
          </cell>
          <cell r="DK212">
            <v>-207092</v>
          </cell>
          <cell r="DL212">
            <v>-144372</v>
          </cell>
          <cell r="DM212">
            <v>-428963</v>
          </cell>
          <cell r="DN212">
            <v>414181</v>
          </cell>
          <cell r="DO212">
            <v>0.346708711142065</v>
          </cell>
          <cell r="DP212">
            <v>0.530710751934518</v>
          </cell>
        </row>
        <row r="213">
          <cell r="C213" t="str">
            <v>AMS Public Transport Holdings Limited</v>
          </cell>
          <cell r="D213" t="str">
            <v>exclude</v>
          </cell>
          <cell r="E213" t="str">
            <v>Independence(A+, A, A-, U)</v>
          </cell>
        </row>
        <row r="213">
          <cell r="I213">
            <v>-0.00701845772806805</v>
          </cell>
          <cell r="J213" t="str">
            <v> </v>
          </cell>
        </row>
        <row r="213">
          <cell r="O213" t="str">
            <v>AMS Public Transport Holdings Limited</v>
          </cell>
          <cell r="P213" t="str">
            <v>This company operates as an investment holding company that, through its subsidiaries, operates green minibus services in Hong Kong, and provides cross-boundary public bus services between Hong Kong and the Mainland China. It provides franchised public light bus (PLB) transportation services, and repair and maintenance services for PLBs. The company is also involved in the hiring of PLBs; and the provision of travel agency services. In 2010, the company operates 50 green minibus routes with 307 green minibuses. The company was founded in 1975 and is headquartered in George Town, Cayman Islands.</v>
          </cell>
          <cell r="Q213" t="str">
            <v>Services</v>
          </cell>
          <cell r="R213" t="str">
            <v>Operates as an investment holding company that, through its subsidiaries, operates green minibus services in Hong Kong, and provides cross-boundary public bus services between Hong Kong and the Mainland China</v>
          </cell>
          <cell r="S213" t="str">
            <v>www.amspt.com</v>
          </cell>
          <cell r="T213" t="str">
            <v>Cayman Islands</v>
          </cell>
          <cell r="U213" t="str">
            <v>Hong Kong SAR, China</v>
          </cell>
          <cell r="V213" t="str">
            <v>00077</v>
          </cell>
          <cell r="W213" t="str">
            <v>B+</v>
          </cell>
          <cell r="X213" t="str">
            <v>4789</v>
          </cell>
          <cell r="Y213" t="str">
            <v>KY30957FH</v>
          </cell>
          <cell r="Z213" t="str">
            <v>Operates as an investment holding company that, through its subsidiaries, operates green minibus services in Hong Kong, and provides cross-boundary public bus services between Hong Kong and the Mainland China</v>
          </cell>
          <cell r="AA213" t="str">
            <v>The Company is an investment holding company and its subsidiaries are principally engaged in the provision of franchised public light bus transportation services in Hong Kong and cross-boundary public bus transportation services between Hong Kong and the People's Republic of China.</v>
          </cell>
          <cell r="AB213">
            <v>38092</v>
          </cell>
        </row>
        <row r="213">
          <cell r="AD213">
            <v>374896</v>
          </cell>
          <cell r="AE213">
            <v>339198</v>
          </cell>
          <cell r="AF213">
            <v>303366</v>
          </cell>
          <cell r="AG213">
            <v>365077</v>
          </cell>
          <cell r="AH213">
            <v>53812</v>
          </cell>
          <cell r="AI213">
            <v>10866</v>
          </cell>
          <cell r="AJ213">
            <v>65529</v>
          </cell>
          <cell r="AK213">
            <v>10526</v>
          </cell>
          <cell r="AL213">
            <v>251129</v>
          </cell>
          <cell r="AM213">
            <v>236687</v>
          </cell>
          <cell r="AN213">
            <v>207978</v>
          </cell>
          <cell r="AO213">
            <v>244683</v>
          </cell>
          <cell r="AP213">
            <v>0</v>
          </cell>
          <cell r="AQ213">
            <v>0</v>
          </cell>
          <cell r="AR213">
            <v>0</v>
          </cell>
          <cell r="AS213">
            <v>0</v>
          </cell>
          <cell r="AT213">
            <v>-40295</v>
          </cell>
          <cell r="AU213">
            <v>-39542</v>
          </cell>
          <cell r="AV213">
            <v>-40305</v>
          </cell>
          <cell r="AW213">
            <v>-41200</v>
          </cell>
          <cell r="AX213">
            <v>-70457</v>
          </cell>
          <cell r="AY213">
            <v>-67775</v>
          </cell>
          <cell r="AZ213">
            <v>-70433</v>
          </cell>
          <cell r="BA213">
            <v>-72440</v>
          </cell>
          <cell r="BB213" t="str">
            <v>n.a.</v>
          </cell>
          <cell r="BC213" t="str">
            <v>n.a.</v>
          </cell>
          <cell r="BD213" t="str">
            <v>n.a.</v>
          </cell>
          <cell r="BE213" t="str">
            <v>n.a.</v>
          </cell>
          <cell r="BF213">
            <v>1792</v>
          </cell>
          <cell r="BG213">
            <v>4056</v>
          </cell>
          <cell r="BH213">
            <v>1825</v>
          </cell>
          <cell r="BI213">
            <v>1827</v>
          </cell>
          <cell r="BJ213">
            <v>68651</v>
          </cell>
          <cell r="BK213">
            <v>36377</v>
          </cell>
          <cell r="BL213">
            <v>47602</v>
          </cell>
          <cell r="BM213">
            <v>21263</v>
          </cell>
          <cell r="BN213">
            <v>80009</v>
          </cell>
          <cell r="BO213">
            <v>136372</v>
          </cell>
          <cell r="BP213">
            <v>190902</v>
          </cell>
          <cell r="BQ213">
            <v>76092</v>
          </cell>
          <cell r="BR213">
            <v>282738</v>
          </cell>
          <cell r="BS213">
            <v>329979</v>
          </cell>
          <cell r="BT213">
            <v>418995</v>
          </cell>
          <cell r="BU213">
            <v>300464</v>
          </cell>
          <cell r="BV213" t="str">
            <v>n.a.</v>
          </cell>
          <cell r="BW213" t="str">
            <v>n.a.</v>
          </cell>
          <cell r="BX213" t="str">
            <v>n.a.</v>
          </cell>
          <cell r="BY213" t="str">
            <v>n.a.</v>
          </cell>
          <cell r="BZ213">
            <v>66827</v>
          </cell>
          <cell r="CA213">
            <v>6060</v>
          </cell>
          <cell r="CB213">
            <v>50179</v>
          </cell>
          <cell r="CC213">
            <v>17280</v>
          </cell>
          <cell r="CD213">
            <v>1212</v>
          </cell>
          <cell r="CE213">
            <v>1095</v>
          </cell>
          <cell r="CF213">
            <v>1333</v>
          </cell>
          <cell r="CG213">
            <v>1165</v>
          </cell>
          <cell r="CH213">
            <v>39083</v>
          </cell>
          <cell r="CI213">
            <v>38447</v>
          </cell>
          <cell r="CJ213">
            <v>38972</v>
          </cell>
          <cell r="CK213">
            <v>40035</v>
          </cell>
          <cell r="CL213">
            <v>374896</v>
          </cell>
          <cell r="CM213">
            <v>-251129</v>
          </cell>
          <cell r="CN213">
            <v>-40295</v>
          </cell>
          <cell r="CO213">
            <v>-70457</v>
          </cell>
          <cell r="CP213">
            <v>13015</v>
          </cell>
          <cell r="CQ213">
            <v>0.0347162946523836</v>
          </cell>
          <cell r="CR213">
            <v>0.0359648613770825</v>
          </cell>
          <cell r="CS213" t="str">
            <v>n.a.</v>
          </cell>
          <cell r="CT213">
            <v>0</v>
          </cell>
          <cell r="CU213" t="e">
            <v>#VALUE!</v>
          </cell>
          <cell r="CV213">
            <v>108190.5</v>
          </cell>
        </row>
        <row r="213">
          <cell r="CX213">
            <v>339198</v>
          </cell>
          <cell r="CY213">
            <v>-236687</v>
          </cell>
          <cell r="CZ213">
            <v>-39542</v>
          </cell>
          <cell r="DA213">
            <v>-67775</v>
          </cell>
          <cell r="DB213">
            <v>-4806</v>
          </cell>
          <cell r="DC213">
            <v>-0.014168715617427</v>
          </cell>
          <cell r="DD213">
            <v>-0.01397076778177</v>
          </cell>
          <cell r="DE213" t="str">
            <v>n.a.</v>
          </cell>
          <cell r="DF213">
            <v>0</v>
          </cell>
          <cell r="DG213" t="e">
            <v>#VALUE!</v>
          </cell>
          <cell r="DH213">
            <v>163637</v>
          </cell>
        </row>
        <row r="213">
          <cell r="DJ213">
            <v>303366</v>
          </cell>
          <cell r="DK213">
            <v>-207978</v>
          </cell>
          <cell r="DL213">
            <v>-40305</v>
          </cell>
          <cell r="DM213">
            <v>-70433</v>
          </cell>
          <cell r="DN213">
            <v>-15350</v>
          </cell>
          <cell r="DO213">
            <v>-0.0505989464870816</v>
          </cell>
          <cell r="DP213">
            <v>-0.0481620000251007</v>
          </cell>
        </row>
        <row r="214">
          <cell r="C214" t="str">
            <v>Ningbo Fubang Logistics Co.,Ltd.</v>
          </cell>
          <cell r="D214" t="str">
            <v>exclude</v>
          </cell>
          <cell r="E214" t="str">
            <v>Independence(A+, A, A-, U)</v>
          </cell>
        </row>
        <row r="214">
          <cell r="I214">
            <v>0.0400688482280718</v>
          </cell>
          <cell r="J214" t="str">
            <v> </v>
          </cell>
        </row>
        <row r="214">
          <cell r="O214" t="str">
            <v>Ningbo Fubang Logistics Co.,Ltd.</v>
          </cell>
          <cell r="P214" t="str">
            <v>This company is engaged in the provision of logistics services. It was established in 1995 and conducts business from its registered head office located in Ningbo, China. The company operates in road freight, intermodal transportation, warehousing and trading of coal, metal materials and waste paper. It also offers general cargo, container transportation, import and export freight forwarding, warehousing, intermodal transportation, and logistics consulting services. The company invests heavily in the development and application of a smart logistics management information system in terms of information technology (IT) technology, integrating transportation, vehicle scheduling, and financial services into computer management.</v>
          </cell>
          <cell r="Q214" t="str">
            <v>Services</v>
          </cell>
          <cell r="R214" t="str">
            <v>Road freight, intermodal transportation, warehousing and trading of coal, metal materials and waste paper</v>
          </cell>
          <cell r="S214" t="str">
            <v>www.fblogistics.com.cn</v>
          </cell>
          <cell r="T214" t="str">
            <v>China</v>
          </cell>
        </row>
        <row r="214">
          <cell r="V214" t="str">
            <v>837074</v>
          </cell>
          <cell r="W214" t="str">
            <v>D</v>
          </cell>
          <cell r="X214" t="str">
            <v>4789</v>
          </cell>
          <cell r="Y214" t="str">
            <v>CN48244PC</v>
          </cell>
          <cell r="Z214" t="str">
            <v>Engaged in the provision of logistics services</v>
          </cell>
          <cell r="AA214" t="str">
            <v>The Company is mainly engaged in the three party's basic logistics services such as cargo intermodal transportation and warehousing management. It also provides logistics services such as waste paper, wood (paper pulp), metal materials, coal and other raw materials supply chain procurement trade combined with customer needs.</v>
          </cell>
          <cell r="AB214">
            <v>42494</v>
          </cell>
        </row>
        <row r="214">
          <cell r="AD214">
            <v>354733</v>
          </cell>
          <cell r="AE214">
            <v>340394</v>
          </cell>
          <cell r="AF214">
            <v>377377</v>
          </cell>
          <cell r="AG214">
            <v>285837</v>
          </cell>
          <cell r="AH214">
            <v>12767</v>
          </cell>
          <cell r="AI214">
            <v>10497</v>
          </cell>
          <cell r="AJ214">
            <v>6738</v>
          </cell>
          <cell r="AK214">
            <v>6562</v>
          </cell>
          <cell r="AL214">
            <v>323163</v>
          </cell>
          <cell r="AM214">
            <v>307187</v>
          </cell>
          <cell r="AN214">
            <v>344463</v>
          </cell>
          <cell r="AO214">
            <v>256814</v>
          </cell>
          <cell r="AP214">
            <v>0</v>
          </cell>
          <cell r="AQ214">
            <v>0</v>
          </cell>
          <cell r="AR214">
            <v>0</v>
          </cell>
          <cell r="AS214">
            <v>0</v>
          </cell>
          <cell r="AT214">
            <v>-17120</v>
          </cell>
          <cell r="AU214">
            <v>-16865</v>
          </cell>
          <cell r="AV214">
            <v>-15492</v>
          </cell>
          <cell r="AW214">
            <v>-16037</v>
          </cell>
          <cell r="AX214">
            <v>-1675</v>
          </cell>
          <cell r="AY214">
            <v>-1840</v>
          </cell>
          <cell r="AZ214">
            <v>-1725</v>
          </cell>
          <cell r="BA214">
            <v>-2400</v>
          </cell>
          <cell r="BB214" t="str">
            <v>n.a.</v>
          </cell>
          <cell r="BC214" t="str">
            <v>n.a.</v>
          </cell>
          <cell r="BD214" t="str">
            <v>n.a.</v>
          </cell>
          <cell r="BE214" t="str">
            <v>n.a.</v>
          </cell>
          <cell r="BF214">
            <v>142471</v>
          </cell>
          <cell r="BG214">
            <v>128257</v>
          </cell>
          <cell r="BH214">
            <v>132698</v>
          </cell>
          <cell r="BI214">
            <v>101257</v>
          </cell>
          <cell r="BJ214">
            <v>23360</v>
          </cell>
          <cell r="BK214">
            <v>17124</v>
          </cell>
          <cell r="BL214">
            <v>5557</v>
          </cell>
          <cell r="BM214">
            <v>5712</v>
          </cell>
          <cell r="BN214">
            <v>59309</v>
          </cell>
          <cell r="BO214">
            <v>24911</v>
          </cell>
          <cell r="BP214">
            <v>15148</v>
          </cell>
          <cell r="BQ214">
            <v>16790</v>
          </cell>
          <cell r="BR214">
            <v>484945</v>
          </cell>
          <cell r="BS214">
            <v>387331</v>
          </cell>
          <cell r="BT214">
            <v>227909</v>
          </cell>
          <cell r="BU214">
            <v>200226</v>
          </cell>
          <cell r="BV214" t="str">
            <v>n.a.</v>
          </cell>
          <cell r="BW214" t="str">
            <v>n.a.</v>
          </cell>
          <cell r="BX214" t="str">
            <v>n.a.</v>
          </cell>
          <cell r="BY214" t="str">
            <v>n.a.</v>
          </cell>
          <cell r="BZ214">
            <v>25542</v>
          </cell>
          <cell r="CA214">
            <v>24999</v>
          </cell>
          <cell r="CB214">
            <v>22435</v>
          </cell>
          <cell r="CC214">
            <v>17148</v>
          </cell>
          <cell r="CD214">
            <v>912</v>
          </cell>
          <cell r="CE214">
            <v>922</v>
          </cell>
          <cell r="CF214">
            <v>270</v>
          </cell>
          <cell r="CG214">
            <v>325</v>
          </cell>
          <cell r="CH214">
            <v>16208</v>
          </cell>
          <cell r="CI214">
            <v>15943</v>
          </cell>
          <cell r="CJ214">
            <v>15222</v>
          </cell>
          <cell r="CK214">
            <v>15712</v>
          </cell>
          <cell r="CL214">
            <v>354733</v>
          </cell>
          <cell r="CM214">
            <v>-323163</v>
          </cell>
          <cell r="CN214">
            <v>-17120</v>
          </cell>
          <cell r="CO214">
            <v>-1675</v>
          </cell>
          <cell r="CP214">
            <v>12775</v>
          </cell>
          <cell r="CQ214">
            <v>0.0360130013277592</v>
          </cell>
          <cell r="CR214">
            <v>0.0373583890419291</v>
          </cell>
          <cell r="CS214" t="str">
            <v>n.a.</v>
          </cell>
          <cell r="CT214">
            <v>0</v>
          </cell>
          <cell r="CU214" t="e">
            <v>#VALUE!</v>
          </cell>
          <cell r="CV214">
            <v>42110</v>
          </cell>
        </row>
        <row r="214">
          <cell r="CX214">
            <v>340394</v>
          </cell>
          <cell r="CY214">
            <v>-307187</v>
          </cell>
          <cell r="CZ214">
            <v>-16865</v>
          </cell>
          <cell r="DA214">
            <v>-1840</v>
          </cell>
          <cell r="DB214">
            <v>14502</v>
          </cell>
          <cell r="DC214">
            <v>0.0426035711557783</v>
          </cell>
          <cell r="DD214">
            <v>0.0444994047107631</v>
          </cell>
          <cell r="DE214" t="str">
            <v>n.a.</v>
          </cell>
          <cell r="DF214">
            <v>0</v>
          </cell>
          <cell r="DG214" t="e">
            <v>#VALUE!</v>
          </cell>
          <cell r="DH214">
            <v>20029.5</v>
          </cell>
        </row>
        <row r="214">
          <cell r="DJ214">
            <v>377377</v>
          </cell>
          <cell r="DK214">
            <v>-344463</v>
          </cell>
          <cell r="DL214">
            <v>-15492</v>
          </cell>
          <cell r="DM214">
            <v>-1725</v>
          </cell>
          <cell r="DN214">
            <v>15697</v>
          </cell>
          <cell r="DO214">
            <v>0.041595009764771</v>
          </cell>
          <cell r="DP214">
            <v>0.0434002433090024</v>
          </cell>
        </row>
        <row r="215">
          <cell r="C215" t="str">
            <v>Shanghai Jinghong International Logistics Co., LTD</v>
          </cell>
          <cell r="D215" t="str">
            <v>exclude</v>
          </cell>
          <cell r="E215" t="str">
            <v>Independence(A+, A, A-, U)</v>
          </cell>
        </row>
        <row r="215">
          <cell r="I215">
            <v>0.115848727232325</v>
          </cell>
          <cell r="J215" t="str">
            <v> </v>
          </cell>
        </row>
        <row r="215">
          <cell r="O215" t="str">
            <v>Shanghai Jinghong International Logistics Co., LTD</v>
          </cell>
          <cell r="P215" t="str">
            <v>This company is engaged in the freight transportation arrangement industry. It was established in 2003 and conducts business from its registered head office located in Shanghai, China. The company is a national 4A logistics enterprise. As a one-stop comprehensive port logistics services provider, it provides customers a full range of one-stop port integrated logistics services and related logistics derivatives services, including customs declaration, inspection, transportation, warehousing, distribution, trade and aviation ground services. It has a team of professionals and other specialists with expertise in providing necessary assistance and services to its range of clients.</v>
          </cell>
          <cell r="Q215" t="str">
            <v>Services</v>
          </cell>
          <cell r="R215" t="str">
            <v>One-stop port integrated logistics services and related logistics derivatives services, including customs declaration, inspection, transportation, warehousing, distribution, trade and aviation ground services</v>
          </cell>
          <cell r="S215" t="str">
            <v>www.sjd-logistics.com</v>
          </cell>
          <cell r="T215" t="str">
            <v>China</v>
          </cell>
        </row>
        <row r="215">
          <cell r="V215" t="str">
            <v>835859</v>
          </cell>
          <cell r="W215" t="str">
            <v>D</v>
          </cell>
          <cell r="X215" t="str">
            <v>4731</v>
          </cell>
          <cell r="Y215" t="str">
            <v>CN47216PC</v>
          </cell>
          <cell r="Z215" t="str">
            <v>Engaged in the freight transportation arrangement industry</v>
          </cell>
          <cell r="AA215" t="str">
            <v>The main business of the company is to provide one-stop port integrated logistics services and related logistics derivatives services, including customs declaration, inspection, transportation, warehousing, distribution, trade and aviation ground services.</v>
          </cell>
          <cell r="AB215">
            <v>42480</v>
          </cell>
        </row>
        <row r="215">
          <cell r="AD215">
            <v>408750</v>
          </cell>
          <cell r="AE215">
            <v>315639</v>
          </cell>
          <cell r="AF215">
            <v>211642</v>
          </cell>
          <cell r="AG215">
            <v>427007</v>
          </cell>
          <cell r="AH215">
            <v>3373</v>
          </cell>
          <cell r="AI215">
            <v>2096</v>
          </cell>
          <cell r="AJ215">
            <v>1973</v>
          </cell>
          <cell r="AK215">
            <v>1930</v>
          </cell>
          <cell r="AL215">
            <v>321961</v>
          </cell>
          <cell r="AM215">
            <v>241718</v>
          </cell>
          <cell r="AN215">
            <v>159224</v>
          </cell>
          <cell r="AO215">
            <v>371763</v>
          </cell>
          <cell r="AP215">
            <v>1108</v>
          </cell>
          <cell r="AQ215">
            <v>1113</v>
          </cell>
          <cell r="AR215">
            <v>1851</v>
          </cell>
          <cell r="AS215">
            <v>1002</v>
          </cell>
          <cell r="AT215">
            <v>-38547</v>
          </cell>
          <cell r="AU215">
            <v>-34498</v>
          </cell>
          <cell r="AV215">
            <v>-32228</v>
          </cell>
          <cell r="AW215">
            <v>-31798</v>
          </cell>
          <cell r="AX215">
            <v>-1768</v>
          </cell>
          <cell r="AY215">
            <v>-1721</v>
          </cell>
          <cell r="AZ215">
            <v>0</v>
          </cell>
          <cell r="BA215">
            <v>-2368</v>
          </cell>
          <cell r="BB215">
            <v>889</v>
          </cell>
          <cell r="BC215">
            <v>1970</v>
          </cell>
          <cell r="BD215">
            <v>2122</v>
          </cell>
          <cell r="BE215">
            <v>8507</v>
          </cell>
          <cell r="BF215">
            <v>73442</v>
          </cell>
          <cell r="BG215">
            <v>105589</v>
          </cell>
          <cell r="BH215">
            <v>38765</v>
          </cell>
          <cell r="BI215">
            <v>50197</v>
          </cell>
          <cell r="BJ215">
            <v>217427</v>
          </cell>
          <cell r="BK215">
            <v>152933</v>
          </cell>
          <cell r="BL215">
            <v>157386</v>
          </cell>
          <cell r="BM215">
            <v>126289</v>
          </cell>
          <cell r="BN215">
            <v>9819</v>
          </cell>
          <cell r="BO215">
            <v>14468</v>
          </cell>
          <cell r="BP215">
            <v>5577</v>
          </cell>
          <cell r="BQ215">
            <v>4601</v>
          </cell>
          <cell r="BR215">
            <v>339332</v>
          </cell>
          <cell r="BS215">
            <v>317478</v>
          </cell>
          <cell r="BT215">
            <v>226785</v>
          </cell>
          <cell r="BU215">
            <v>228320</v>
          </cell>
          <cell r="BV215">
            <v>6979</v>
          </cell>
          <cell r="BW215">
            <v>9013</v>
          </cell>
          <cell r="BX215">
            <v>7967</v>
          </cell>
          <cell r="BY215">
            <v>7379</v>
          </cell>
          <cell r="BZ215">
            <v>49847</v>
          </cell>
          <cell r="CA215">
            <v>39798</v>
          </cell>
          <cell r="CB215">
            <v>22163</v>
          </cell>
          <cell r="CC215">
            <v>23008</v>
          </cell>
          <cell r="CD215" t="str">
            <v>n.a.</v>
          </cell>
          <cell r="CE215" t="str">
            <v>n.a.</v>
          </cell>
          <cell r="CF215" t="str">
            <v>n.a.</v>
          </cell>
          <cell r="CG215" t="str">
            <v>n.a.</v>
          </cell>
          <cell r="CH215">
            <v>30460</v>
          </cell>
          <cell r="CI215">
            <v>24372</v>
          </cell>
          <cell r="CJ215">
            <v>22410</v>
          </cell>
          <cell r="CK215">
            <v>23417</v>
          </cell>
          <cell r="CL215">
            <v>408750</v>
          </cell>
          <cell r="CM215">
            <v>-321961</v>
          </cell>
          <cell r="CN215">
            <v>-37439</v>
          </cell>
          <cell r="CO215">
            <v>-1768</v>
          </cell>
          <cell r="CP215">
            <v>47582</v>
          </cell>
          <cell r="CQ215">
            <v>0.116408562691131</v>
          </cell>
          <cell r="CR215">
            <v>0.131744783591016</v>
          </cell>
          <cell r="CS215">
            <v>6979</v>
          </cell>
          <cell r="CT215">
            <v>1108</v>
          </cell>
          <cell r="CU215">
            <v>1429.5</v>
          </cell>
          <cell r="CV215">
            <v>12143.5</v>
          </cell>
        </row>
        <row r="215">
          <cell r="CX215">
            <v>315639</v>
          </cell>
          <cell r="CY215">
            <v>-241718</v>
          </cell>
          <cell r="CZ215">
            <v>-33385</v>
          </cell>
          <cell r="DA215">
            <v>-1721</v>
          </cell>
          <cell r="DB215">
            <v>38815</v>
          </cell>
          <cell r="DC215">
            <v>0.122972763188326</v>
          </cell>
          <cell r="DD215">
            <v>0.140215443747652</v>
          </cell>
          <cell r="DE215">
            <v>9013</v>
          </cell>
          <cell r="DF215">
            <v>1113</v>
          </cell>
          <cell r="DG215">
            <v>2046</v>
          </cell>
          <cell r="DH215">
            <v>10022.5</v>
          </cell>
        </row>
        <row r="215">
          <cell r="DJ215">
            <v>211642</v>
          </cell>
          <cell r="DK215">
            <v>-159224</v>
          </cell>
          <cell r="DL215">
            <v>-30377</v>
          </cell>
          <cell r="DM215">
            <v>0</v>
          </cell>
          <cell r="DN215">
            <v>22041</v>
          </cell>
          <cell r="DO215">
            <v>0.10414284499296</v>
          </cell>
          <cell r="DP215">
            <v>0.116249386870322</v>
          </cell>
        </row>
        <row r="216">
          <cell r="C216" t="str">
            <v>Samart Aviation Solutions PCL</v>
          </cell>
          <cell r="D216" t="str">
            <v>exclude</v>
          </cell>
          <cell r="E216" t="str">
            <v>Independence(A+, A, A-, U)</v>
          </cell>
        </row>
        <row r="216">
          <cell r="I216" t="e">
            <v>#VALUE!</v>
          </cell>
          <cell r="J216" t="str">
            <v> </v>
          </cell>
        </row>
        <row r="216">
          <cell r="O216" t="str">
            <v>Samart Aviation Solutions PCL</v>
          </cell>
          <cell r="P216" t="str">
            <v>This company operates as air traffic control company engaged in air traffic and air management services. Its business was founded in 2017 and has its registered business address located in Pakkred, Nonthaburi,Thailand.The company specialises in providing professional aviation solution services, It offers aeronautical communications, navigation,and surveillance systems and services.The company is one of the leading air navigation provider in the region.The company is committed to providing professional aviation solution services with international safety standards and optimal quality service for sustainable growth.</v>
          </cell>
          <cell r="Q216" t="str">
            <v>Services</v>
          </cell>
          <cell r="R216" t="str">
            <v>Specialises in providing professional aviation solution services; It offers aeronautical communications, navigation,and  surveillance systems and services</v>
          </cell>
          <cell r="S216" t="str">
            <v>www.samartaviation.com</v>
          </cell>
          <cell r="T216" t="str">
            <v>Thailand</v>
          </cell>
        </row>
        <row r="216">
          <cell r="V216" t="str">
            <v>SAV</v>
          </cell>
          <cell r="W216" t="str">
            <v>D</v>
          </cell>
          <cell r="X216" t="str">
            <v>4731</v>
          </cell>
          <cell r="Y216" t="str">
            <v>TH0125560022577</v>
          </cell>
          <cell r="Z216" t="str">
            <v>Operates as air traffic control company engaged in air traffic and air management services</v>
          </cell>
          <cell r="AA216" t="str">
            <v>The Company's principal activity - Other activities support transportations which do not classified elsewhere.</v>
          </cell>
          <cell r="AB216">
            <v>45195</v>
          </cell>
          <cell r="AC216" t="str">
            <v>Samart Transolutions CO LTD</v>
          </cell>
          <cell r="AD216">
            <v>1217609</v>
          </cell>
          <cell r="AE216">
            <v>455770</v>
          </cell>
          <cell r="AF216" t="str">
            <v>n.a.</v>
          </cell>
          <cell r="AG216">
            <v>33189</v>
          </cell>
          <cell r="AH216">
            <v>2461</v>
          </cell>
          <cell r="AI216">
            <v>3267</v>
          </cell>
          <cell r="AJ216">
            <v>57689</v>
          </cell>
          <cell r="AK216">
            <v>310588</v>
          </cell>
          <cell r="AL216">
            <v>411355</v>
          </cell>
          <cell r="AM216">
            <v>131038</v>
          </cell>
          <cell r="AN216">
            <v>2754</v>
          </cell>
          <cell r="AO216">
            <v>7883</v>
          </cell>
          <cell r="AP216">
            <v>0</v>
          </cell>
          <cell r="AQ216">
            <v>0</v>
          </cell>
          <cell r="AR216" t="str">
            <v>n.a.</v>
          </cell>
          <cell r="AS216" t="str">
            <v>n.a.</v>
          </cell>
          <cell r="AT216">
            <v>-452055</v>
          </cell>
          <cell r="AU216">
            <v>-318915</v>
          </cell>
          <cell r="AV216">
            <v>-125883</v>
          </cell>
          <cell r="AW216">
            <v>-228790</v>
          </cell>
          <cell r="AX216">
            <v>-68424</v>
          </cell>
          <cell r="AY216">
            <v>-70069</v>
          </cell>
          <cell r="AZ216" t="str">
            <v>n.a.</v>
          </cell>
          <cell r="BA216" t="str">
            <v>n.a.</v>
          </cell>
          <cell r="BB216" t="str">
            <v>n.a.</v>
          </cell>
          <cell r="BC216" t="str">
            <v>n.a.</v>
          </cell>
          <cell r="BD216" t="str">
            <v>n.a.</v>
          </cell>
          <cell r="BE216" t="str">
            <v>n.a.</v>
          </cell>
          <cell r="BF216">
            <v>161216</v>
          </cell>
          <cell r="BG216">
            <v>66946</v>
          </cell>
          <cell r="BH216">
            <v>4697</v>
          </cell>
          <cell r="BI216">
            <v>4749</v>
          </cell>
          <cell r="BJ216">
            <v>338764</v>
          </cell>
          <cell r="BK216">
            <v>163040</v>
          </cell>
          <cell r="BL216">
            <v>13232</v>
          </cell>
          <cell r="BM216">
            <v>167715</v>
          </cell>
          <cell r="BN216">
            <v>12510</v>
          </cell>
          <cell r="BO216">
            <v>16376</v>
          </cell>
          <cell r="BP216">
            <v>47</v>
          </cell>
          <cell r="BQ216">
            <v>320</v>
          </cell>
          <cell r="BR216">
            <v>2249306</v>
          </cell>
          <cell r="BS216">
            <v>1596565</v>
          </cell>
          <cell r="BT216">
            <v>1739209</v>
          </cell>
          <cell r="BU216">
            <v>1898101</v>
          </cell>
          <cell r="BV216">
            <v>9652</v>
          </cell>
          <cell r="BW216">
            <v>9014</v>
          </cell>
          <cell r="BX216">
            <v>64318</v>
          </cell>
          <cell r="BY216">
            <v>160449</v>
          </cell>
          <cell r="BZ216">
            <v>288236</v>
          </cell>
          <cell r="CA216">
            <v>-60985</v>
          </cell>
          <cell r="CB216">
            <v>-70948</v>
          </cell>
          <cell r="CC216">
            <v>107104</v>
          </cell>
          <cell r="CD216">
            <v>7345</v>
          </cell>
          <cell r="CE216">
            <v>6674</v>
          </cell>
          <cell r="CF216">
            <v>26897</v>
          </cell>
          <cell r="CG216">
            <v>31824</v>
          </cell>
          <cell r="CH216">
            <v>220688</v>
          </cell>
          <cell r="CI216">
            <v>116637</v>
          </cell>
          <cell r="CJ216">
            <v>34668</v>
          </cell>
          <cell r="CK216">
            <v>36517</v>
          </cell>
          <cell r="CL216">
            <v>1217609</v>
          </cell>
          <cell r="CM216">
            <v>-411355</v>
          </cell>
          <cell r="CN216">
            <v>-452055</v>
          </cell>
          <cell r="CO216">
            <v>-68424</v>
          </cell>
          <cell r="CP216">
            <v>285775</v>
          </cell>
          <cell r="CQ216">
            <v>0.23470178029236</v>
          </cell>
          <cell r="CR216">
            <v>0.306680159770946</v>
          </cell>
          <cell r="CS216">
            <v>9652</v>
          </cell>
          <cell r="CT216">
            <v>0</v>
          </cell>
          <cell r="CU216" t="e">
            <v>#VALUE!</v>
          </cell>
          <cell r="CV216">
            <v>14443</v>
          </cell>
        </row>
        <row r="216">
          <cell r="CX216">
            <v>455770</v>
          </cell>
          <cell r="CY216">
            <v>-131038</v>
          </cell>
          <cell r="CZ216">
            <v>-318915</v>
          </cell>
          <cell r="DA216">
            <v>-70069</v>
          </cell>
          <cell r="DB216">
            <v>-64252</v>
          </cell>
          <cell r="DC216">
            <v>-0.140974614388836</v>
          </cell>
          <cell r="DD216">
            <v>-0.123556311079147</v>
          </cell>
          <cell r="DE216">
            <v>9014</v>
          </cell>
          <cell r="DF216">
            <v>0</v>
          </cell>
          <cell r="DG216" t="e">
            <v>#VALUE!</v>
          </cell>
          <cell r="DH216">
            <v>8211.5</v>
          </cell>
        </row>
        <row r="216">
          <cell r="DJ216" t="str">
            <v>无数据</v>
          </cell>
          <cell r="DK216">
            <v>-2754</v>
          </cell>
          <cell r="DL216">
            <v>-125883</v>
          </cell>
          <cell r="DM216" t="str">
            <v>n.a.</v>
          </cell>
          <cell r="DN216" t="str">
            <v>无数据</v>
          </cell>
          <cell r="DO216" t="e">
            <v>#VALUE!</v>
          </cell>
          <cell r="DP216" t="e">
            <v>#VALUE!</v>
          </cell>
        </row>
        <row r="217">
          <cell r="C217" t="str">
            <v>Xiamen Zhongda Logistics Co., Ltd.</v>
          </cell>
          <cell r="D217" t="str">
            <v>exclude</v>
          </cell>
          <cell r="E217" t="str">
            <v>Independence(A+, A, A-, U)</v>
          </cell>
        </row>
        <row r="217">
          <cell r="I217">
            <v>0.0593840228737533</v>
          </cell>
          <cell r="J217" t="str">
            <v> </v>
          </cell>
        </row>
        <row r="217">
          <cell r="O217" t="str">
            <v>Xiamen Zhongda Logistics Co., Ltd.</v>
          </cell>
          <cell r="P217" t="str">
            <v>This company is engaged in the provision of freight trucking and other related transportation services. It was incorporated in 2012. It conducts business from its registered head office located in Xiamen, Fujian, China.The company's business activities include furnishing over-the-road trucking services and storage services, including household goods either as common carriers or under special or individual contracts or agreements, for freight generally weighing more than 100 pounds. Its operations are principally outside a single municipality, outside one group of contiguous municipalities, or outside a single municipality and its suburban areas. It is also involved in furnishing air courier services for individually addressed letters, parcels, and packages generally weighing less than 100 pounds.</v>
          </cell>
          <cell r="Q217" t="str">
            <v>Services</v>
          </cell>
          <cell r="R217" t="str">
            <v>Freight trucking and other related transportation services</v>
          </cell>
          <cell r="S217" t="str">
            <v>www.dadacorporation.com</v>
          </cell>
          <cell r="T217" t="str">
            <v>China</v>
          </cell>
        </row>
        <row r="217">
          <cell r="V217" t="str">
            <v>870131</v>
          </cell>
          <cell r="W217" t="str">
            <v>B+</v>
          </cell>
          <cell r="X217" t="str">
            <v>4789</v>
          </cell>
          <cell r="Y217" t="str">
            <v>CN50073PC</v>
          </cell>
          <cell r="Z217" t="str">
            <v>Engaged in the provision of freight trucking and other related transportation services</v>
          </cell>
          <cell r="AA217" t="str">
            <v>The Company is mainly engaged in international freight forwarding and land transport services.</v>
          </cell>
          <cell r="AB217">
            <v>42724</v>
          </cell>
          <cell r="AC217" t="str">
            <v>Xiamen Dada Co.,Ltd</v>
          </cell>
          <cell r="AD217">
            <v>411642</v>
          </cell>
          <cell r="AE217">
            <v>539747</v>
          </cell>
          <cell r="AF217">
            <v>329730</v>
          </cell>
          <cell r="AG217">
            <v>246108</v>
          </cell>
          <cell r="AH217">
            <v>3128</v>
          </cell>
          <cell r="AI217">
            <v>3298</v>
          </cell>
          <cell r="AJ217">
            <v>450</v>
          </cell>
          <cell r="AK217">
            <v>5683</v>
          </cell>
          <cell r="AL217">
            <v>379961</v>
          </cell>
          <cell r="AM217">
            <v>481007</v>
          </cell>
          <cell r="AN217">
            <v>285286</v>
          </cell>
          <cell r="AO217">
            <v>224115</v>
          </cell>
          <cell r="AP217">
            <v>722</v>
          </cell>
          <cell r="AQ217">
            <v>915</v>
          </cell>
          <cell r="AR217">
            <v>0</v>
          </cell>
          <cell r="AS217">
            <v>0</v>
          </cell>
          <cell r="AT217">
            <v>-22221</v>
          </cell>
          <cell r="AU217">
            <v>-20958</v>
          </cell>
          <cell r="AV217">
            <v>-11902</v>
          </cell>
          <cell r="AW217">
            <v>-13383</v>
          </cell>
          <cell r="AX217">
            <v>0</v>
          </cell>
          <cell r="AY217">
            <v>-2834</v>
          </cell>
          <cell r="AZ217">
            <v>-2509</v>
          </cell>
          <cell r="BA217">
            <v>-4485</v>
          </cell>
          <cell r="BB217">
            <v>545</v>
          </cell>
          <cell r="BC217">
            <v>3561</v>
          </cell>
          <cell r="BD217">
            <v>4460</v>
          </cell>
          <cell r="BE217">
            <v>420</v>
          </cell>
          <cell r="BF217">
            <v>99125</v>
          </cell>
          <cell r="BG217">
            <v>106999</v>
          </cell>
          <cell r="BH217">
            <v>84247</v>
          </cell>
          <cell r="BI217">
            <v>55120</v>
          </cell>
          <cell r="BJ217">
            <v>18544</v>
          </cell>
          <cell r="BK217">
            <v>47340</v>
          </cell>
          <cell r="BL217">
            <v>57733</v>
          </cell>
          <cell r="BM217">
            <v>3250</v>
          </cell>
          <cell r="BN217">
            <v>24681</v>
          </cell>
          <cell r="BO217">
            <v>34008</v>
          </cell>
          <cell r="BP217">
            <v>20627</v>
          </cell>
          <cell r="BQ217">
            <v>13099</v>
          </cell>
          <cell r="BR217">
            <v>184930</v>
          </cell>
          <cell r="BS217">
            <v>229087</v>
          </cell>
          <cell r="BT217">
            <v>177983</v>
          </cell>
          <cell r="BU217">
            <v>158826</v>
          </cell>
          <cell r="BV217">
            <v>2173</v>
          </cell>
          <cell r="BW217">
            <v>2712</v>
          </cell>
          <cell r="BX217">
            <v>1307</v>
          </cell>
          <cell r="BY217">
            <v>877</v>
          </cell>
          <cell r="BZ217">
            <v>12588</v>
          </cell>
          <cell r="CA217">
            <v>38246</v>
          </cell>
          <cell r="CB217">
            <v>30483</v>
          </cell>
          <cell r="CC217">
            <v>9808</v>
          </cell>
          <cell r="CD217">
            <v>43</v>
          </cell>
          <cell r="CE217">
            <v>52</v>
          </cell>
          <cell r="CF217" t="str">
            <v>n.a.</v>
          </cell>
          <cell r="CG217" t="str">
            <v>n.a.</v>
          </cell>
          <cell r="CH217">
            <v>19283</v>
          </cell>
          <cell r="CI217">
            <v>17279</v>
          </cell>
          <cell r="CJ217">
            <v>10595</v>
          </cell>
          <cell r="CK217">
            <v>12506</v>
          </cell>
          <cell r="CL217">
            <v>411642</v>
          </cell>
          <cell r="CM217">
            <v>-379961</v>
          </cell>
          <cell r="CN217">
            <v>-21499</v>
          </cell>
          <cell r="CO217">
            <v>0</v>
          </cell>
          <cell r="CP217">
            <v>10182</v>
          </cell>
          <cell r="CQ217">
            <v>0.0247350853411459</v>
          </cell>
          <cell r="CR217">
            <v>0.0253624271409356</v>
          </cell>
          <cell r="CS217">
            <v>2173</v>
          </cell>
          <cell r="CT217">
            <v>722</v>
          </cell>
          <cell r="CU217">
            <v>2053</v>
          </cell>
          <cell r="CV217">
            <v>29344.5</v>
          </cell>
        </row>
        <row r="217">
          <cell r="CX217">
            <v>539747</v>
          </cell>
          <cell r="CY217">
            <v>-481007</v>
          </cell>
          <cell r="CZ217">
            <v>-20043</v>
          </cell>
          <cell r="DA217">
            <v>-2834</v>
          </cell>
          <cell r="DB217">
            <v>35863</v>
          </cell>
          <cell r="DC217">
            <v>0.0664440932510973</v>
          </cell>
          <cell r="DD217">
            <v>0.0711731271483119</v>
          </cell>
          <cell r="DE217">
            <v>2712</v>
          </cell>
          <cell r="DF217">
            <v>915</v>
          </cell>
          <cell r="DG217">
            <v>4010.5</v>
          </cell>
          <cell r="DH217">
            <v>27317.5</v>
          </cell>
        </row>
        <row r="217">
          <cell r="DJ217">
            <v>329730</v>
          </cell>
          <cell r="DK217">
            <v>-285286</v>
          </cell>
          <cell r="DL217">
            <v>-11902</v>
          </cell>
          <cell r="DM217">
            <v>-2509</v>
          </cell>
          <cell r="DN217">
            <v>30033</v>
          </cell>
          <cell r="DO217">
            <v>0.0910836138658903</v>
          </cell>
          <cell r="DP217">
            <v>0.100211213325459</v>
          </cell>
        </row>
        <row r="218">
          <cell r="C218" t="str">
            <v>Vinafreight Joint Stock Company</v>
          </cell>
          <cell r="D218" t="str">
            <v>exclude</v>
          </cell>
          <cell r="E218" t="str">
            <v>Independence(A+, A, A-, U)</v>
          </cell>
        </row>
        <row r="218">
          <cell r="I218">
            <v>0.0121008326190959</v>
          </cell>
          <cell r="J218" t="str">
            <v> </v>
          </cell>
        </row>
        <row r="218">
          <cell r="O218" t="str">
            <v>Vinafreight Joint Stock Company</v>
          </cell>
          <cell r="P218" t="str">
            <v>This is formerly known as Vinafreight International Freight Forwarders Joint Stock Company, operates in logistics industry. It was incorporated in 1997 and has its registered business office located in Ho Chi Minh, Vietnam. The company is involved in the provision of air freight services and freight forwarding services, sea freight services, shipping agency services, warehouse rental services and value added services. The company has team of professional staff and other specialists with experience in providing necesary assistance and services to its clients.</v>
          </cell>
          <cell r="Q218" t="str">
            <v>Services</v>
          </cell>
          <cell r="R218" t="str">
            <v>Air freight services and freight forwarding services, sea freight services, shipping agency services, warehouse rental services and value added services</v>
          </cell>
          <cell r="S218" t="str">
            <v>www.vinafreight.com</v>
          </cell>
          <cell r="T218" t="str">
            <v>Vietnam</v>
          </cell>
        </row>
        <row r="218">
          <cell r="V218" t="str">
            <v>VNF</v>
          </cell>
          <cell r="W218" t="str">
            <v>D</v>
          </cell>
          <cell r="X218" t="str">
            <v>4731</v>
          </cell>
          <cell r="Y218" t="str">
            <v>VN4103000781</v>
          </cell>
          <cell r="Z218" t="str">
            <v>Operates in logistics industry</v>
          </cell>
          <cell r="AA218" t="str">
            <v>The company specializes in the transportation of goods.</v>
          </cell>
          <cell r="AB218">
            <v>40513</v>
          </cell>
          <cell r="AC218" t="str">
            <v>Vinafreight International Freight Forwaders JSC</v>
          </cell>
          <cell r="AD218">
            <v>2101665642</v>
          </cell>
          <cell r="AE218">
            <v>4895877741</v>
          </cell>
          <cell r="AF218">
            <v>2468751756</v>
          </cell>
          <cell r="AG218">
            <v>1510851033</v>
          </cell>
          <cell r="AH218" t="str">
            <v>n.a.</v>
          </cell>
          <cell r="AI218" t="str">
            <v>n.a.</v>
          </cell>
          <cell r="AJ218" t="str">
            <v>n.a.</v>
          </cell>
          <cell r="AK218" t="str">
            <v>n.a.</v>
          </cell>
          <cell r="AL218">
            <v>1992851721</v>
          </cell>
          <cell r="AM218">
            <v>4700429402</v>
          </cell>
          <cell r="AN218">
            <v>2420010666</v>
          </cell>
          <cell r="AO218">
            <v>1463382254</v>
          </cell>
          <cell r="AP218">
            <v>0</v>
          </cell>
          <cell r="AQ218">
            <v>0</v>
          </cell>
          <cell r="AR218">
            <v>0</v>
          </cell>
          <cell r="AS218">
            <v>0</v>
          </cell>
          <cell r="AT218">
            <v>-86527731</v>
          </cell>
          <cell r="AU218">
            <v>-99674574</v>
          </cell>
          <cell r="AV218">
            <v>-50100219</v>
          </cell>
          <cell r="AW218">
            <v>-31312709</v>
          </cell>
          <cell r="AX218">
            <v>-776559</v>
          </cell>
          <cell r="AY218">
            <v>-601353</v>
          </cell>
          <cell r="AZ218">
            <v>-772861</v>
          </cell>
          <cell r="BA218">
            <v>-1047716</v>
          </cell>
          <cell r="BB218" t="str">
            <v>n.a.</v>
          </cell>
          <cell r="BC218" t="str">
            <v>n.a.</v>
          </cell>
          <cell r="BD218" t="str">
            <v>n.a.</v>
          </cell>
          <cell r="BE218" t="str">
            <v>n.a.</v>
          </cell>
          <cell r="BF218">
            <v>83717937</v>
          </cell>
          <cell r="BG218">
            <v>503555626</v>
          </cell>
          <cell r="BH218">
            <v>384659053</v>
          </cell>
          <cell r="BI218">
            <v>116744480</v>
          </cell>
          <cell r="BJ218">
            <v>281115901</v>
          </cell>
          <cell r="BK218">
            <v>309447551</v>
          </cell>
          <cell r="BL218">
            <v>218974865</v>
          </cell>
          <cell r="BM218">
            <v>160270668</v>
          </cell>
          <cell r="BN218">
            <v>5847183</v>
          </cell>
          <cell r="BO218">
            <v>2675753</v>
          </cell>
          <cell r="BP218">
            <v>1740674</v>
          </cell>
          <cell r="BQ218">
            <v>2328289</v>
          </cell>
          <cell r="BR218">
            <v>827614857</v>
          </cell>
          <cell r="BS218">
            <v>1370675189</v>
          </cell>
          <cell r="BT218">
            <v>917041565</v>
          </cell>
          <cell r="BU218">
            <v>716298190</v>
          </cell>
          <cell r="BV218">
            <v>28208793</v>
          </cell>
          <cell r="BW218">
            <v>53253262</v>
          </cell>
          <cell r="BX218">
            <v>9789639</v>
          </cell>
          <cell r="BY218">
            <v>13947470</v>
          </cell>
          <cell r="BZ218">
            <v>21509631</v>
          </cell>
          <cell r="CA218">
            <v>95172412</v>
          </cell>
          <cell r="CB218">
            <v>-2131990</v>
          </cell>
          <cell r="CC218">
            <v>15108354</v>
          </cell>
          <cell r="CD218" t="str">
            <v>n.a.</v>
          </cell>
          <cell r="CE218" t="str">
            <v>n.a.</v>
          </cell>
          <cell r="CF218" t="str">
            <v>n.a.</v>
          </cell>
          <cell r="CG218" t="str">
            <v>n.a.</v>
          </cell>
          <cell r="CH218">
            <v>25625211</v>
          </cell>
          <cell r="CI218">
            <v>21896643</v>
          </cell>
          <cell r="CJ218">
            <v>23995247</v>
          </cell>
          <cell r="CK218">
            <v>19144267</v>
          </cell>
          <cell r="CL218">
            <v>2101665642</v>
          </cell>
          <cell r="CM218">
            <v>-1992851721</v>
          </cell>
          <cell r="CN218">
            <v>-86527731</v>
          </cell>
          <cell r="CO218">
            <v>-776559</v>
          </cell>
          <cell r="CP218">
            <v>21509631</v>
          </cell>
          <cell r="CQ218">
            <v>0.0102345637527437</v>
          </cell>
          <cell r="CR218">
            <v>0.0103403931658278</v>
          </cell>
          <cell r="CS218">
            <v>28208793</v>
          </cell>
          <cell r="CT218">
            <v>0</v>
          </cell>
          <cell r="CU218" t="e">
            <v>#VALUE!</v>
          </cell>
          <cell r="CV218">
            <v>4261468</v>
          </cell>
        </row>
        <row r="218">
          <cell r="CX218">
            <v>4895877741</v>
          </cell>
          <cell r="CY218">
            <v>-4700429402</v>
          </cell>
          <cell r="CZ218">
            <v>-99674574</v>
          </cell>
          <cell r="DA218">
            <v>-601353</v>
          </cell>
          <cell r="DB218">
            <v>95172412</v>
          </cell>
          <cell r="DC218">
            <v>0.0194392950630668</v>
          </cell>
          <cell r="DD218">
            <v>0.0198246727257106</v>
          </cell>
          <cell r="DE218">
            <v>53253262</v>
          </cell>
          <cell r="DF218">
            <v>0</v>
          </cell>
          <cell r="DG218" t="e">
            <v>#VALUE!</v>
          </cell>
          <cell r="DH218">
            <v>2208213.5</v>
          </cell>
        </row>
        <row r="218">
          <cell r="DJ218">
            <v>2468751756</v>
          </cell>
          <cell r="DK218">
            <v>-2420010666</v>
          </cell>
          <cell r="DL218">
            <v>-50100219</v>
          </cell>
          <cell r="DM218">
            <v>-772861</v>
          </cell>
          <cell r="DN218">
            <v>-2131990</v>
          </cell>
          <cell r="DO218">
            <v>-0.000863590271811841</v>
          </cell>
          <cell r="DP218">
            <v>-0.000862845127153951</v>
          </cell>
        </row>
        <row r="219">
          <cell r="C219" t="str">
            <v>Sonic Interfreight PCL</v>
          </cell>
          <cell r="D219" t="str">
            <v>exclude</v>
          </cell>
          <cell r="E219" t="str">
            <v>Independence(A+, A, A-, U)</v>
          </cell>
        </row>
        <row r="219">
          <cell r="I219">
            <v>0.0869659292681633</v>
          </cell>
          <cell r="J219" t="str">
            <v> </v>
          </cell>
        </row>
        <row r="219">
          <cell r="O219" t="str">
            <v>Sonic Interfreight PCL</v>
          </cell>
          <cell r="P219" t="str">
            <v>This company is a firm engaged in the provision of general freight forwarding and logistics services. It started its business operation in 1995 and conducts business from its registered corporate office which is strategically located in Bangkok, Thailand. The company provides full truck movement of freight from origin to destination through its fleet of modern trucks and trailers. It handles a wide variety of commodities, generally palletized and transported in a container or van trailer. The company's network activities include local pickup, local sorting and terminal operations, warehousing, line-haul, destination sorting and terminal operations, and local delivery. It mainly operates its business within the domestic market.</v>
          </cell>
          <cell r="Q219" t="str">
            <v>Services</v>
          </cell>
          <cell r="R219" t="str">
            <v>Provision of general freight forwarding and logistics services</v>
          </cell>
          <cell r="S219" t="str">
            <v>www.sonic.co.th</v>
          </cell>
          <cell r="T219" t="str">
            <v>Thailand</v>
          </cell>
        </row>
        <row r="219">
          <cell r="V219" t="str">
            <v>SONIC</v>
          </cell>
          <cell r="W219" t="str">
            <v>B+</v>
          </cell>
          <cell r="X219" t="str">
            <v>4789</v>
          </cell>
          <cell r="Y219" t="str">
            <v>TH0105538146650</v>
          </cell>
          <cell r="Z219" t="str">
            <v>Engaged in the provision of general freight forwarding and logistics services</v>
          </cell>
          <cell r="AA219" t="str">
            <v>The Company offers a complete range of logistics service in terms of being both domestic and international logistics service provider.</v>
          </cell>
          <cell r="AB219">
            <v>43392</v>
          </cell>
          <cell r="AC219" t="str">
            <v>Sonic Interfreight CO LTD</v>
          </cell>
          <cell r="AD219">
            <v>3813496</v>
          </cell>
          <cell r="AE219">
            <v>3352016</v>
          </cell>
          <cell r="AF219">
            <v>1352180</v>
          </cell>
          <cell r="AG219">
            <v>1145550</v>
          </cell>
          <cell r="AH219">
            <v>1919</v>
          </cell>
          <cell r="AI219">
            <v>16107</v>
          </cell>
          <cell r="AJ219">
            <v>826</v>
          </cell>
          <cell r="AK219">
            <v>1028</v>
          </cell>
          <cell r="AL219">
            <v>3092948</v>
          </cell>
          <cell r="AM219">
            <v>2785920</v>
          </cell>
          <cell r="AN219">
            <v>1059360</v>
          </cell>
          <cell r="AO219">
            <v>882303</v>
          </cell>
          <cell r="AP219">
            <v>0</v>
          </cell>
          <cell r="AQ219">
            <v>0</v>
          </cell>
          <cell r="AR219">
            <v>0</v>
          </cell>
          <cell r="AS219">
            <v>0</v>
          </cell>
          <cell r="AT219">
            <v>-302576</v>
          </cell>
          <cell r="AU219">
            <v>-253911</v>
          </cell>
          <cell r="AV219">
            <v>-187102</v>
          </cell>
          <cell r="AW219">
            <v>-174702</v>
          </cell>
          <cell r="AX219">
            <v>-33027</v>
          </cell>
          <cell r="AY219">
            <v>-32486</v>
          </cell>
          <cell r="AZ219">
            <v>-29613</v>
          </cell>
          <cell r="BA219">
            <v>-22524</v>
          </cell>
          <cell r="BB219" t="str">
            <v>n.a.</v>
          </cell>
          <cell r="BC219" t="str">
            <v>n.a.</v>
          </cell>
          <cell r="BD219" t="str">
            <v>n.a.</v>
          </cell>
          <cell r="BE219" t="str">
            <v>n.a.</v>
          </cell>
          <cell r="BF219">
            <v>271761</v>
          </cell>
          <cell r="BG219">
            <v>523046</v>
          </cell>
          <cell r="BH219">
            <v>285120</v>
          </cell>
          <cell r="BI219">
            <v>175583</v>
          </cell>
          <cell r="BJ219">
            <v>662386</v>
          </cell>
          <cell r="BK219">
            <v>234017</v>
          </cell>
          <cell r="BL219">
            <v>117056</v>
          </cell>
          <cell r="BM219">
            <v>130332</v>
          </cell>
          <cell r="BN219">
            <v>644853</v>
          </cell>
          <cell r="BO219">
            <v>656590</v>
          </cell>
          <cell r="BP219">
            <v>553988</v>
          </cell>
          <cell r="BQ219">
            <v>506725</v>
          </cell>
          <cell r="BR219">
            <v>1745336</v>
          </cell>
          <cell r="BS219">
            <v>1657097</v>
          </cell>
          <cell r="BT219">
            <v>1027109</v>
          </cell>
          <cell r="BU219">
            <v>864503</v>
          </cell>
          <cell r="BV219">
            <v>169046</v>
          </cell>
          <cell r="BW219">
            <v>139333</v>
          </cell>
          <cell r="BX219">
            <v>82935</v>
          </cell>
          <cell r="BY219">
            <v>71534</v>
          </cell>
          <cell r="BZ219">
            <v>386864</v>
          </cell>
          <cell r="CA219">
            <v>295806</v>
          </cell>
          <cell r="CB219">
            <v>76931</v>
          </cell>
          <cell r="CC219">
            <v>67049</v>
          </cell>
          <cell r="CD219" t="str">
            <v>n.a.</v>
          </cell>
          <cell r="CE219" t="str">
            <v>n.a.</v>
          </cell>
          <cell r="CF219" t="str">
            <v>n.a.</v>
          </cell>
          <cell r="CG219" t="str">
            <v>n.a.</v>
          </cell>
          <cell r="CH219">
            <v>133530</v>
          </cell>
          <cell r="CI219">
            <v>114578</v>
          </cell>
          <cell r="CJ219">
            <v>104167</v>
          </cell>
          <cell r="CK219">
            <v>103168</v>
          </cell>
          <cell r="CL219">
            <v>3813496</v>
          </cell>
          <cell r="CM219">
            <v>-3092948</v>
          </cell>
          <cell r="CN219">
            <v>-302576</v>
          </cell>
          <cell r="CO219">
            <v>-33027</v>
          </cell>
          <cell r="CP219">
            <v>384945</v>
          </cell>
          <cell r="CQ219">
            <v>0.100942809432605</v>
          </cell>
          <cell r="CR219">
            <v>0.112276293979585</v>
          </cell>
          <cell r="CS219">
            <v>169046</v>
          </cell>
          <cell r="CT219">
            <v>0</v>
          </cell>
          <cell r="CU219" t="e">
            <v>#VALUE!</v>
          </cell>
          <cell r="CV219">
            <v>650721.5</v>
          </cell>
        </row>
        <row r="219">
          <cell r="CX219">
            <v>3352016</v>
          </cell>
          <cell r="CY219">
            <v>-2785920</v>
          </cell>
          <cell r="CZ219">
            <v>-253911</v>
          </cell>
          <cell r="DA219">
            <v>-32486</v>
          </cell>
          <cell r="DB219">
            <v>279699</v>
          </cell>
          <cell r="DC219">
            <v>0.0834420241430829</v>
          </cell>
          <cell r="DD219">
            <v>0.0910384572946086</v>
          </cell>
          <cell r="DE219">
            <v>139333</v>
          </cell>
          <cell r="DF219">
            <v>0</v>
          </cell>
          <cell r="DG219" t="e">
            <v>#VALUE!</v>
          </cell>
          <cell r="DH219">
            <v>605289</v>
          </cell>
        </row>
        <row r="219">
          <cell r="DJ219">
            <v>1352180</v>
          </cell>
          <cell r="DK219">
            <v>-1059360</v>
          </cell>
          <cell r="DL219">
            <v>-187102</v>
          </cell>
          <cell r="DM219">
            <v>-29613</v>
          </cell>
          <cell r="DN219">
            <v>76105</v>
          </cell>
          <cell r="DO219">
            <v>0.0562831871496398</v>
          </cell>
          <cell r="DP219">
            <v>0.0596399114472112</v>
          </cell>
        </row>
        <row r="220">
          <cell r="C220" t="str">
            <v>Suso56 (Zhejiang) Logistics Co.,Ltd</v>
          </cell>
          <cell r="D220" t="str">
            <v>exclude</v>
          </cell>
          <cell r="E220" t="str">
            <v>Independence(A+, A, A-, U)</v>
          </cell>
        </row>
        <row r="220">
          <cell r="I220">
            <v>0.0388633871549481</v>
          </cell>
          <cell r="J220" t="str">
            <v> </v>
          </cell>
        </row>
        <row r="220">
          <cell r="O220" t="str">
            <v>Suso56 (Zhejiang) Logistics Co.,Ltd</v>
          </cell>
          <cell r="P220" t="str">
            <v>This company is engaged in the provision of supply chain and logistics management services. It was incorporated in 2004. The company is headquartered in Ningbo, Zhejiang, China.It is the use of independent research and development of modern information technology, logistics truck goods matching and cargo tracking, electronic receipt, payment, service evaluation, the cloud logistics service platform based on Internet thinking, delivery and freight driver group is dedicated to provide clients with the cloud interaction management services platform.</v>
          </cell>
          <cell r="Q220" t="str">
            <v>Services</v>
          </cell>
          <cell r="R220" t="str">
            <v>Provision of supply chain and logistics management services</v>
          </cell>
          <cell r="S220" t="str">
            <v>www.suso56.com</v>
          </cell>
          <cell r="T220" t="str">
            <v>China</v>
          </cell>
        </row>
        <row r="220">
          <cell r="V220" t="str">
            <v>870764</v>
          </cell>
          <cell r="W220" t="str">
            <v>D</v>
          </cell>
          <cell r="X220" t="str">
            <v>4731</v>
          </cell>
          <cell r="Y220" t="str">
            <v>CN50440PC</v>
          </cell>
          <cell r="Z220" t="str">
            <v>Engaged in the provision of supply chain and logistics management services</v>
          </cell>
          <cell r="AA220" t="str">
            <v>The Company is mainly engaged in integrated transportation, production logistics, international freight forwarding.</v>
          </cell>
          <cell r="AB220">
            <v>42772</v>
          </cell>
        </row>
        <row r="220">
          <cell r="AD220">
            <v>262366</v>
          </cell>
          <cell r="AE220">
            <v>226449</v>
          </cell>
          <cell r="AF220">
            <v>201552</v>
          </cell>
          <cell r="AG220">
            <v>199157</v>
          </cell>
          <cell r="AH220">
            <v>2265</v>
          </cell>
          <cell r="AI220">
            <v>1785</v>
          </cell>
          <cell r="AJ220">
            <v>1009</v>
          </cell>
          <cell r="AK220">
            <v>139</v>
          </cell>
          <cell r="AL220">
            <v>229078</v>
          </cell>
          <cell r="AM220">
            <v>204318</v>
          </cell>
          <cell r="AN220">
            <v>184285</v>
          </cell>
          <cell r="AO220">
            <v>185408</v>
          </cell>
          <cell r="AP220">
            <v>1131</v>
          </cell>
          <cell r="AQ220">
            <v>931</v>
          </cell>
          <cell r="AR220">
            <v>2888</v>
          </cell>
          <cell r="AS220">
            <v>94</v>
          </cell>
          <cell r="AT220">
            <v>-16462</v>
          </cell>
          <cell r="AU220">
            <v>-14280</v>
          </cell>
          <cell r="AV220">
            <v>-10479</v>
          </cell>
          <cell r="AW220">
            <v>-9626</v>
          </cell>
          <cell r="AX220">
            <v>-3457</v>
          </cell>
          <cell r="AY220">
            <v>-3168</v>
          </cell>
          <cell r="AZ220">
            <v>-2960</v>
          </cell>
          <cell r="BA220">
            <v>-4006</v>
          </cell>
          <cell r="BB220">
            <v>93</v>
          </cell>
          <cell r="BC220">
            <v>76</v>
          </cell>
          <cell r="BD220" t="str">
            <v>n.a.</v>
          </cell>
          <cell r="BE220" t="str">
            <v>n.a.</v>
          </cell>
          <cell r="BF220">
            <v>69941</v>
          </cell>
          <cell r="BG220">
            <v>59863</v>
          </cell>
          <cell r="BH220">
            <v>54379</v>
          </cell>
          <cell r="BI220">
            <v>50971</v>
          </cell>
          <cell r="BJ220">
            <v>15023</v>
          </cell>
          <cell r="BK220">
            <v>3363</v>
          </cell>
          <cell r="BL220">
            <v>5450</v>
          </cell>
          <cell r="BM220">
            <v>11766</v>
          </cell>
          <cell r="BN220">
            <v>7869</v>
          </cell>
          <cell r="BO220">
            <v>9235</v>
          </cell>
          <cell r="BP220">
            <v>8190</v>
          </cell>
          <cell r="BQ220">
            <v>7939</v>
          </cell>
          <cell r="BR220">
            <v>109961</v>
          </cell>
          <cell r="BS220">
            <v>81892</v>
          </cell>
          <cell r="BT220">
            <v>77622</v>
          </cell>
          <cell r="BU220">
            <v>80882</v>
          </cell>
          <cell r="BV220">
            <v>524</v>
          </cell>
          <cell r="BW220">
            <v>659</v>
          </cell>
          <cell r="BX220">
            <v>310</v>
          </cell>
          <cell r="BY220">
            <v>691</v>
          </cell>
          <cell r="BZ220">
            <v>15634</v>
          </cell>
          <cell r="CA220">
            <v>6468</v>
          </cell>
          <cell r="CB220">
            <v>4837</v>
          </cell>
          <cell r="CC220">
            <v>256</v>
          </cell>
          <cell r="CD220" t="str">
            <v>n.a.</v>
          </cell>
          <cell r="CE220">
            <v>0</v>
          </cell>
          <cell r="CF220">
            <v>2</v>
          </cell>
          <cell r="CG220" t="str">
            <v>n.a.</v>
          </cell>
          <cell r="CH220">
            <v>14807</v>
          </cell>
          <cell r="CI220">
            <v>12690</v>
          </cell>
          <cell r="CJ220">
            <v>7279</v>
          </cell>
          <cell r="CK220">
            <v>8841</v>
          </cell>
          <cell r="CL220">
            <v>262366</v>
          </cell>
          <cell r="CM220">
            <v>-229078</v>
          </cell>
          <cell r="CN220">
            <v>-15331</v>
          </cell>
          <cell r="CO220">
            <v>-3457</v>
          </cell>
          <cell r="CP220">
            <v>14500</v>
          </cell>
          <cell r="CQ220">
            <v>0.0552663073721443</v>
          </cell>
          <cell r="CR220">
            <v>0.058499350455488</v>
          </cell>
          <cell r="CS220">
            <v>524</v>
          </cell>
          <cell r="CT220">
            <v>1131</v>
          </cell>
          <cell r="CU220">
            <v>84.5</v>
          </cell>
          <cell r="CV220">
            <v>8552</v>
          </cell>
        </row>
        <row r="220">
          <cell r="CX220">
            <v>226449</v>
          </cell>
          <cell r="CY220">
            <v>-204318</v>
          </cell>
          <cell r="CZ220">
            <v>-13349</v>
          </cell>
          <cell r="DA220">
            <v>-3168</v>
          </cell>
          <cell r="DB220">
            <v>5614</v>
          </cell>
          <cell r="DC220">
            <v>0.0247914541464082</v>
          </cell>
          <cell r="DD220">
            <v>0.0254216949306043</v>
          </cell>
          <cell r="DE220">
            <v>659</v>
          </cell>
          <cell r="DF220">
            <v>931</v>
          </cell>
          <cell r="DG220" t="e">
            <v>#VALUE!</v>
          </cell>
          <cell r="DH220">
            <v>8712.5</v>
          </cell>
        </row>
        <row r="220">
          <cell r="DJ220">
            <v>201552</v>
          </cell>
          <cell r="DK220">
            <v>-184285</v>
          </cell>
          <cell r="DL220">
            <v>-7591</v>
          </cell>
          <cell r="DM220">
            <v>-2960</v>
          </cell>
          <cell r="DN220">
            <v>6716</v>
          </cell>
          <cell r="DO220">
            <v>0.0333214257362864</v>
          </cell>
          <cell r="DP220">
            <v>0.0344700158081669</v>
          </cell>
        </row>
        <row r="221">
          <cell r="C221" t="str">
            <v>Sinochain Supplychain Incorerated Corporation</v>
          </cell>
          <cell r="D221" t="str">
            <v>exclude</v>
          </cell>
          <cell r="E221" t="str">
            <v>Independence(A+, A, A-, U)</v>
          </cell>
        </row>
        <row r="221">
          <cell r="I221">
            <v>0.0884510534901957</v>
          </cell>
          <cell r="J221" t="str">
            <v> </v>
          </cell>
        </row>
        <row r="221">
          <cell r="O221" t="str">
            <v>Sinochain Supplychain Incorerated Corporation</v>
          </cell>
          <cell r="P221" t="str">
            <v>This company is engaged in the provision of general freight trucking services. It was incorporated in 2011. The registered business office of the company is located in Shanghai, China. The company offers both truckload and less-than-truckload (LTL) transport. It also hauls dry and refrigerated freight. In addition, the company provides other services, including airport-to-airport and cross-border truck transportation, distribution, logistics, and warehousing. The company is active and operational in China.</v>
          </cell>
          <cell r="Q221" t="str">
            <v>Services</v>
          </cell>
          <cell r="R221" t="str">
            <v>Provides other services, including airport-to-airport and cross-border truck transportation, distribution, logistics, and warehousing</v>
          </cell>
          <cell r="S221" t="str">
            <v>www.eicchina.cn</v>
          </cell>
          <cell r="T221" t="str">
            <v>China</v>
          </cell>
        </row>
        <row r="221">
          <cell r="V221" t="str">
            <v>833370</v>
          </cell>
          <cell r="W221" t="str">
            <v>D</v>
          </cell>
          <cell r="X221" t="str">
            <v>4789</v>
          </cell>
          <cell r="Y221" t="str">
            <v>CN46445PC</v>
          </cell>
          <cell r="Z221" t="str">
            <v>Engaged in the provision of general freight trucking services</v>
          </cell>
          <cell r="AA221" t="str">
            <v>The Company is mainly engaged in the agency business of stainless steel film and its supporting equipment and cargo transportation business.</v>
          </cell>
          <cell r="AB221">
            <v>42236</v>
          </cell>
          <cell r="AC221" t="str">
            <v>Sinochain Hi-Tech INC</v>
          </cell>
          <cell r="AD221">
            <v>351821</v>
          </cell>
          <cell r="AE221">
            <v>267706</v>
          </cell>
          <cell r="AF221">
            <v>220870</v>
          </cell>
          <cell r="AG221">
            <v>154408</v>
          </cell>
          <cell r="AH221">
            <v>1737</v>
          </cell>
          <cell r="AI221">
            <v>1600</v>
          </cell>
          <cell r="AJ221">
            <v>2755</v>
          </cell>
          <cell r="AK221">
            <v>1821</v>
          </cell>
          <cell r="AL221">
            <v>318009</v>
          </cell>
          <cell r="AM221">
            <v>234984</v>
          </cell>
          <cell r="AN221">
            <v>194450</v>
          </cell>
          <cell r="AO221">
            <v>136218</v>
          </cell>
          <cell r="AP221">
            <v>92</v>
          </cell>
          <cell r="AQ221">
            <v>0</v>
          </cell>
          <cell r="AR221">
            <v>0</v>
          </cell>
          <cell r="AS221">
            <v>0</v>
          </cell>
          <cell r="AT221">
            <v>-6784</v>
          </cell>
          <cell r="AU221">
            <v>-6075</v>
          </cell>
          <cell r="AV221">
            <v>-5514</v>
          </cell>
          <cell r="AW221">
            <v>-5263</v>
          </cell>
          <cell r="AX221">
            <v>-146</v>
          </cell>
          <cell r="AY221">
            <v>-134</v>
          </cell>
          <cell r="AZ221">
            <v>-59</v>
          </cell>
          <cell r="BA221">
            <v>-59</v>
          </cell>
          <cell r="BB221">
            <v>17629</v>
          </cell>
          <cell r="BC221">
            <v>0</v>
          </cell>
          <cell r="BD221">
            <v>324</v>
          </cell>
          <cell r="BE221">
            <v>45</v>
          </cell>
          <cell r="BF221">
            <v>60039</v>
          </cell>
          <cell r="BG221">
            <v>70169</v>
          </cell>
          <cell r="BH221">
            <v>70091</v>
          </cell>
          <cell r="BI221">
            <v>35850</v>
          </cell>
          <cell r="BJ221">
            <v>42301</v>
          </cell>
          <cell r="BK221">
            <v>49678</v>
          </cell>
          <cell r="BL221">
            <v>29699</v>
          </cell>
          <cell r="BM221">
            <v>42867</v>
          </cell>
          <cell r="BN221">
            <v>1548</v>
          </cell>
          <cell r="BO221">
            <v>490</v>
          </cell>
          <cell r="BP221">
            <v>151</v>
          </cell>
          <cell r="BQ221">
            <v>162</v>
          </cell>
          <cell r="BR221">
            <v>176187</v>
          </cell>
          <cell r="BS221">
            <v>152050</v>
          </cell>
          <cell r="BT221">
            <v>121879</v>
          </cell>
          <cell r="BU221">
            <v>94767</v>
          </cell>
          <cell r="BV221">
            <v>40</v>
          </cell>
          <cell r="BW221">
            <v>83</v>
          </cell>
          <cell r="BX221">
            <v>401</v>
          </cell>
          <cell r="BY221">
            <v>334</v>
          </cell>
          <cell r="BZ221">
            <v>28619</v>
          </cell>
          <cell r="CA221">
            <v>28113</v>
          </cell>
          <cell r="CB221">
            <v>23602</v>
          </cell>
          <cell r="CC221">
            <v>14689</v>
          </cell>
          <cell r="CD221" t="str">
            <v>n.a.</v>
          </cell>
          <cell r="CE221" t="str">
            <v>n.a.</v>
          </cell>
          <cell r="CF221" t="str">
            <v>n.a.</v>
          </cell>
          <cell r="CG221" t="str">
            <v>n.a.</v>
          </cell>
          <cell r="CH221">
            <v>6652</v>
          </cell>
          <cell r="CI221">
            <v>5992</v>
          </cell>
          <cell r="CJ221">
            <v>5113</v>
          </cell>
          <cell r="CK221">
            <v>4929</v>
          </cell>
          <cell r="CL221">
            <v>351821</v>
          </cell>
          <cell r="CM221">
            <v>-318009</v>
          </cell>
          <cell r="CN221">
            <v>-6692</v>
          </cell>
          <cell r="CO221">
            <v>-146</v>
          </cell>
          <cell r="CP221">
            <v>26974</v>
          </cell>
          <cell r="CQ221">
            <v>0.076669670087914</v>
          </cell>
          <cell r="CR221">
            <v>0.0830360138773022</v>
          </cell>
          <cell r="CS221">
            <v>40</v>
          </cell>
          <cell r="CT221">
            <v>92</v>
          </cell>
          <cell r="CU221">
            <v>8814.5</v>
          </cell>
          <cell r="CV221">
            <v>1019</v>
          </cell>
        </row>
        <row r="221">
          <cell r="CX221">
            <v>267706</v>
          </cell>
          <cell r="CY221">
            <v>-234984</v>
          </cell>
          <cell r="CZ221">
            <v>-6075</v>
          </cell>
          <cell r="DA221">
            <v>-134</v>
          </cell>
          <cell r="DB221">
            <v>26513</v>
          </cell>
          <cell r="DC221">
            <v>0.0990377503679409</v>
          </cell>
          <cell r="DD221">
            <v>0.109924417375297</v>
          </cell>
          <cell r="DE221">
            <v>83</v>
          </cell>
          <cell r="DF221">
            <v>0</v>
          </cell>
          <cell r="DG221">
            <v>162</v>
          </cell>
          <cell r="DH221">
            <v>320.5</v>
          </cell>
        </row>
        <row r="221">
          <cell r="DJ221">
            <v>220870</v>
          </cell>
          <cell r="DK221">
            <v>-194450</v>
          </cell>
          <cell r="DL221">
            <v>-5514</v>
          </cell>
          <cell r="DM221">
            <v>-59</v>
          </cell>
          <cell r="DN221">
            <v>20847</v>
          </cell>
          <cell r="DO221">
            <v>0.0943858378231539</v>
          </cell>
          <cell r="DP221">
            <v>0.104223014353349</v>
          </cell>
        </row>
        <row r="222">
          <cell r="C222" t="str">
            <v>Fujian Yishuo Technology Co.,Ltd</v>
          </cell>
          <cell r="D222" t="str">
            <v>exclude</v>
          </cell>
          <cell r="E222" t="str">
            <v>Independence(A+, A, A-, U)</v>
          </cell>
        </row>
        <row r="222">
          <cell r="I222">
            <v>-0.0279226045649403</v>
          </cell>
          <cell r="J222" t="str">
            <v> </v>
          </cell>
        </row>
        <row r="222">
          <cell r="O222" t="str">
            <v>Fujian Yishuo Technology Co.,Ltd</v>
          </cell>
          <cell r="P222" t="str">
            <v>This company is engaged in the provision of freight transportation arrangement services. It was incorporated in 2011 and has its registered head office located in Fuzhou, Fujian, China. The company's business operation specialises in arranging transportation of freight between shippers and carriers. It acts as freight forwarders offering a combination of services spanning transportation modes. The company also provide services regarding a combination of network activities such as, local pickup, local sorting and terminal operations, line-haul, destination sorting and terminal operations, storage, and local delivery. It employs state-of-the art technology as well as employs staff trained to provide necessary support, service and guidance to its customers.</v>
          </cell>
          <cell r="Q222" t="str">
            <v>Services</v>
          </cell>
          <cell r="R222" t="str">
            <v>Specialises in arranging transportation of freight between shippers and carriers</v>
          </cell>
        </row>
        <row r="222">
          <cell r="T222" t="str">
            <v>China</v>
          </cell>
        </row>
        <row r="222">
          <cell r="V222" t="str">
            <v>871799</v>
          </cell>
          <cell r="W222" t="str">
            <v>D</v>
          </cell>
          <cell r="X222" t="str">
            <v>4731</v>
          </cell>
          <cell r="Y222" t="str">
            <v>CN51280PC</v>
          </cell>
          <cell r="Z222" t="str">
            <v>Engaged in the provision of freight transportation arrangement services</v>
          </cell>
          <cell r="AA222" t="str">
            <v>The Company is mainly engaged in cold chain logistics transportation.</v>
          </cell>
          <cell r="AB222">
            <v>42962</v>
          </cell>
          <cell r="AC222" t="str">
            <v>Fujian Haojia Cold-Chain Logistics Co.,Ltd.</v>
          </cell>
          <cell r="AD222">
            <v>232737</v>
          </cell>
          <cell r="AE222">
            <v>151275</v>
          </cell>
          <cell r="AF222">
            <v>64800</v>
          </cell>
          <cell r="AG222">
            <v>59534</v>
          </cell>
          <cell r="AH222">
            <v>3487</v>
          </cell>
          <cell r="AI222">
            <v>890</v>
          </cell>
          <cell r="AJ222">
            <v>1290</v>
          </cell>
          <cell r="AK222">
            <v>1227</v>
          </cell>
          <cell r="AL222">
            <v>216101</v>
          </cell>
          <cell r="AM222">
            <v>140938</v>
          </cell>
          <cell r="AN222">
            <v>56871</v>
          </cell>
          <cell r="AO222">
            <v>55471</v>
          </cell>
          <cell r="AP222">
            <v>0</v>
          </cell>
          <cell r="AQ222">
            <v>0</v>
          </cell>
          <cell r="AR222">
            <v>0</v>
          </cell>
          <cell r="AS222">
            <v>0</v>
          </cell>
          <cell r="AT222">
            <v>-15290</v>
          </cell>
          <cell r="AU222">
            <v>-12013</v>
          </cell>
          <cell r="AV222">
            <v>-11154</v>
          </cell>
          <cell r="AW222">
            <v>-8147</v>
          </cell>
          <cell r="AX222">
            <v>-4102</v>
          </cell>
          <cell r="AY222">
            <v>-2813</v>
          </cell>
          <cell r="AZ222">
            <v>-2062</v>
          </cell>
          <cell r="BA222">
            <v>-3105</v>
          </cell>
          <cell r="BB222" t="str">
            <v>n.a.</v>
          </cell>
          <cell r="BC222" t="str">
            <v>n.a.</v>
          </cell>
          <cell r="BD222" t="str">
            <v>n.a.</v>
          </cell>
          <cell r="BE222" t="str">
            <v>n.a.</v>
          </cell>
          <cell r="BF222">
            <v>26113</v>
          </cell>
          <cell r="BG222">
            <v>19951</v>
          </cell>
          <cell r="BH222">
            <v>11497</v>
          </cell>
          <cell r="BI222">
            <v>17121</v>
          </cell>
          <cell r="BJ222">
            <v>738</v>
          </cell>
          <cell r="BK222">
            <v>1558</v>
          </cell>
          <cell r="BL222">
            <v>960</v>
          </cell>
          <cell r="BM222">
            <v>1728</v>
          </cell>
          <cell r="BN222">
            <v>869</v>
          </cell>
          <cell r="BO222">
            <v>1277</v>
          </cell>
          <cell r="BP222">
            <v>2651</v>
          </cell>
          <cell r="BQ222">
            <v>4691</v>
          </cell>
          <cell r="BR222">
            <v>57384</v>
          </cell>
          <cell r="BS222">
            <v>38426</v>
          </cell>
          <cell r="BT222">
            <v>17706</v>
          </cell>
          <cell r="BU222">
            <v>25234</v>
          </cell>
          <cell r="BV222">
            <v>415</v>
          </cell>
          <cell r="BW222">
            <v>202</v>
          </cell>
          <cell r="BX222">
            <v>2830</v>
          </cell>
          <cell r="BY222">
            <v>2345</v>
          </cell>
          <cell r="BZ222">
            <v>731</v>
          </cell>
          <cell r="CA222">
            <v>-3599</v>
          </cell>
          <cell r="CB222">
            <v>-3997</v>
          </cell>
          <cell r="CC222">
            <v>-5962</v>
          </cell>
          <cell r="CD222">
            <v>56</v>
          </cell>
          <cell r="CE222" t="str">
            <v>n.a.</v>
          </cell>
          <cell r="CF222" t="str">
            <v>n.a.</v>
          </cell>
          <cell r="CG222" t="str">
            <v>n.a.</v>
          </cell>
          <cell r="CH222">
            <v>14819</v>
          </cell>
          <cell r="CI222">
            <v>11811</v>
          </cell>
          <cell r="CJ222">
            <v>8324</v>
          </cell>
          <cell r="CK222">
            <v>5802</v>
          </cell>
          <cell r="CL222">
            <v>232737</v>
          </cell>
          <cell r="CM222">
            <v>-216101</v>
          </cell>
          <cell r="CN222">
            <v>-15290</v>
          </cell>
          <cell r="CO222">
            <v>-4102</v>
          </cell>
          <cell r="CP222">
            <v>-2756</v>
          </cell>
          <cell r="CQ222">
            <v>-0.0118416925542565</v>
          </cell>
          <cell r="CR222">
            <v>-0.0117031079480069</v>
          </cell>
          <cell r="CS222">
            <v>415</v>
          </cell>
          <cell r="CT222">
            <v>0</v>
          </cell>
          <cell r="CU222" t="e">
            <v>#VALUE!</v>
          </cell>
          <cell r="CV222">
            <v>1073</v>
          </cell>
        </row>
        <row r="222">
          <cell r="CX222">
            <v>151275</v>
          </cell>
          <cell r="CY222">
            <v>-140938</v>
          </cell>
          <cell r="CZ222">
            <v>-12013</v>
          </cell>
          <cell r="DA222">
            <v>-2813</v>
          </cell>
          <cell r="DB222">
            <v>-4489</v>
          </cell>
          <cell r="DC222">
            <v>-0.0296744339778549</v>
          </cell>
          <cell r="DD222">
            <v>-0.0288192393621119</v>
          </cell>
          <cell r="DE222">
            <v>202</v>
          </cell>
          <cell r="DF222">
            <v>0</v>
          </cell>
          <cell r="DG222" t="e">
            <v>#VALUE!</v>
          </cell>
          <cell r="DH222">
            <v>1964</v>
          </cell>
        </row>
        <row r="222">
          <cell r="DJ222">
            <v>64800</v>
          </cell>
          <cell r="DK222">
            <v>-56871</v>
          </cell>
          <cell r="DL222">
            <v>-11154</v>
          </cell>
          <cell r="DM222">
            <v>-2062</v>
          </cell>
          <cell r="DN222">
            <v>-5287</v>
          </cell>
          <cell r="DO222">
            <v>-0.0815895061728395</v>
          </cell>
          <cell r="DP222">
            <v>-0.0754348167277812</v>
          </cell>
        </row>
        <row r="223">
          <cell r="C223" t="str">
            <v>Cong TY CO Phan VAN TAI Thuy - Vinacomin</v>
          </cell>
          <cell r="D223" t="str">
            <v>exclude</v>
          </cell>
          <cell r="E223" t="str">
            <v>Independence(A+, A, A-, U)</v>
          </cell>
        </row>
        <row r="223">
          <cell r="I223">
            <v>0.010845545358992</v>
          </cell>
          <cell r="J223" t="str">
            <v> </v>
          </cell>
        </row>
        <row r="223">
          <cell r="O223" t="str">
            <v>Cong TY CO Phan VAN TAI Thuy - Vinacomin</v>
          </cell>
          <cell r="P223" t="str">
            <v>This company is engaged in the provision of water transportation services. It was founded in 2007 and is based in Ha Long, Vietnam.The company provides marine, coastal and inland water transportation services of coal, minerals and construction materials. It transports freight from Quang Ninh Province, Vietnam, to central and southern regions of Vietnam, and from Vietnam to China, Southeast Asian countries and European countries. It also offers of waterway transportation services of iron, steel and other metal products from foreign countries to Vietnam. In addition, the company provides marine transportation agency services and repair services of waterway transportation vehicles.</v>
          </cell>
          <cell r="Q223" t="str">
            <v>Services</v>
          </cell>
          <cell r="R223" t="str">
            <v>Water transportation services</v>
          </cell>
          <cell r="S223" t="str">
            <v>www.vantaithuytkv.vn</v>
          </cell>
          <cell r="T223" t="str">
            <v>Vietnam</v>
          </cell>
        </row>
        <row r="223">
          <cell r="V223" t="str">
            <v>WTC</v>
          </cell>
          <cell r="W223" t="str">
            <v>D</v>
          </cell>
          <cell r="X223" t="str">
            <v>4731</v>
          </cell>
          <cell r="Y223" t="str">
            <v>VN2203000845</v>
          </cell>
          <cell r="Z223" t="str">
            <v>Engaged in the provision of water transportation services</v>
          </cell>
          <cell r="AA223" t="str">
            <v>Business activities of the company: Transportation of coal, minerals, construction materials and other goods by waterway;  Repair waterway transport means;  Business supplies and equipment goods.</v>
          </cell>
          <cell r="AB223">
            <v>40374</v>
          </cell>
          <cell r="AC223" t="str">
            <v>Cong TY CO Phan VAN TAI Thuy - TKV</v>
          </cell>
          <cell r="AD223">
            <v>3229650019</v>
          </cell>
          <cell r="AE223">
            <v>4796735302</v>
          </cell>
          <cell r="AF223">
            <v>6981043500</v>
          </cell>
          <cell r="AG223">
            <v>4978280501</v>
          </cell>
          <cell r="AH223" t="str">
            <v>n.a.</v>
          </cell>
          <cell r="AI223" t="str">
            <v>n.a.</v>
          </cell>
          <cell r="AJ223" t="str">
            <v>n.a.</v>
          </cell>
          <cell r="AK223" t="str">
            <v>n.a.</v>
          </cell>
          <cell r="AL223">
            <v>3128234162</v>
          </cell>
          <cell r="AM223">
            <v>4643905129</v>
          </cell>
          <cell r="AN223">
            <v>6641919662</v>
          </cell>
          <cell r="AO223">
            <v>4720488684</v>
          </cell>
          <cell r="AP223">
            <v>0</v>
          </cell>
          <cell r="AQ223">
            <v>0</v>
          </cell>
          <cell r="AR223">
            <v>0</v>
          </cell>
          <cell r="AS223">
            <v>0</v>
          </cell>
          <cell r="AT223">
            <v>-65254512</v>
          </cell>
          <cell r="AU223">
            <v>-151634484</v>
          </cell>
          <cell r="AV223">
            <v>-169378304</v>
          </cell>
          <cell r="AW223">
            <v>-116707968</v>
          </cell>
          <cell r="AX223">
            <v>-483384</v>
          </cell>
          <cell r="AY223">
            <v>-25134015</v>
          </cell>
          <cell r="AZ223">
            <v>-18721419</v>
          </cell>
          <cell r="BA223">
            <v>-9129195</v>
          </cell>
          <cell r="BB223">
            <v>12058576</v>
          </cell>
          <cell r="BC223">
            <v>13047755</v>
          </cell>
          <cell r="BD223">
            <v>446951706</v>
          </cell>
          <cell r="BE223">
            <v>417535497</v>
          </cell>
          <cell r="BF223">
            <v>19493366</v>
          </cell>
          <cell r="BG223">
            <v>27507174</v>
          </cell>
          <cell r="BH223">
            <v>310779075</v>
          </cell>
          <cell r="BI223">
            <v>32255118</v>
          </cell>
          <cell r="BJ223">
            <v>3017864</v>
          </cell>
          <cell r="BK223">
            <v>1957382</v>
          </cell>
          <cell r="BL223">
            <v>2283376</v>
          </cell>
          <cell r="BM223">
            <v>140782788</v>
          </cell>
          <cell r="BN223">
            <v>1418699</v>
          </cell>
          <cell r="BO223">
            <v>1902082</v>
          </cell>
          <cell r="BP223">
            <v>141576577</v>
          </cell>
          <cell r="BQ223">
            <v>20890110</v>
          </cell>
          <cell r="BR223">
            <v>260521583</v>
          </cell>
          <cell r="BS223">
            <v>296418277</v>
          </cell>
          <cell r="BT223">
            <v>961054563</v>
          </cell>
          <cell r="BU223">
            <v>653351700</v>
          </cell>
          <cell r="BV223">
            <v>47550985</v>
          </cell>
          <cell r="BW223">
            <v>123172615</v>
          </cell>
          <cell r="BX223">
            <v>138658166</v>
          </cell>
          <cell r="BY223">
            <v>96905005</v>
          </cell>
          <cell r="BZ223">
            <v>35677961</v>
          </cell>
          <cell r="CA223">
            <v>-23938326</v>
          </cell>
          <cell r="CB223">
            <v>151024115</v>
          </cell>
          <cell r="CC223">
            <v>131954654</v>
          </cell>
          <cell r="CD223" t="str">
            <v>n.a.</v>
          </cell>
          <cell r="CE223" t="str">
            <v>n.a.</v>
          </cell>
          <cell r="CF223" t="str">
            <v>n.a.</v>
          </cell>
          <cell r="CG223" t="str">
            <v>n.a.</v>
          </cell>
          <cell r="CH223">
            <v>17703527</v>
          </cell>
          <cell r="CI223">
            <v>28461869</v>
          </cell>
          <cell r="CJ223">
            <v>30720138</v>
          </cell>
          <cell r="CK223">
            <v>19802963</v>
          </cell>
          <cell r="CL223">
            <v>3229650019</v>
          </cell>
          <cell r="CM223">
            <v>-3128234162</v>
          </cell>
          <cell r="CN223">
            <v>-65254512</v>
          </cell>
          <cell r="CO223">
            <v>-483384</v>
          </cell>
          <cell r="CP223">
            <v>35677961</v>
          </cell>
          <cell r="CQ223">
            <v>0.0110470053380728</v>
          </cell>
          <cell r="CR223">
            <v>0.0111704048601918</v>
          </cell>
          <cell r="CS223">
            <v>47550985</v>
          </cell>
          <cell r="CT223">
            <v>0</v>
          </cell>
          <cell r="CU223">
            <v>12553165.5</v>
          </cell>
          <cell r="CV223">
            <v>1660390.5</v>
          </cell>
        </row>
        <row r="223">
          <cell r="CX223">
            <v>4796735302</v>
          </cell>
          <cell r="CY223">
            <v>-4643905129</v>
          </cell>
          <cell r="CZ223">
            <v>-151634484</v>
          </cell>
          <cell r="DA223">
            <v>-25134015</v>
          </cell>
          <cell r="DB223">
            <v>-23938326</v>
          </cell>
          <cell r="DC223">
            <v>-0.00499054554668024</v>
          </cell>
          <cell r="DD223">
            <v>-0.00496576367687674</v>
          </cell>
          <cell r="DE223">
            <v>123172615</v>
          </cell>
          <cell r="DF223">
            <v>0</v>
          </cell>
          <cell r="DG223">
            <v>229999730.5</v>
          </cell>
          <cell r="DH223">
            <v>71739329.5</v>
          </cell>
        </row>
        <row r="223">
          <cell r="DJ223">
            <v>6981043500</v>
          </cell>
          <cell r="DK223">
            <v>-6641919662</v>
          </cell>
          <cell r="DL223">
            <v>-169378304</v>
          </cell>
          <cell r="DM223">
            <v>-18721419</v>
          </cell>
          <cell r="DN223">
            <v>151024115</v>
          </cell>
          <cell r="DO223">
            <v>0.0216334585223541</v>
          </cell>
          <cell r="DP223">
            <v>0.0221118135230593</v>
          </cell>
        </row>
        <row r="224">
          <cell r="C224" t="str">
            <v>Vietnam Ocean Shipping Agency Corporation</v>
          </cell>
          <cell r="D224" t="str">
            <v>exclude</v>
          </cell>
          <cell r="E224" t="str">
            <v>Independence(A+, A, A-, U)</v>
          </cell>
        </row>
        <row r="224">
          <cell r="I224">
            <v>0.0209770165458788</v>
          </cell>
          <cell r="J224" t="str">
            <v> </v>
          </cell>
        </row>
        <row r="224">
          <cell r="O224" t="str">
            <v>Vietnam Ocean Shipping Agency Corporation</v>
          </cell>
          <cell r="P224" t="str">
            <v>This company is engaged in freight transport by road. It was incorporated in 1957. The company is headquartered in Ho Chi Minh, Vietnam. The company specialises in the provision of trucking and courier services. It is also involved in the provision of warehousing services of general freight, general freight long-distance truckload trucking, specialized freight trucking, and local general freight trucking services.</v>
          </cell>
          <cell r="Q224" t="str">
            <v>Services</v>
          </cell>
          <cell r="R224" t="str">
            <v>Trucking and courier services; Warehousing services of general freight, general freight long-distance truckload trucking, specialized freight trucking, and local general freight trucking services</v>
          </cell>
          <cell r="S224" t="str">
            <v>www.vosa.com.vn</v>
          </cell>
          <cell r="T224" t="str">
            <v>Vietnam</v>
          </cell>
        </row>
        <row r="224">
          <cell r="V224" t="str">
            <v>VSA</v>
          </cell>
          <cell r="W224" t="str">
            <v>D</v>
          </cell>
          <cell r="X224" t="str">
            <v>4731</v>
          </cell>
          <cell r="Y224" t="str">
            <v>VN0300437898</v>
          </cell>
          <cell r="Z224" t="str">
            <v>Engaged in freight transport by road</v>
          </cell>
          <cell r="AA224" t="str">
            <v>The company specializes in the field of counting agents, brokers and marine services, ship agents, transport agents, warehousing services, import and export business of light industrial goods, logistics.</v>
          </cell>
          <cell r="AB224">
            <v>42360</v>
          </cell>
        </row>
        <row r="224">
          <cell r="AD224">
            <v>1640573091</v>
          </cell>
          <cell r="AE224">
            <v>1605521412</v>
          </cell>
          <cell r="AF224">
            <v>1013146405</v>
          </cell>
          <cell r="AG224">
            <v>878333400</v>
          </cell>
          <cell r="AH224" t="str">
            <v>n.a.</v>
          </cell>
          <cell r="AI224" t="str">
            <v>n.a.</v>
          </cell>
          <cell r="AJ224" t="str">
            <v>n.a.</v>
          </cell>
          <cell r="AK224" t="str">
            <v>n.a.</v>
          </cell>
          <cell r="AL224">
            <v>1526608055</v>
          </cell>
          <cell r="AM224">
            <v>1498962159</v>
          </cell>
          <cell r="AN224">
            <v>928062608</v>
          </cell>
          <cell r="AO224">
            <v>779501463</v>
          </cell>
          <cell r="AP224">
            <v>0</v>
          </cell>
          <cell r="AQ224">
            <v>0</v>
          </cell>
          <cell r="AR224">
            <v>0</v>
          </cell>
          <cell r="AS224">
            <v>0</v>
          </cell>
          <cell r="AT224">
            <v>-71815265</v>
          </cell>
          <cell r="AU224">
            <v>-58089972</v>
          </cell>
          <cell r="AV224">
            <v>-51991849</v>
          </cell>
          <cell r="AW224">
            <v>-66098581</v>
          </cell>
          <cell r="AX224">
            <v>-10400357</v>
          </cell>
          <cell r="AY224">
            <v>-11461240</v>
          </cell>
          <cell r="AZ224">
            <v>-12503236</v>
          </cell>
          <cell r="BA224">
            <v>-12672432</v>
          </cell>
          <cell r="BB224">
            <v>15158279</v>
          </cell>
          <cell r="BC224" t="str">
            <v>n.a.</v>
          </cell>
          <cell r="BD224" t="str">
            <v>n.a.</v>
          </cell>
          <cell r="BE224" t="str">
            <v>n.a.</v>
          </cell>
          <cell r="BF224">
            <v>171845321</v>
          </cell>
          <cell r="BG224">
            <v>222109101</v>
          </cell>
          <cell r="BH224">
            <v>162317637</v>
          </cell>
          <cell r="BI224">
            <v>127564028</v>
          </cell>
          <cell r="BJ224">
            <v>266765993</v>
          </cell>
          <cell r="BK224">
            <v>317336179</v>
          </cell>
          <cell r="BL224">
            <v>232996633</v>
          </cell>
          <cell r="BM224">
            <v>180783659</v>
          </cell>
          <cell r="BN224">
            <v>47815353</v>
          </cell>
          <cell r="BO224">
            <v>46954556</v>
          </cell>
          <cell r="BP224">
            <v>54315169</v>
          </cell>
          <cell r="BQ224">
            <v>62382077</v>
          </cell>
          <cell r="BR224">
            <v>682693174</v>
          </cell>
          <cell r="BS224">
            <v>784379990</v>
          </cell>
          <cell r="BT224">
            <v>620415844</v>
          </cell>
          <cell r="BU224">
            <v>551417667</v>
          </cell>
          <cell r="BV224" t="str">
            <v>n.a.</v>
          </cell>
          <cell r="BW224" t="str">
            <v>n.a.</v>
          </cell>
          <cell r="BX224" t="str">
            <v>n.a.</v>
          </cell>
          <cell r="BY224" t="str">
            <v>n.a.</v>
          </cell>
          <cell r="BZ224">
            <v>31749414</v>
          </cell>
          <cell r="CA224">
            <v>37008041</v>
          </cell>
          <cell r="CB224">
            <v>20588712</v>
          </cell>
          <cell r="CC224">
            <v>20060924</v>
          </cell>
          <cell r="CD224" t="str">
            <v>n.a.</v>
          </cell>
          <cell r="CE224" t="str">
            <v>n.a.</v>
          </cell>
          <cell r="CF224" t="str">
            <v>n.a.</v>
          </cell>
          <cell r="CG224" t="str">
            <v>n.a.</v>
          </cell>
          <cell r="CH224">
            <v>71815265</v>
          </cell>
          <cell r="CI224">
            <v>58089972</v>
          </cell>
          <cell r="CJ224">
            <v>51991849</v>
          </cell>
          <cell r="CK224">
            <v>66098581</v>
          </cell>
          <cell r="CL224">
            <v>1640573091</v>
          </cell>
          <cell r="CM224">
            <v>-1526608055</v>
          </cell>
          <cell r="CN224">
            <v>-71815265</v>
          </cell>
          <cell r="CO224">
            <v>-10400357</v>
          </cell>
          <cell r="CP224">
            <v>31749414</v>
          </cell>
          <cell r="CQ224">
            <v>0.0193526360844108</v>
          </cell>
          <cell r="CR224">
            <v>0.0197345516813898</v>
          </cell>
          <cell r="CS224" t="str">
            <v>n.a.</v>
          </cell>
          <cell r="CT224">
            <v>0</v>
          </cell>
          <cell r="CU224" t="e">
            <v>#VALUE!</v>
          </cell>
          <cell r="CV224">
            <v>47384954.5</v>
          </cell>
        </row>
        <row r="224">
          <cell r="CX224">
            <v>1605521412</v>
          </cell>
          <cell r="CY224">
            <v>-1498962159</v>
          </cell>
          <cell r="CZ224">
            <v>-58089972</v>
          </cell>
          <cell r="DA224">
            <v>-11461240</v>
          </cell>
          <cell r="DB224">
            <v>37008041</v>
          </cell>
          <cell r="DC224">
            <v>0.0230504811230758</v>
          </cell>
          <cell r="DD224">
            <v>0.0235943420593257</v>
          </cell>
          <cell r="DE224" t="str">
            <v>n.a.</v>
          </cell>
          <cell r="DF224">
            <v>0</v>
          </cell>
          <cell r="DG224" t="e">
            <v>#VALUE!</v>
          </cell>
          <cell r="DH224">
            <v>50634862.5</v>
          </cell>
        </row>
        <row r="224">
          <cell r="DJ224">
            <v>1013146405</v>
          </cell>
          <cell r="DK224">
            <v>-928062608</v>
          </cell>
          <cell r="DL224">
            <v>-51991849</v>
          </cell>
          <cell r="DM224">
            <v>-12503236</v>
          </cell>
          <cell r="DN224">
            <v>20588712</v>
          </cell>
          <cell r="DO224">
            <v>0.0203215565868785</v>
          </cell>
          <cell r="DP224">
            <v>0.0207430884322409</v>
          </cell>
        </row>
        <row r="225">
          <cell r="C225" t="str">
            <v>Cong TY CO Phan VAN TAI VA Tiep VAN Phuong Dong Viet</v>
          </cell>
          <cell r="D225" t="str">
            <v>exclude</v>
          </cell>
          <cell r="E225" t="str">
            <v>Independence(A+, A, A-, U)</v>
          </cell>
        </row>
        <row r="225">
          <cell r="I225">
            <v>0.0760694178993938</v>
          </cell>
          <cell r="J225" t="str">
            <v> </v>
          </cell>
        </row>
        <row r="225">
          <cell r="O225" t="str">
            <v>Cong TY CO Phan VAN TAI VA Tiep VAN Phuong Dong Viet</v>
          </cell>
          <cell r="P225" t="str">
            <v>This company engaged in the provision of sea transportation, logistics, land transportation, general freight trucking and courier services principally in Vietnam. The company was incorporated in 2007. The registered head office of the company is located in Ho Chi Minh, Vietnam.The company is involved in providing local general freight trucking services. The company handles a wide variety of commodities, generally palletized and transported in a container or van trailer.</v>
          </cell>
          <cell r="Q225" t="str">
            <v>Services</v>
          </cell>
          <cell r="R225" t="str">
            <v>Sea transportation, logistics, land transportation, general freight trucking and courier services</v>
          </cell>
          <cell r="S225" t="str">
            <v>www.pvoilshipping.vn</v>
          </cell>
          <cell r="T225" t="str">
            <v>Vietnam</v>
          </cell>
        </row>
        <row r="225">
          <cell r="V225" t="str">
            <v>PDV</v>
          </cell>
          <cell r="W225" t="str">
            <v>D</v>
          </cell>
          <cell r="X225" t="str">
            <v>4789</v>
          </cell>
          <cell r="Y225" t="str">
            <v>VN0304934883</v>
          </cell>
          <cell r="Z225" t="str">
            <v>Engaged in the provision of sea transportation, logistics, land transportation, general freight trucking and courier services principally in Vietnam</v>
          </cell>
          <cell r="AA225" t="str">
            <v>The company specializes in the field of sea transportation.</v>
          </cell>
          <cell r="AB225">
            <v>42845</v>
          </cell>
          <cell r="AC225" t="str">
            <v>Cong TY CO Phan VAN TAI DAU Phuong Dong Viet</v>
          </cell>
          <cell r="AD225">
            <v>972995103</v>
          </cell>
          <cell r="AE225">
            <v>824443459</v>
          </cell>
          <cell r="AF225">
            <v>852421915</v>
          </cell>
          <cell r="AG225">
            <v>940277033</v>
          </cell>
          <cell r="AH225" t="str">
            <v>n.a.</v>
          </cell>
          <cell r="AI225" t="str">
            <v>n.a.</v>
          </cell>
          <cell r="AJ225" t="str">
            <v>n.a.</v>
          </cell>
          <cell r="AK225" t="str">
            <v>n.a.</v>
          </cell>
          <cell r="AL225">
            <v>694338908</v>
          </cell>
          <cell r="AM225">
            <v>669494678</v>
          </cell>
          <cell r="AN225">
            <v>732100484</v>
          </cell>
          <cell r="AO225">
            <v>840467492</v>
          </cell>
          <cell r="AP225">
            <v>0</v>
          </cell>
          <cell r="AQ225">
            <v>0</v>
          </cell>
          <cell r="AR225">
            <v>0</v>
          </cell>
          <cell r="AS225">
            <v>0</v>
          </cell>
          <cell r="AT225">
            <v>-64580159</v>
          </cell>
          <cell r="AU225">
            <v>-32793304</v>
          </cell>
          <cell r="AV225">
            <v>-39211002</v>
          </cell>
          <cell r="AW225">
            <v>-27631860</v>
          </cell>
          <cell r="AX225">
            <v>-56434347</v>
          </cell>
          <cell r="AY225">
            <v>-88273255</v>
          </cell>
          <cell r="AZ225">
            <v>-71060996</v>
          </cell>
          <cell r="BA225">
            <v>-55065382</v>
          </cell>
          <cell r="BB225">
            <v>17415146</v>
          </cell>
          <cell r="BC225">
            <v>12154151</v>
          </cell>
          <cell r="BD225">
            <v>15364170</v>
          </cell>
          <cell r="BE225">
            <v>19341061</v>
          </cell>
          <cell r="BF225">
            <v>54547981</v>
          </cell>
          <cell r="BG225">
            <v>140841061</v>
          </cell>
          <cell r="BH225">
            <v>33286029</v>
          </cell>
          <cell r="BI225">
            <v>23444362</v>
          </cell>
          <cell r="BJ225">
            <v>246125746</v>
          </cell>
          <cell r="BK225">
            <v>107278083</v>
          </cell>
          <cell r="BL225">
            <v>65875316</v>
          </cell>
          <cell r="BM225">
            <v>41352304</v>
          </cell>
          <cell r="BN225">
            <v>437229578</v>
          </cell>
          <cell r="BO225">
            <v>546469278</v>
          </cell>
          <cell r="BP225">
            <v>648832631</v>
          </cell>
          <cell r="BQ225">
            <v>611206729</v>
          </cell>
          <cell r="BR225">
            <v>921263630</v>
          </cell>
          <cell r="BS225">
            <v>875486284</v>
          </cell>
          <cell r="BT225">
            <v>792335961</v>
          </cell>
          <cell r="BU225">
            <v>769526608</v>
          </cell>
          <cell r="BV225" t="str">
            <v>n.a.</v>
          </cell>
          <cell r="BW225" t="str">
            <v>n.a.</v>
          </cell>
          <cell r="BX225" t="str">
            <v>n.a.</v>
          </cell>
          <cell r="BY225" t="str">
            <v>n.a.</v>
          </cell>
          <cell r="BZ225">
            <v>157641689</v>
          </cell>
          <cell r="CA225">
            <v>33882222</v>
          </cell>
          <cell r="CB225">
            <v>10049433</v>
          </cell>
          <cell r="CC225">
            <v>17112299</v>
          </cell>
          <cell r="CD225" t="str">
            <v>n.a.</v>
          </cell>
          <cell r="CE225" t="str">
            <v>n.a.</v>
          </cell>
          <cell r="CF225" t="str">
            <v>n.a.</v>
          </cell>
          <cell r="CG225" t="str">
            <v>n.a.</v>
          </cell>
          <cell r="CH225">
            <v>64580159</v>
          </cell>
          <cell r="CI225">
            <v>32793304</v>
          </cell>
          <cell r="CJ225">
            <v>39211002</v>
          </cell>
          <cell r="CK225">
            <v>27631860</v>
          </cell>
          <cell r="CL225">
            <v>972995103</v>
          </cell>
          <cell r="CM225">
            <v>-694338908</v>
          </cell>
          <cell r="CN225">
            <v>-64580159</v>
          </cell>
          <cell r="CO225">
            <v>-56434347</v>
          </cell>
          <cell r="CP225">
            <v>157641689</v>
          </cell>
          <cell r="CQ225">
            <v>0.162016939770765</v>
          </cell>
          <cell r="CR225">
            <v>0.19334154526518</v>
          </cell>
          <cell r="CS225" t="str">
            <v>n.a.</v>
          </cell>
          <cell r="CT225">
            <v>0</v>
          </cell>
          <cell r="CU225">
            <v>14784648.5</v>
          </cell>
          <cell r="CV225">
            <v>491849428</v>
          </cell>
        </row>
        <row r="225">
          <cell r="CX225">
            <v>824443459</v>
          </cell>
          <cell r="CY225">
            <v>-669494678</v>
          </cell>
          <cell r="CZ225">
            <v>-32793304</v>
          </cell>
          <cell r="DA225">
            <v>-88273255</v>
          </cell>
          <cell r="DB225">
            <v>33882222</v>
          </cell>
          <cell r="DC225">
            <v>0.041097083893536</v>
          </cell>
          <cell r="DD225">
            <v>0.0428584408319529</v>
          </cell>
          <cell r="DE225" t="str">
            <v>n.a.</v>
          </cell>
          <cell r="DF225">
            <v>0</v>
          </cell>
          <cell r="DG225">
            <v>13759160.5</v>
          </cell>
          <cell r="DH225">
            <v>597650954.5</v>
          </cell>
        </row>
        <row r="225">
          <cell r="DJ225">
            <v>852421915</v>
          </cell>
          <cell r="DK225">
            <v>-732100484</v>
          </cell>
          <cell r="DL225">
            <v>-39211002</v>
          </cell>
          <cell r="DM225">
            <v>-71060996</v>
          </cell>
          <cell r="DN225">
            <v>10049433</v>
          </cell>
          <cell r="DO225">
            <v>0.0117892710442575</v>
          </cell>
          <cell r="DP225">
            <v>0.0119299160582029</v>
          </cell>
        </row>
        <row r="226">
          <cell r="C226" t="str">
            <v>Wanli Transportation Co., Ltd.</v>
          </cell>
          <cell r="D226" t="str">
            <v>exclude</v>
          </cell>
          <cell r="E226" t="str">
            <v>Independence(A+, A, A-, U)</v>
          </cell>
        </row>
        <row r="226">
          <cell r="I226">
            <v>-0.610785041343241</v>
          </cell>
          <cell r="J226" t="str">
            <v> </v>
          </cell>
        </row>
        <row r="226">
          <cell r="O226" t="str">
            <v>Wanli Transportation Co., Ltd.</v>
          </cell>
          <cell r="P226" t="str">
            <v>This company is engaged in the provision of road passenger transport, third-party logistics, and logistics information technology services. It was founded and incorporated in 2004. The registered business office of the company is located in Xuchang, China.The company is focused on information technology research and development, logistics, network construction and services, through practical software products, improve logistics network and advanced transportation organization. It strives to provide a safe, efficient, economic and comfortable passenger transportation services and logistics services to customers. The company is active and operational in China.</v>
          </cell>
          <cell r="Q226" t="str">
            <v>Services</v>
          </cell>
          <cell r="R226" t="str">
            <v>Information technology research and development, logistics, network construction and services, through practical software products, improve logistics network and advanced transportation organization</v>
          </cell>
          <cell r="S226" t="str">
            <v>www.chinawanlitrans.com</v>
          </cell>
          <cell r="T226" t="str">
            <v>China</v>
          </cell>
        </row>
        <row r="226">
          <cell r="V226" t="str">
            <v>832470</v>
          </cell>
          <cell r="W226" t="str">
            <v>D</v>
          </cell>
          <cell r="X226" t="str">
            <v>4789</v>
          </cell>
          <cell r="Y226" t="str">
            <v>CN43609PC</v>
          </cell>
          <cell r="Z226" t="str">
            <v>Engaged in the provision of road passenger transport, third-party logistics, and logistics information technology services</v>
          </cell>
          <cell r="AA226" t="str">
            <v>The Company is mainly engaged in road passenger transport, logistics and information technology services.</v>
          </cell>
          <cell r="AB226">
            <v>42144</v>
          </cell>
        </row>
        <row r="226">
          <cell r="AD226">
            <v>129011</v>
          </cell>
          <cell r="AE226">
            <v>216753</v>
          </cell>
          <cell r="AF226">
            <v>226881</v>
          </cell>
          <cell r="AG226">
            <v>328312</v>
          </cell>
          <cell r="AH226">
            <v>133032</v>
          </cell>
          <cell r="AI226">
            <v>152009</v>
          </cell>
          <cell r="AJ226">
            <v>156767</v>
          </cell>
          <cell r="AK226">
            <v>116885</v>
          </cell>
          <cell r="AL226">
            <v>160973</v>
          </cell>
          <cell r="AM226">
            <v>-99984</v>
          </cell>
          <cell r="AN226">
            <v>185725</v>
          </cell>
          <cell r="AO226">
            <v>252375</v>
          </cell>
          <cell r="AP226">
            <v>2575</v>
          </cell>
          <cell r="AQ226">
            <v>2719</v>
          </cell>
          <cell r="AR226">
            <v>3373</v>
          </cell>
          <cell r="AS226">
            <v>1248</v>
          </cell>
          <cell r="AT226">
            <v>-40745</v>
          </cell>
          <cell r="AU226">
            <v>-46987</v>
          </cell>
          <cell r="AV226">
            <v>-48914</v>
          </cell>
          <cell r="AW226">
            <v>-59329</v>
          </cell>
          <cell r="AX226">
            <v>-65236</v>
          </cell>
          <cell r="AY226">
            <v>-400915</v>
          </cell>
          <cell r="AZ226">
            <v>-81564</v>
          </cell>
          <cell r="BA226">
            <v>-92123</v>
          </cell>
          <cell r="BB226">
            <v>992</v>
          </cell>
          <cell r="BC226">
            <v>1168</v>
          </cell>
          <cell r="BD226">
            <v>2033</v>
          </cell>
          <cell r="BE226">
            <v>1938</v>
          </cell>
          <cell r="BF226">
            <v>22423</v>
          </cell>
          <cell r="BG226">
            <v>26685</v>
          </cell>
          <cell r="BH226">
            <v>28017</v>
          </cell>
          <cell r="BI226">
            <v>26495</v>
          </cell>
          <cell r="BJ226">
            <v>154480</v>
          </cell>
          <cell r="BK226">
            <v>146526</v>
          </cell>
          <cell r="BL226">
            <v>114777</v>
          </cell>
          <cell r="BM226">
            <v>225588</v>
          </cell>
          <cell r="BN226">
            <v>363521</v>
          </cell>
          <cell r="BO226">
            <v>472434</v>
          </cell>
          <cell r="BP226">
            <v>466462</v>
          </cell>
          <cell r="BQ226">
            <v>464807</v>
          </cell>
          <cell r="BR226">
            <v>894326</v>
          </cell>
          <cell r="BS226">
            <v>929921</v>
          </cell>
          <cell r="BT226">
            <v>891868</v>
          </cell>
          <cell r="BU226">
            <v>975746</v>
          </cell>
          <cell r="BV226">
            <v>307</v>
          </cell>
          <cell r="BW226">
            <v>158</v>
          </cell>
          <cell r="BX226">
            <v>257</v>
          </cell>
          <cell r="BY226">
            <v>1049</v>
          </cell>
          <cell r="BZ226">
            <v>-4911</v>
          </cell>
          <cell r="CA226">
            <v>20844</v>
          </cell>
          <cell r="CB226">
            <v>67445</v>
          </cell>
          <cell r="CC226">
            <v>41370</v>
          </cell>
          <cell r="CD226">
            <v>7323</v>
          </cell>
          <cell r="CE226">
            <v>6885</v>
          </cell>
          <cell r="CF226">
            <v>6166</v>
          </cell>
          <cell r="CG226">
            <v>9933</v>
          </cell>
          <cell r="CH226">
            <v>30540</v>
          </cell>
          <cell r="CI226">
            <v>37225</v>
          </cell>
          <cell r="CJ226">
            <v>39118</v>
          </cell>
          <cell r="CK226">
            <v>47099</v>
          </cell>
          <cell r="CL226">
            <v>129011</v>
          </cell>
          <cell r="CM226">
            <v>-160973</v>
          </cell>
          <cell r="CN226">
            <v>-38170</v>
          </cell>
          <cell r="CO226">
            <v>-65236</v>
          </cell>
          <cell r="CP226">
            <v>-135368</v>
          </cell>
          <cell r="CQ226">
            <v>-1.04927486803451</v>
          </cell>
          <cell r="CR226">
            <v>-0.512022513134553</v>
          </cell>
          <cell r="CS226">
            <v>307</v>
          </cell>
          <cell r="CT226">
            <v>2575</v>
          </cell>
          <cell r="CU226">
            <v>1080</v>
          </cell>
          <cell r="CV226">
            <v>417977.5</v>
          </cell>
        </row>
        <row r="226">
          <cell r="CX226">
            <v>216753</v>
          </cell>
          <cell r="CY226">
            <v>99984</v>
          </cell>
          <cell r="CZ226">
            <v>-44268</v>
          </cell>
          <cell r="DA226">
            <v>-400915</v>
          </cell>
          <cell r="DB226">
            <v>-128446</v>
          </cell>
          <cell r="DC226">
            <v>-0.592591567360083</v>
          </cell>
          <cell r="DD226">
            <v>-0.372092619040032</v>
          </cell>
          <cell r="DE226">
            <v>158</v>
          </cell>
          <cell r="DF226">
            <v>2719</v>
          </cell>
          <cell r="DG226">
            <v>1600.5</v>
          </cell>
          <cell r="DH226">
            <v>469448</v>
          </cell>
        </row>
        <row r="226">
          <cell r="DJ226">
            <v>226881</v>
          </cell>
          <cell r="DK226">
            <v>-185725</v>
          </cell>
          <cell r="DL226">
            <v>-45541</v>
          </cell>
          <cell r="DM226">
            <v>-81564</v>
          </cell>
          <cell r="DN226">
            <v>-85949</v>
          </cell>
          <cell r="DO226">
            <v>-0.378828548886861</v>
          </cell>
          <cell r="DP226">
            <v>-0.2747466675191</v>
          </cell>
        </row>
        <row r="227">
          <cell r="C227" t="str">
            <v>Safe (SH) SCM Co., LTD</v>
          </cell>
          <cell r="D227" t="str">
            <v>exclude</v>
          </cell>
          <cell r="E227" t="str">
            <v>Independence(A+, A, A-, U)</v>
          </cell>
        </row>
        <row r="227">
          <cell r="I227">
            <v>0.145230548951576</v>
          </cell>
          <cell r="J227" t="str">
            <v> </v>
          </cell>
        </row>
        <row r="227">
          <cell r="O227" t="str">
            <v>Safe (SH) SCM Co., LTD</v>
          </cell>
          <cell r="P227" t="str">
            <v>This company is engaged in the provision of logistics services. It was established in 2008 and conducts its business from its registered head office which is strategically located in Shanghai, China. The company provides one stop integration service, including procurement execution, compliance consulting, international transportation, customs clearance and commodity inspection, warehousing, value-added service, transportation and distribution, and distribution agency to many large global food companies and famous domestic E-business companies depending on advantages in varied domains: strong logistics infrastructure, efficient E- information platform, powerful international business cooperation network and professional service team. Its whole course controlling system covers the all processes from abroad shipment to national distribution.</v>
          </cell>
          <cell r="Q227" t="str">
            <v>Services</v>
          </cell>
          <cell r="R227" t="str">
            <v>Logistics services</v>
          </cell>
          <cell r="S227" t="str">
            <v>www.safelogistics.com.cn</v>
          </cell>
          <cell r="T227" t="str">
            <v>China</v>
          </cell>
        </row>
        <row r="227">
          <cell r="V227" t="str">
            <v>832822</v>
          </cell>
          <cell r="W227" t="str">
            <v>D</v>
          </cell>
          <cell r="X227" t="str">
            <v>4214</v>
          </cell>
          <cell r="Y227" t="str">
            <v>CN43951PC</v>
          </cell>
          <cell r="Z227" t="str">
            <v>Engaged in the provision of logistics services</v>
          </cell>
          <cell r="AA227" t="str">
            <v>The Company mainly engaged in the provision of integrated logistics services, including agents, customs clearance, warehousing, transportation, distribution, consulting and other value-added services.</v>
          </cell>
          <cell r="AB227">
            <v>42200</v>
          </cell>
          <cell r="AC227" t="str">
            <v>SH Safe Intl Logistics Company Limited</v>
          </cell>
          <cell r="AD227">
            <v>282710</v>
          </cell>
          <cell r="AE227">
            <v>219186</v>
          </cell>
          <cell r="AF227">
            <v>207693</v>
          </cell>
          <cell r="AG227">
            <v>212833</v>
          </cell>
          <cell r="AH227">
            <v>3542</v>
          </cell>
          <cell r="AI227">
            <v>2881</v>
          </cell>
          <cell r="AJ227">
            <v>486</v>
          </cell>
          <cell r="AK227">
            <v>607</v>
          </cell>
          <cell r="AL227">
            <v>207014</v>
          </cell>
          <cell r="AM227">
            <v>159631</v>
          </cell>
          <cell r="AN227">
            <v>159188</v>
          </cell>
          <cell r="AO227">
            <v>182123</v>
          </cell>
          <cell r="AP227">
            <v>7631</v>
          </cell>
          <cell r="AQ227">
            <v>9367</v>
          </cell>
          <cell r="AR227">
            <v>6916</v>
          </cell>
          <cell r="AS227">
            <v>4961</v>
          </cell>
          <cell r="AT227">
            <v>-39734</v>
          </cell>
          <cell r="AU227">
            <v>-33798</v>
          </cell>
          <cell r="AV227">
            <v>-24991</v>
          </cell>
          <cell r="AW227">
            <v>-20838</v>
          </cell>
          <cell r="AX227">
            <v>631</v>
          </cell>
          <cell r="AY227">
            <v>-4388</v>
          </cell>
          <cell r="AZ227">
            <v>-2336</v>
          </cell>
          <cell r="BA227">
            <v>-1679</v>
          </cell>
          <cell r="BB227">
            <v>1849</v>
          </cell>
          <cell r="BC227">
            <v>6094</v>
          </cell>
          <cell r="BD227">
            <v>6680</v>
          </cell>
          <cell r="BE227">
            <v>9455</v>
          </cell>
          <cell r="BF227">
            <v>49960</v>
          </cell>
          <cell r="BG227">
            <v>68896</v>
          </cell>
          <cell r="BH227">
            <v>44176</v>
          </cell>
          <cell r="BI227">
            <v>33435</v>
          </cell>
          <cell r="BJ227">
            <v>60077</v>
          </cell>
          <cell r="BK227">
            <v>16321</v>
          </cell>
          <cell r="BL227">
            <v>24019</v>
          </cell>
          <cell r="BM227">
            <v>5272</v>
          </cell>
          <cell r="BN227">
            <v>70657</v>
          </cell>
          <cell r="BO227">
            <v>40547</v>
          </cell>
          <cell r="BP227">
            <v>9262</v>
          </cell>
          <cell r="BQ227">
            <v>6996</v>
          </cell>
          <cell r="BR227">
            <v>221549</v>
          </cell>
          <cell r="BS227">
            <v>150846</v>
          </cell>
          <cell r="BT227">
            <v>104780</v>
          </cell>
          <cell r="BU227">
            <v>69662</v>
          </cell>
          <cell r="BV227">
            <v>10186</v>
          </cell>
          <cell r="BW227">
            <v>11071</v>
          </cell>
          <cell r="BX227">
            <v>6075</v>
          </cell>
          <cell r="BY227">
            <v>5790</v>
          </cell>
          <cell r="BZ227">
            <v>40135</v>
          </cell>
          <cell r="CA227">
            <v>24250</v>
          </cell>
          <cell r="CB227">
            <v>21664</v>
          </cell>
          <cell r="CC227">
            <v>8800</v>
          </cell>
          <cell r="CD227" t="str">
            <v>n.a.</v>
          </cell>
          <cell r="CE227" t="str">
            <v>n.a.</v>
          </cell>
          <cell r="CF227" t="str">
            <v>n.a.</v>
          </cell>
          <cell r="CG227" t="str">
            <v>n.a.</v>
          </cell>
          <cell r="CH227">
            <v>21917</v>
          </cell>
          <cell r="CI227">
            <v>13360</v>
          </cell>
          <cell r="CJ227">
            <v>12000</v>
          </cell>
          <cell r="CK227">
            <v>10087</v>
          </cell>
          <cell r="CL227">
            <v>282710</v>
          </cell>
          <cell r="CM227">
            <v>-207014</v>
          </cell>
          <cell r="CN227">
            <v>-32103</v>
          </cell>
          <cell r="CO227">
            <v>631</v>
          </cell>
          <cell r="CP227">
            <v>44224</v>
          </cell>
          <cell r="CQ227">
            <v>0.156428849350925</v>
          </cell>
          <cell r="CR227">
            <v>0.185436461679092</v>
          </cell>
          <cell r="CS227">
            <v>10186</v>
          </cell>
          <cell r="CT227">
            <v>7631</v>
          </cell>
          <cell r="CU227">
            <v>3971.5</v>
          </cell>
          <cell r="CV227">
            <v>55602</v>
          </cell>
        </row>
        <row r="227">
          <cell r="CX227">
            <v>219186</v>
          </cell>
          <cell r="CY227">
            <v>-159631</v>
          </cell>
          <cell r="CZ227">
            <v>-24431</v>
          </cell>
          <cell r="DA227">
            <v>-4388</v>
          </cell>
          <cell r="DB227">
            <v>30736</v>
          </cell>
          <cell r="DC227">
            <v>0.140227934265875</v>
          </cell>
          <cell r="DD227">
            <v>0.16309896524277</v>
          </cell>
          <cell r="DE227">
            <v>11071</v>
          </cell>
          <cell r="DF227">
            <v>9367</v>
          </cell>
          <cell r="DG227">
            <v>6387</v>
          </cell>
          <cell r="DH227">
            <v>24904.5</v>
          </cell>
        </row>
        <row r="227">
          <cell r="DJ227">
            <v>207693</v>
          </cell>
          <cell r="DK227">
            <v>-159188</v>
          </cell>
          <cell r="DL227">
            <v>-18075</v>
          </cell>
          <cell r="DM227">
            <v>-2336</v>
          </cell>
          <cell r="DN227">
            <v>28094</v>
          </cell>
          <cell r="DO227">
            <v>0.135266956517552</v>
          </cell>
          <cell r="DP227">
            <v>0.156426260725282</v>
          </cell>
        </row>
        <row r="228">
          <cell r="C228" t="str">
            <v>AN JIE Supply Chain Management Co., Ltd.</v>
          </cell>
          <cell r="D228" t="str">
            <v>exclude</v>
          </cell>
          <cell r="E228" t="str">
            <v>Independence(A+, A, A-, U)</v>
          </cell>
        </row>
        <row r="228">
          <cell r="I228">
            <v>0.141458489952316</v>
          </cell>
          <cell r="J228" t="str">
            <v> </v>
          </cell>
        </row>
        <row r="228">
          <cell r="O228" t="str">
            <v>AN JIE Supply Chain Management Co., Ltd.</v>
          </cell>
          <cell r="P228" t="str">
            <v>This company is engaged in truck transportation services. It was incorporated in 2004 and has its registered head office located in Jiangmen, China. The company's business operation specialises in warehouse management, transit, container unpacking, loading and unloading goods, domestic aviation sales agency, cargo consolidation as well as sales of motorcycle parts and software development. The company has expertise in forwarding customers’ goods domestically. The company also employs seasoned team of logistics professionals that are well versed in all aspects of freight forwarding as well as provide personal attention, care and professionalism with all logistics services offered.</v>
          </cell>
          <cell r="Q228" t="str">
            <v>Services</v>
          </cell>
          <cell r="R228" t="str">
            <v>Warehouse management, transit, container unpacking, loading and unloading goods, domestic aviation sales agency, cargo consolidation as well as sales of motorcycle parts and software development.</v>
          </cell>
          <cell r="S228" t="str">
            <v>jmanjie.com</v>
          </cell>
          <cell r="T228" t="str">
            <v>China</v>
          </cell>
        </row>
        <row r="228">
          <cell r="V228" t="str">
            <v>870009</v>
          </cell>
          <cell r="W228" t="str">
            <v>B+</v>
          </cell>
          <cell r="X228" t="str">
            <v>4731</v>
          </cell>
          <cell r="Y228" t="str">
            <v>CN49851PC</v>
          </cell>
          <cell r="Z228" t="str">
            <v>Engaged in truck transportation services</v>
          </cell>
          <cell r="AA228" t="str">
            <v>The Company's main business is to provide professional supply chain management and comprehensive logistics warehousing services for customers in manufacturing, retail and distribution industries.</v>
          </cell>
          <cell r="AB228">
            <v>42705</v>
          </cell>
        </row>
        <row r="228">
          <cell r="AD228">
            <v>312014</v>
          </cell>
          <cell r="AE228">
            <v>237018</v>
          </cell>
          <cell r="AF228">
            <v>191885</v>
          </cell>
          <cell r="AG228">
            <v>146500</v>
          </cell>
          <cell r="AH228">
            <v>3355</v>
          </cell>
          <cell r="AI228">
            <v>1448</v>
          </cell>
          <cell r="AJ228">
            <v>1046</v>
          </cell>
          <cell r="AK228">
            <v>1093</v>
          </cell>
          <cell r="AL228">
            <v>247324</v>
          </cell>
          <cell r="AM228">
            <v>190784</v>
          </cell>
          <cell r="AN228">
            <v>153901</v>
          </cell>
          <cell r="AO228">
            <v>121259</v>
          </cell>
          <cell r="AP228">
            <v>9719</v>
          </cell>
          <cell r="AQ228">
            <v>7189</v>
          </cell>
          <cell r="AR228">
            <v>8144</v>
          </cell>
          <cell r="AS228">
            <v>5747</v>
          </cell>
          <cell r="AT228">
            <v>-17580</v>
          </cell>
          <cell r="AU228">
            <v>-14590</v>
          </cell>
          <cell r="AV228">
            <v>-14055</v>
          </cell>
          <cell r="AW228">
            <v>-11423</v>
          </cell>
          <cell r="AX228">
            <v>-9931</v>
          </cell>
          <cell r="AY228">
            <v>-6857</v>
          </cell>
          <cell r="AZ228">
            <v>-6138</v>
          </cell>
          <cell r="BA228">
            <v>-2374</v>
          </cell>
          <cell r="BB228" t="str">
            <v>n.a.</v>
          </cell>
          <cell r="BC228" t="str">
            <v>n.a.</v>
          </cell>
          <cell r="BD228" t="str">
            <v>n.a.</v>
          </cell>
          <cell r="BE228" t="str">
            <v>n.a.</v>
          </cell>
          <cell r="BF228">
            <v>110663</v>
          </cell>
          <cell r="BG228">
            <v>78115</v>
          </cell>
          <cell r="BH228">
            <v>57513</v>
          </cell>
          <cell r="BI228">
            <v>26302</v>
          </cell>
          <cell r="BJ228">
            <v>15260</v>
          </cell>
          <cell r="BK228">
            <v>14372</v>
          </cell>
          <cell r="BL228">
            <v>22145</v>
          </cell>
          <cell r="BM228">
            <v>24417</v>
          </cell>
          <cell r="BN228">
            <v>58879</v>
          </cell>
          <cell r="BO228">
            <v>47263</v>
          </cell>
          <cell r="BP228">
            <v>32838</v>
          </cell>
          <cell r="BQ228">
            <v>13096</v>
          </cell>
          <cell r="BR228">
            <v>229182</v>
          </cell>
          <cell r="BS228">
            <v>179328</v>
          </cell>
          <cell r="BT228">
            <v>145135</v>
          </cell>
          <cell r="BU228">
            <v>99213</v>
          </cell>
          <cell r="BV228">
            <v>1131</v>
          </cell>
          <cell r="BW228">
            <v>1682</v>
          </cell>
          <cell r="BX228">
            <v>1285</v>
          </cell>
          <cell r="BY228">
            <v>1273</v>
          </cell>
          <cell r="BZ228">
            <v>40534</v>
          </cell>
          <cell r="CA228">
            <v>26235</v>
          </cell>
          <cell r="CB228">
            <v>18837</v>
          </cell>
          <cell r="CC228">
            <v>12537</v>
          </cell>
          <cell r="CD228">
            <v>64</v>
          </cell>
          <cell r="CE228">
            <v>191</v>
          </cell>
          <cell r="CF228">
            <v>209</v>
          </cell>
          <cell r="CG228">
            <v>191</v>
          </cell>
          <cell r="CH228">
            <v>6665</v>
          </cell>
          <cell r="CI228">
            <v>5528</v>
          </cell>
          <cell r="CJ228">
            <v>4417</v>
          </cell>
          <cell r="CK228">
            <v>4212</v>
          </cell>
          <cell r="CL228">
            <v>312014</v>
          </cell>
          <cell r="CM228">
            <v>-247324</v>
          </cell>
          <cell r="CN228">
            <v>-7861</v>
          </cell>
          <cell r="CO228">
            <v>-9931</v>
          </cell>
          <cell r="CP228">
            <v>46898</v>
          </cell>
          <cell r="CQ228">
            <v>0.150307358003167</v>
          </cell>
          <cell r="CR228">
            <v>0.176896151118756</v>
          </cell>
          <cell r="CS228">
            <v>1131</v>
          </cell>
          <cell r="CT228">
            <v>9719</v>
          </cell>
          <cell r="CU228" t="e">
            <v>#VALUE!</v>
          </cell>
          <cell r="CV228">
            <v>53071</v>
          </cell>
        </row>
        <row r="228">
          <cell r="CX228">
            <v>237018</v>
          </cell>
          <cell r="CY228">
            <v>-190784</v>
          </cell>
          <cell r="CZ228">
            <v>-7401</v>
          </cell>
          <cell r="DA228">
            <v>-6857</v>
          </cell>
          <cell r="DB228">
            <v>31976</v>
          </cell>
          <cell r="DC228">
            <v>0.134909584926039</v>
          </cell>
          <cell r="DD228">
            <v>0.155948537372831</v>
          </cell>
          <cell r="DE228">
            <v>1682</v>
          </cell>
          <cell r="DF228">
            <v>7189</v>
          </cell>
          <cell r="DG228" t="e">
            <v>#VALUE!</v>
          </cell>
          <cell r="DH228">
            <v>40050.5</v>
          </cell>
        </row>
        <row r="228">
          <cell r="DJ228">
            <v>191885</v>
          </cell>
          <cell r="DK228">
            <v>-153901</v>
          </cell>
          <cell r="DL228">
            <v>-5911</v>
          </cell>
          <cell r="DM228">
            <v>-6138</v>
          </cell>
          <cell r="DN228">
            <v>25935</v>
          </cell>
          <cell r="DO228">
            <v>0.135159079657086</v>
          </cell>
          <cell r="DP228">
            <v>0.156282012654414</v>
          </cell>
        </row>
        <row r="229">
          <cell r="C229" t="str">
            <v>LEO Global Logistics Public Company Limited</v>
          </cell>
          <cell r="D229" t="str">
            <v>exclude</v>
          </cell>
          <cell r="E229" t="str">
            <v>Significantly different activities</v>
          </cell>
          <cell r="F229" t="str">
            <v>销售费用大于5%</v>
          </cell>
        </row>
        <row r="229">
          <cell r="I229">
            <v>0.0748831990565966</v>
          </cell>
          <cell r="J229" t="str">
            <v> </v>
          </cell>
        </row>
        <row r="229">
          <cell r="O229" t="str">
            <v>LEO Global Logistics Public Company Limited</v>
          </cell>
          <cell r="P229" t="str">
            <v>This company is engaged in providing logistics services. Its registered head office is located in Bangkok, Thailand. The company was established in 1991 as the holding company of the group companies and one of Thailand's leading total logistics services providers and the group's flagship company. The company provides a full range of worldwide logistics services, including Air/Sea Freight Forwarding. Project Cargo Handling and Customs Formalities Service. It is a certified internationally acclaimed ISO 9001 : 2015 company, enabling a guarantee to all customers, the fine strange of high quality international transport/logistics services in both local and global marketplaces. It is an End-to-End Global Logistics Service Provider, with a network that covers 786 cities in 190 countries around the world.</v>
          </cell>
          <cell r="Q229" t="str">
            <v>Services</v>
          </cell>
          <cell r="R229" t="str">
            <v>Provides a full range of worldwide logistics services, including Air/Sea Freight Forwarding. Project Cargo Handling and Customs Formalities Service</v>
          </cell>
          <cell r="S229" t="str">
            <v>www.leogloballogistics.com</v>
          </cell>
          <cell r="T229" t="str">
            <v>Thailand</v>
          </cell>
        </row>
        <row r="229">
          <cell r="V229" t="str">
            <v>LEO</v>
          </cell>
          <cell r="W229" t="str">
            <v>A+</v>
          </cell>
          <cell r="X229" t="str">
            <v>4789</v>
          </cell>
          <cell r="Y229" t="str">
            <v>TH0105534097417</v>
          </cell>
          <cell r="Z229" t="str">
            <v>Engaged in providing logistics services</v>
          </cell>
          <cell r="AA229" t="str">
            <v>The Company as the holding company of the group companies and one of Thailand's leading total logistics services providers and the Leo group's flagship company.</v>
          </cell>
          <cell r="AB229">
            <v>44140</v>
          </cell>
          <cell r="AC229" t="str">
            <v>LEO Global Logistics CO LTD</v>
          </cell>
          <cell r="AD229">
            <v>4490249</v>
          </cell>
          <cell r="AE229">
            <v>3365432</v>
          </cell>
          <cell r="AF229">
            <v>1126267</v>
          </cell>
          <cell r="AG229">
            <v>1044014</v>
          </cell>
          <cell r="AH229">
            <v>5099</v>
          </cell>
          <cell r="AI229">
            <v>4228</v>
          </cell>
          <cell r="AJ229">
            <v>1335</v>
          </cell>
          <cell r="AK229">
            <v>1320</v>
          </cell>
          <cell r="AL229">
            <v>3366382</v>
          </cell>
          <cell r="AM229">
            <v>2696694</v>
          </cell>
          <cell r="AN229">
            <v>782386</v>
          </cell>
          <cell r="AO229">
            <v>724211</v>
          </cell>
          <cell r="AP229">
            <v>0</v>
          </cell>
          <cell r="AQ229">
            <v>0</v>
          </cell>
          <cell r="AR229">
            <v>0</v>
          </cell>
          <cell r="AS229">
            <v>0</v>
          </cell>
          <cell r="AT229">
            <v>-707354</v>
          </cell>
          <cell r="AU229">
            <v>-431461</v>
          </cell>
          <cell r="AV229">
            <v>-268734</v>
          </cell>
          <cell r="AW229">
            <v>-273130</v>
          </cell>
          <cell r="AX229">
            <v>-24718</v>
          </cell>
          <cell r="AY229">
            <v>-18028</v>
          </cell>
          <cell r="AZ229">
            <v>-13594</v>
          </cell>
          <cell r="BA229">
            <v>-7365</v>
          </cell>
          <cell r="BB229" t="str">
            <v>n.a.</v>
          </cell>
          <cell r="BC229" t="str">
            <v>n.a.</v>
          </cell>
          <cell r="BD229" t="str">
            <v>n.a.</v>
          </cell>
          <cell r="BE229" t="str">
            <v>n.a.</v>
          </cell>
          <cell r="BF229">
            <v>308231</v>
          </cell>
          <cell r="BG229">
            <v>621316</v>
          </cell>
          <cell r="BH229">
            <v>228958</v>
          </cell>
          <cell r="BI229">
            <v>150807</v>
          </cell>
          <cell r="BJ229">
            <v>597568</v>
          </cell>
          <cell r="BK229">
            <v>139392</v>
          </cell>
          <cell r="BL229">
            <v>418145</v>
          </cell>
          <cell r="BM229">
            <v>89732</v>
          </cell>
          <cell r="BN229">
            <v>301820</v>
          </cell>
          <cell r="BO229">
            <v>193419</v>
          </cell>
          <cell r="BP229">
            <v>97843</v>
          </cell>
          <cell r="BQ229">
            <v>56825</v>
          </cell>
          <cell r="BR229">
            <v>1715256</v>
          </cell>
          <cell r="BS229">
            <v>1610844</v>
          </cell>
          <cell r="BT229">
            <v>983974</v>
          </cell>
          <cell r="BU229">
            <v>476960</v>
          </cell>
          <cell r="BV229">
            <v>217976</v>
          </cell>
          <cell r="BW229">
            <v>182420</v>
          </cell>
          <cell r="BX229">
            <v>87699</v>
          </cell>
          <cell r="BY229">
            <v>90970</v>
          </cell>
          <cell r="BZ229">
            <v>396894</v>
          </cell>
          <cell r="CA229">
            <v>223477</v>
          </cell>
          <cell r="CB229">
            <v>62888</v>
          </cell>
          <cell r="CC229">
            <v>40628</v>
          </cell>
          <cell r="CD229" t="str">
            <v>n.a.</v>
          </cell>
          <cell r="CE229" t="str">
            <v>n.a.</v>
          </cell>
          <cell r="CF229" t="str">
            <v>n.a.</v>
          </cell>
          <cell r="CG229" t="str">
            <v>n.a.</v>
          </cell>
          <cell r="CH229">
            <v>275578</v>
          </cell>
          <cell r="CI229">
            <v>62646</v>
          </cell>
          <cell r="CJ229">
            <v>40984</v>
          </cell>
          <cell r="CK229">
            <v>43628</v>
          </cell>
          <cell r="CL229">
            <v>4490249</v>
          </cell>
          <cell r="CM229">
            <v>-3366382</v>
          </cell>
          <cell r="CN229">
            <v>-707354</v>
          </cell>
          <cell r="CO229">
            <v>-24718</v>
          </cell>
          <cell r="CP229">
            <v>391795</v>
          </cell>
          <cell r="CQ229">
            <v>0.0872546266365184</v>
          </cell>
          <cell r="CR229">
            <v>0.0955958027099975</v>
          </cell>
          <cell r="CS229">
            <v>217976</v>
          </cell>
          <cell r="CT229">
            <v>0</v>
          </cell>
          <cell r="CU229" t="e">
            <v>#VALUE!</v>
          </cell>
          <cell r="CV229">
            <v>247619.5</v>
          </cell>
        </row>
        <row r="229">
          <cell r="CX229">
            <v>3365432</v>
          </cell>
          <cell r="CY229">
            <v>-2696694</v>
          </cell>
          <cell r="CZ229">
            <v>-431461</v>
          </cell>
          <cell r="DA229">
            <v>-18028</v>
          </cell>
          <cell r="DB229">
            <v>219249</v>
          </cell>
          <cell r="DC229">
            <v>0.0651473570109276</v>
          </cell>
          <cell r="DD229">
            <v>0.0696873004526437</v>
          </cell>
          <cell r="DE229">
            <v>182420</v>
          </cell>
          <cell r="DF229">
            <v>0</v>
          </cell>
          <cell r="DG229" t="e">
            <v>#VALUE!</v>
          </cell>
          <cell r="DH229">
            <v>145631</v>
          </cell>
        </row>
        <row r="229">
          <cell r="DJ229">
            <v>1126267</v>
          </cell>
          <cell r="DK229">
            <v>-782386</v>
          </cell>
          <cell r="DL229">
            <v>-268734</v>
          </cell>
          <cell r="DM229">
            <v>-13594</v>
          </cell>
          <cell r="DN229">
            <v>61553</v>
          </cell>
          <cell r="DO229">
            <v>0.0546522272249831</v>
          </cell>
          <cell r="DP229">
            <v>0.0578117691699367</v>
          </cell>
        </row>
        <row r="230">
          <cell r="C230" t="str">
            <v>Orissa Bengal Carrier Limited</v>
          </cell>
          <cell r="D230" t="str">
            <v>exclude</v>
          </cell>
          <cell r="E230" t="str">
            <v>Independence(A+, A, A-, U)</v>
          </cell>
        </row>
        <row r="230">
          <cell r="I230">
            <v>0.0233660397188691</v>
          </cell>
          <cell r="J230" t="str">
            <v> </v>
          </cell>
        </row>
        <row r="230">
          <cell r="O230" t="str">
            <v>Orissa Bengal Carrier Limited</v>
          </cell>
          <cell r="P230" t="str">
            <v>This company is engaged in the provision of domestic transport services by truck and air lines. Incorporated in 1994, it has its registered head office in the city of Raipur in India. With a vision to augment transport accessibility even in the most unexplored regions of India, the founding stone of the company was laid down by Mr. Ratan Kumar Agrawal.The company conducts its business activities in Raipur and serves the general public of the city as well as the surrounding areas. Further, its clients' expressions of satisfaction and encouragement are numerous, and the company intends to continue its advances and growth in the marketplace with more unique and effective services.</v>
          </cell>
          <cell r="Q230" t="str">
            <v>Services</v>
          </cell>
          <cell r="R230" t="str">
            <v>Provision of domestic transport services by truck and air lines</v>
          </cell>
          <cell r="S230" t="str">
            <v>www.obclimited.com</v>
          </cell>
          <cell r="T230" t="str">
            <v>India</v>
          </cell>
        </row>
        <row r="230">
          <cell r="V230" t="str">
            <v>541206</v>
          </cell>
          <cell r="W230" t="str">
            <v>B+</v>
          </cell>
          <cell r="X230" t="str">
            <v>4789</v>
          </cell>
          <cell r="Y230" t="str">
            <v>IN621276FI</v>
          </cell>
          <cell r="Z230" t="str">
            <v>Engaged in the provision of domestic transport services by truck and air lines</v>
          </cell>
          <cell r="AA230" t="str">
            <v>The Company is engaged in goods transportation service for diversified customers.</v>
          </cell>
          <cell r="AB230">
            <v>43195</v>
          </cell>
        </row>
        <row r="230">
          <cell r="AD230">
            <v>3670862</v>
          </cell>
          <cell r="AE230">
            <v>3031972</v>
          </cell>
          <cell r="AF230">
            <v>3390404</v>
          </cell>
          <cell r="AG230">
            <v>3889768</v>
          </cell>
          <cell r="AH230">
            <v>169</v>
          </cell>
          <cell r="AI230">
            <v>17015</v>
          </cell>
          <cell r="AJ230">
            <v>2490</v>
          </cell>
          <cell r="AK230">
            <v>9307</v>
          </cell>
        </row>
        <row r="230">
          <cell r="AP230">
            <v>0</v>
          </cell>
          <cell r="AQ230">
            <v>0</v>
          </cell>
          <cell r="AR230">
            <v>0</v>
          </cell>
          <cell r="AS230">
            <v>0</v>
          </cell>
          <cell r="AT230">
            <v>-3593079</v>
          </cell>
          <cell r="AU230">
            <v>-2915777</v>
          </cell>
          <cell r="AV230">
            <v>-3258533</v>
          </cell>
          <cell r="AW230">
            <v>-3651925</v>
          </cell>
          <cell r="AX230">
            <v>-25737</v>
          </cell>
          <cell r="AY230">
            <v>-25127</v>
          </cell>
          <cell r="AZ230">
            <v>-39146</v>
          </cell>
          <cell r="BA230">
            <v>-52599</v>
          </cell>
        </row>
        <row r="230">
          <cell r="BF230">
            <v>648851</v>
          </cell>
          <cell r="BG230">
            <v>614826</v>
          </cell>
          <cell r="BH230">
            <v>953423</v>
          </cell>
          <cell r="BI230">
            <v>891915</v>
          </cell>
          <cell r="BJ230">
            <v>23421</v>
          </cell>
          <cell r="BK230">
            <v>120213</v>
          </cell>
          <cell r="BL230">
            <v>26657</v>
          </cell>
          <cell r="BM230">
            <v>19027</v>
          </cell>
          <cell r="BN230">
            <v>84090</v>
          </cell>
          <cell r="BO230">
            <v>64500</v>
          </cell>
          <cell r="BP230">
            <v>99801</v>
          </cell>
          <cell r="BQ230">
            <v>138518</v>
          </cell>
          <cell r="BR230">
            <v>983652</v>
          </cell>
          <cell r="BS230">
            <v>1025007</v>
          </cell>
          <cell r="BT230">
            <v>1217958</v>
          </cell>
          <cell r="BU230">
            <v>1131518</v>
          </cell>
          <cell r="BV230">
            <v>8452</v>
          </cell>
          <cell r="BW230">
            <v>2097</v>
          </cell>
          <cell r="BX230">
            <v>739</v>
          </cell>
          <cell r="BY230">
            <v>179101</v>
          </cell>
          <cell r="BZ230">
            <v>52215</v>
          </cell>
          <cell r="CA230">
            <v>108083</v>
          </cell>
          <cell r="CB230">
            <v>95215</v>
          </cell>
          <cell r="CC230">
            <v>194551</v>
          </cell>
          <cell r="CD230">
            <v>256551</v>
          </cell>
          <cell r="CE230">
            <v>160332</v>
          </cell>
          <cell r="CF230">
            <v>216199</v>
          </cell>
          <cell r="CG230">
            <v>10849</v>
          </cell>
          <cell r="CH230">
            <v>6562</v>
          </cell>
          <cell r="CI230">
            <v>7953</v>
          </cell>
          <cell r="CJ230">
            <v>3741</v>
          </cell>
          <cell r="CK230">
            <v>2558</v>
          </cell>
          <cell r="CL230">
            <v>3670862</v>
          </cell>
          <cell r="CM230">
            <v>0</v>
          </cell>
          <cell r="CN230">
            <v>-3593079</v>
          </cell>
          <cell r="CO230">
            <v>-25737</v>
          </cell>
          <cell r="CP230">
            <v>52046</v>
          </cell>
          <cell r="CQ230">
            <v>0.0141781412649127</v>
          </cell>
          <cell r="CR230">
            <v>0.0143820520302773</v>
          </cell>
          <cell r="CS230">
            <v>8452</v>
          </cell>
          <cell r="CT230">
            <v>0</v>
          </cell>
          <cell r="CU230">
            <v>0</v>
          </cell>
          <cell r="CV230">
            <v>74295</v>
          </cell>
        </row>
        <row r="230">
          <cell r="CX230">
            <v>3031972</v>
          </cell>
          <cell r="CY230">
            <v>0</v>
          </cell>
          <cell r="CZ230">
            <v>-2915777</v>
          </cell>
          <cell r="DA230">
            <v>-25127</v>
          </cell>
          <cell r="DB230">
            <v>91068</v>
          </cell>
          <cell r="DC230">
            <v>0.0300358974291319</v>
          </cell>
          <cell r="DD230">
            <v>0.0309659886891922</v>
          </cell>
          <cell r="DE230">
            <v>2097</v>
          </cell>
          <cell r="DF230">
            <v>0</v>
          </cell>
          <cell r="DG230">
            <v>0</v>
          </cell>
          <cell r="DH230">
            <v>82150.5</v>
          </cell>
        </row>
        <row r="230">
          <cell r="DJ230">
            <v>3390404</v>
          </cell>
          <cell r="DK230">
            <v>0</v>
          </cell>
          <cell r="DL230">
            <v>-3258533</v>
          </cell>
          <cell r="DM230">
            <v>-39146</v>
          </cell>
          <cell r="DN230">
            <v>92725</v>
          </cell>
          <cell r="DO230">
            <v>0.0273492480542142</v>
          </cell>
          <cell r="DP230">
            <v>0.028118261358974</v>
          </cell>
        </row>
        <row r="231">
          <cell r="C231" t="str">
            <v>Transworld Shipping Lines Limited</v>
          </cell>
          <cell r="D231" t="str">
            <v>exclude</v>
          </cell>
          <cell r="E231" t="str">
            <v>Independence(A+, A, A-, U)</v>
          </cell>
        </row>
        <row r="231">
          <cell r="I231">
            <v>0.292037362316819</v>
          </cell>
          <cell r="J231" t="str">
            <v> </v>
          </cell>
        </row>
        <row r="231">
          <cell r="O231" t="str">
            <v>Transworld Shipping Lines Limited</v>
          </cell>
          <cell r="P231" t="str">
            <v>This company owns and operates vessels for feedering of containers between Indian Ports and internationally renowned container transshipment ports. It was incorporated in 1988. The company was formerly known as Shreyas Shipping Limited. Its registered office is located in the city of Mumbai, India. The company is the first Indian liner to start a direct container service to Pakistan from India. It operates in two segments: shipping and logistics. The shipping segment offers charter and feeder services. The logistics segment provides shipping part of domestic and liner business. It also offers terrestrial logistics services, including mid size and small parcel services. This segment carries on business of domestic multimodal transportation, international liner services, and supply chain management. The company aims to be a premier organization in India, which offers total shipping solution, by providing high quality innovative services to its customers and stakeholders and the market leader and trendsetter in the Indian sub-continent, Arabian Gulf and South East Asia regions.</v>
          </cell>
          <cell r="Q231" t="str">
            <v>Services</v>
          </cell>
          <cell r="R231" t="str">
            <v>Shipping segment offers charter and feeder services; Logistics segment provides shipping part of domestic and liner business</v>
          </cell>
          <cell r="S231" t="str">
            <v>www.transworld.com</v>
          </cell>
          <cell r="T231" t="str">
            <v>India</v>
          </cell>
        </row>
        <row r="231">
          <cell r="V231" t="str">
            <v>SHREYAS</v>
          </cell>
          <cell r="W231" t="str">
            <v>D</v>
          </cell>
          <cell r="X231" t="str">
            <v>4731</v>
          </cell>
          <cell r="Y231" t="str">
            <v>IN32383FI</v>
          </cell>
          <cell r="Z231" t="str">
            <v>Owns and operates vessels for feedering of containers between Indian Ports and internationally renowned container transshipment ports</v>
          </cell>
          <cell r="AA231" t="str">
            <v>The Company is engaged in the business of providing shipping services. The Company operates its ships in accordance with applicable health, safety and environmental regulations.</v>
          </cell>
          <cell r="AB231">
            <v>34759</v>
          </cell>
          <cell r="AC231" t="str">
            <v>Shreyas Shipping and Logistics Limited</v>
          </cell>
          <cell r="AD231">
            <v>4826200</v>
          </cell>
          <cell r="AE231">
            <v>5351400</v>
          </cell>
          <cell r="AF231">
            <v>5592300</v>
          </cell>
          <cell r="AG231">
            <v>6085900</v>
          </cell>
          <cell r="AH231">
            <v>21400</v>
          </cell>
          <cell r="AI231">
            <v>14300</v>
          </cell>
          <cell r="AJ231">
            <v>19500</v>
          </cell>
          <cell r="AK231">
            <v>53000</v>
          </cell>
          <cell r="AL231">
            <v>651800</v>
          </cell>
          <cell r="AM231">
            <v>1059100</v>
          </cell>
          <cell r="AN231">
            <v>2100700</v>
          </cell>
          <cell r="AO231">
            <v>2394800</v>
          </cell>
          <cell r="AP231">
            <v>0</v>
          </cell>
          <cell r="AQ231">
            <v>0</v>
          </cell>
          <cell r="AR231">
            <v>0</v>
          </cell>
          <cell r="AS231">
            <v>0</v>
          </cell>
          <cell r="AT231">
            <v>-1695400</v>
          </cell>
          <cell r="AU231">
            <v>-1982400</v>
          </cell>
          <cell r="AV231">
            <v>-2858200</v>
          </cell>
          <cell r="AW231">
            <v>-3200900</v>
          </cell>
          <cell r="AX231">
            <v>-475000</v>
          </cell>
          <cell r="AY231">
            <v>-191800</v>
          </cell>
          <cell r="AZ231">
            <v>-150100</v>
          </cell>
          <cell r="BA231">
            <v>-179200</v>
          </cell>
          <cell r="BB231">
            <v>187400</v>
          </cell>
          <cell r="BC231">
            <v>77400</v>
          </cell>
          <cell r="BD231">
            <v>262300</v>
          </cell>
          <cell r="BE231">
            <v>130000</v>
          </cell>
          <cell r="BF231">
            <v>62200</v>
          </cell>
          <cell r="BG231">
            <v>111600</v>
          </cell>
          <cell r="BH231">
            <v>1288400</v>
          </cell>
          <cell r="BI231">
            <v>1549800</v>
          </cell>
          <cell r="BJ231">
            <v>274600</v>
          </cell>
          <cell r="BK231">
            <v>739000</v>
          </cell>
          <cell r="BL231">
            <v>86600</v>
          </cell>
          <cell r="BM231">
            <v>159300</v>
          </cell>
          <cell r="BN231">
            <v>10430000</v>
          </cell>
          <cell r="BO231">
            <v>6407300</v>
          </cell>
          <cell r="BP231">
            <v>3728300</v>
          </cell>
          <cell r="BQ231">
            <v>3996500</v>
          </cell>
          <cell r="BR231">
            <v>13573700</v>
          </cell>
          <cell r="BS231">
            <v>9136900</v>
          </cell>
          <cell r="BT231">
            <v>7004400</v>
          </cell>
          <cell r="BU231">
            <v>7239000</v>
          </cell>
          <cell r="BV231">
            <v>136300</v>
          </cell>
          <cell r="BW231">
            <v>379900</v>
          </cell>
          <cell r="BX231">
            <v>630600</v>
          </cell>
          <cell r="BY231">
            <v>1158200</v>
          </cell>
          <cell r="BZ231">
            <v>2025400</v>
          </cell>
          <cell r="CA231">
            <v>2132400</v>
          </cell>
          <cell r="CB231">
            <v>502800</v>
          </cell>
          <cell r="CC231">
            <v>364000</v>
          </cell>
          <cell r="CD231">
            <v>563200</v>
          </cell>
          <cell r="CE231">
            <v>784700</v>
          </cell>
          <cell r="CF231">
            <v>1493700</v>
          </cell>
          <cell r="CG231">
            <v>1282800</v>
          </cell>
          <cell r="CH231">
            <v>29900</v>
          </cell>
          <cell r="CI231">
            <v>30900</v>
          </cell>
          <cell r="CJ231">
            <v>41200</v>
          </cell>
          <cell r="CK231">
            <v>16100</v>
          </cell>
          <cell r="CL231">
            <v>4826200</v>
          </cell>
          <cell r="CM231">
            <v>-651800</v>
          </cell>
          <cell r="CN231">
            <v>-1695400</v>
          </cell>
          <cell r="CO231">
            <v>-475000</v>
          </cell>
          <cell r="CP231">
            <v>2004000</v>
          </cell>
          <cell r="CQ231">
            <v>0.415233517052754</v>
          </cell>
          <cell r="CR231">
            <v>0.710084331372688</v>
          </cell>
          <cell r="CS231">
            <v>136300</v>
          </cell>
          <cell r="CT231">
            <v>0</v>
          </cell>
          <cell r="CU231">
            <v>132400</v>
          </cell>
          <cell r="CV231">
            <v>8418650</v>
          </cell>
        </row>
        <row r="231">
          <cell r="CX231">
            <v>5351400</v>
          </cell>
          <cell r="CY231">
            <v>-1059100</v>
          </cell>
          <cell r="CZ231">
            <v>-1982400</v>
          </cell>
          <cell r="DA231">
            <v>-191800</v>
          </cell>
          <cell r="DB231">
            <v>2118100</v>
          </cell>
          <cell r="DC231">
            <v>0.395802967447771</v>
          </cell>
          <cell r="DD231">
            <v>0.655089227723997</v>
          </cell>
          <cell r="DE231">
            <v>379900</v>
          </cell>
          <cell r="DF231">
            <v>0</v>
          </cell>
          <cell r="DG231">
            <v>169850</v>
          </cell>
          <cell r="DH231">
            <v>5067800</v>
          </cell>
        </row>
        <row r="231">
          <cell r="DJ231">
            <v>5592300</v>
          </cell>
          <cell r="DK231">
            <v>-2100700</v>
          </cell>
          <cell r="DL231">
            <v>-2858200</v>
          </cell>
          <cell r="DM231">
            <v>-150100</v>
          </cell>
          <cell r="DN231">
            <v>483300</v>
          </cell>
          <cell r="DO231">
            <v>0.0864224022316399</v>
          </cell>
          <cell r="DP231">
            <v>0.0945977686435702</v>
          </cell>
        </row>
        <row r="232">
          <cell r="C232" t="str">
            <v>Link Bridge (Beijing) International Logistics Co., LTD</v>
          </cell>
          <cell r="D232" t="str">
            <v>exclude</v>
          </cell>
          <cell r="E232" t="str">
            <v>Independence(A+, A, A-, U)</v>
          </cell>
        </row>
        <row r="232">
          <cell r="I232">
            <v>0.052164237010766</v>
          </cell>
          <cell r="J232" t="str">
            <v> </v>
          </cell>
        </row>
        <row r="232">
          <cell r="O232" t="str">
            <v>Link Bridge (Beijing) International Logistics Co., LTD</v>
          </cell>
          <cell r="P232" t="str">
            <v>This company is engaged in the provision of freight forwarding and logistics services. It was incorporated in 2009 and has its registered business office located in Beijing, China.The company offers road transportation through a fleet of trucks; and rail transportation services. It also provides warehousing services. In addition, the company covers air cargo services, including air charter, parcel, and courier services, as well as emergency services; and sea cargo services through full containers and reefer containers.</v>
          </cell>
          <cell r="Q232" t="str">
            <v>Services</v>
          </cell>
          <cell r="R232" t="str">
            <v>Freight forwarding and logistics services</v>
          </cell>
          <cell r="S232" t="str">
            <v>www.link-bridge.com.cn</v>
          </cell>
          <cell r="T232" t="str">
            <v>China</v>
          </cell>
        </row>
        <row r="232">
          <cell r="V232" t="str">
            <v>872489</v>
          </cell>
          <cell r="W232" t="str">
            <v>D</v>
          </cell>
          <cell r="X232" t="str">
            <v>4731</v>
          </cell>
          <cell r="Y232" t="str">
            <v>CN52817PC</v>
          </cell>
          <cell r="Z232" t="str">
            <v>Engaged in the provision of freight forwarding and logistics services</v>
          </cell>
          <cell r="AA232" t="str">
            <v>The Company is engaged in international cargo transportation agency business</v>
          </cell>
          <cell r="AB232">
            <v>43081</v>
          </cell>
        </row>
        <row r="232">
          <cell r="AD232">
            <v>795043</v>
          </cell>
          <cell r="AE232">
            <v>739012</v>
          </cell>
          <cell r="AF232">
            <v>381031</v>
          </cell>
          <cell r="AG232">
            <v>129894</v>
          </cell>
          <cell r="AH232">
            <v>84</v>
          </cell>
          <cell r="AI232">
            <v>39</v>
          </cell>
          <cell r="AJ232">
            <v>43</v>
          </cell>
          <cell r="AK232">
            <v>82</v>
          </cell>
          <cell r="AL232">
            <v>714561</v>
          </cell>
          <cell r="AM232">
            <v>693215</v>
          </cell>
          <cell r="AN232">
            <v>350360</v>
          </cell>
          <cell r="AO232">
            <v>115354</v>
          </cell>
          <cell r="AP232">
            <v>0</v>
          </cell>
          <cell r="AQ232">
            <v>0</v>
          </cell>
          <cell r="AR232">
            <v>0</v>
          </cell>
          <cell r="AS232">
            <v>0</v>
          </cell>
          <cell r="AT232">
            <v>-22034</v>
          </cell>
          <cell r="AU232">
            <v>-18371</v>
          </cell>
          <cell r="AV232">
            <v>-15488</v>
          </cell>
          <cell r="AW232">
            <v>-14967</v>
          </cell>
          <cell r="AX232">
            <v>-510</v>
          </cell>
          <cell r="AY232">
            <v>-386</v>
          </cell>
          <cell r="AZ232">
            <v>-262</v>
          </cell>
          <cell r="BA232">
            <v>-328</v>
          </cell>
          <cell r="BB232" t="str">
            <v>n.a.</v>
          </cell>
          <cell r="BC232" t="str">
            <v>n.a.</v>
          </cell>
          <cell r="BD232" t="str">
            <v>n.a.</v>
          </cell>
          <cell r="BE232" t="str">
            <v>n.a.</v>
          </cell>
          <cell r="BF232">
            <v>2743</v>
          </cell>
          <cell r="BG232">
            <v>10986</v>
          </cell>
          <cell r="BH232">
            <v>12587</v>
          </cell>
          <cell r="BI232">
            <v>10376</v>
          </cell>
          <cell r="BJ232">
            <v>103292</v>
          </cell>
          <cell r="BK232">
            <v>77268</v>
          </cell>
          <cell r="BL232">
            <v>39330</v>
          </cell>
          <cell r="BM232">
            <v>18743</v>
          </cell>
          <cell r="BN232">
            <v>3723</v>
          </cell>
          <cell r="BO232">
            <v>4510</v>
          </cell>
          <cell r="BP232">
            <v>832</v>
          </cell>
          <cell r="BQ232">
            <v>972</v>
          </cell>
          <cell r="BR232">
            <v>120240</v>
          </cell>
          <cell r="BS232">
            <v>118576</v>
          </cell>
          <cell r="BT232">
            <v>55981</v>
          </cell>
          <cell r="BU232">
            <v>36021</v>
          </cell>
          <cell r="BV232">
            <v>9541</v>
          </cell>
          <cell r="BW232">
            <v>10296</v>
          </cell>
          <cell r="BX232">
            <v>9137</v>
          </cell>
          <cell r="BY232">
            <v>9032</v>
          </cell>
          <cell r="BZ232">
            <v>58022</v>
          </cell>
          <cell r="CA232">
            <v>27079</v>
          </cell>
          <cell r="CB232">
            <v>14964</v>
          </cell>
          <cell r="CC232">
            <v>-673</v>
          </cell>
          <cell r="CD232" t="str">
            <v>n.a.</v>
          </cell>
          <cell r="CE232" t="str">
            <v>n.a.</v>
          </cell>
          <cell r="CF232" t="str">
            <v>n.a.</v>
          </cell>
          <cell r="CG232" t="str">
            <v>n.a.</v>
          </cell>
          <cell r="CH232">
            <v>12493</v>
          </cell>
          <cell r="CI232">
            <v>8075</v>
          </cell>
          <cell r="CJ232">
            <v>6351</v>
          </cell>
          <cell r="CK232">
            <v>5935</v>
          </cell>
          <cell r="CL232">
            <v>795043</v>
          </cell>
          <cell r="CM232">
            <v>-714561</v>
          </cell>
          <cell r="CN232">
            <v>-22034</v>
          </cell>
          <cell r="CO232">
            <v>-510</v>
          </cell>
          <cell r="CP232">
            <v>57938</v>
          </cell>
          <cell r="CQ232">
            <v>0.0728740458063275</v>
          </cell>
          <cell r="CR232">
            <v>0.0786020987511956</v>
          </cell>
          <cell r="CS232">
            <v>9541</v>
          </cell>
          <cell r="CT232">
            <v>0</v>
          </cell>
          <cell r="CU232" t="e">
            <v>#VALUE!</v>
          </cell>
          <cell r="CV232">
            <v>4116.5</v>
          </cell>
        </row>
        <row r="232">
          <cell r="CX232">
            <v>739012</v>
          </cell>
          <cell r="CY232">
            <v>-693215</v>
          </cell>
          <cell r="CZ232">
            <v>-18371</v>
          </cell>
          <cell r="DA232">
            <v>-386</v>
          </cell>
          <cell r="DB232">
            <v>27040</v>
          </cell>
          <cell r="DC232">
            <v>0.0365893923238053</v>
          </cell>
          <cell r="DD232">
            <v>0.0379790216469187</v>
          </cell>
          <cell r="DE232">
            <v>10296</v>
          </cell>
          <cell r="DF232">
            <v>0</v>
          </cell>
          <cell r="DG232" t="e">
            <v>#VALUE!</v>
          </cell>
          <cell r="DH232">
            <v>2671</v>
          </cell>
        </row>
        <row r="232">
          <cell r="DJ232">
            <v>381031</v>
          </cell>
          <cell r="DK232">
            <v>-350360</v>
          </cell>
          <cell r="DL232">
            <v>-15488</v>
          </cell>
          <cell r="DM232">
            <v>-262</v>
          </cell>
          <cell r="DN232">
            <v>14921</v>
          </cell>
          <cell r="DO232">
            <v>0.0391595434492207</v>
          </cell>
          <cell r="DP232">
            <v>0.040755510638879</v>
          </cell>
        </row>
        <row r="233">
          <cell r="C233" t="str">
            <v>TAN Cang Warehousing Joint Stock Company</v>
          </cell>
          <cell r="D233" t="str">
            <v>exclude</v>
          </cell>
          <cell r="E233" t="str">
            <v>Independence(A+, A, A-, U)</v>
          </cell>
        </row>
        <row r="233">
          <cell r="I233">
            <v>0.124183582556069</v>
          </cell>
          <cell r="J233" t="str">
            <v> </v>
          </cell>
        </row>
        <row r="233">
          <cell r="O233" t="str">
            <v>TAN Cang Warehousing Joint Stock Company</v>
          </cell>
          <cell r="P233" t="str">
            <v>This company is engaged in providing warehousing, container yard, transportation, and linking logistics supply chain services to clients, from production line to consumption and from domestic to international markets. It conducts business from its registered head office located in Ho Chi Minh, Vietnam. It was established in January 2010 on the basic of merging Tan Cang Warehousing Enterprise (1989) and Cat Lai Warehousing Enterprise (2002). The company's system of warehousing and container yard with 10 hectares is located inside Tan Cang-Cat Lai Port - the biggest port in Vietnam, the international border gate of Southern focal economic area including: Hochiminh City, Binh Duong Province, Dong Nai Province, Ba Ria - Vung Tau Province and Mekong Delta area - the most dynamic area. Tan Cang - Suoi Tien Depot with total area of six hectares in district 9 and Tan Cang - Hiep Luc Depot with total area of 3.3 hectares in district 2 become the connecting point between Cat Lai Port and industrial parks in district 2 &amp; 9, Thu Duc, Dong Nai, and Binh Duong. The company is a subsidiary of Saigon Newport Corporation, the most modern, professional and biggest container terminal operator in Vietnam. It specialises in seaport operation services, including cargo handling, logistics, maritime services, salvage, pilot, real estate, office building, civil and military, construction and multi-modal transportation services.</v>
          </cell>
          <cell r="Q233" t="str">
            <v>Services</v>
          </cell>
          <cell r="R233" t="str">
            <v>Seaport operation services, including cargo handling, logistics, maritime services, salvage, pilot, real estate, office building, civil and military, construction and multi-modal transportation services</v>
          </cell>
          <cell r="S233" t="str">
            <v>www.tancangwarehousing.com.vn</v>
          </cell>
          <cell r="T233" t="str">
            <v>Vietnam</v>
          </cell>
        </row>
        <row r="233">
          <cell r="V233" t="str">
            <v>TCW</v>
          </cell>
          <cell r="W233" t="str">
            <v>D</v>
          </cell>
          <cell r="X233" t="str">
            <v>4731</v>
          </cell>
          <cell r="Y233" t="str">
            <v>VN0309532497</v>
          </cell>
          <cell r="Z233" t="str">
            <v>Engaged in providing warehousing, container yard, transportation, and linking logistics supply chain services to clients, from production line to consumption and from domestic to international markets</v>
          </cell>
          <cell r="AA233" t="str">
            <v>The company mainly operates in the field of container handling services, container transportation, cargo counting services</v>
          </cell>
          <cell r="AB233">
            <v>42912</v>
          </cell>
        </row>
        <row r="233">
          <cell r="AD233">
            <v>930415823</v>
          </cell>
          <cell r="AE233">
            <v>800514379</v>
          </cell>
          <cell r="AF233">
            <v>768721496</v>
          </cell>
          <cell r="AG233">
            <v>701656998</v>
          </cell>
          <cell r="AH233" t="str">
            <v>n.a.</v>
          </cell>
          <cell r="AI233" t="str">
            <v>n.a.</v>
          </cell>
          <cell r="AJ233" t="str">
            <v>n.a.</v>
          </cell>
          <cell r="AK233" t="str">
            <v>n.a.</v>
          </cell>
          <cell r="AL233">
            <v>672298423</v>
          </cell>
          <cell r="AM233">
            <v>576296023</v>
          </cell>
          <cell r="AN233">
            <v>536272804</v>
          </cell>
          <cell r="AO233">
            <v>476547748</v>
          </cell>
          <cell r="AP233">
            <v>0</v>
          </cell>
          <cell r="AQ233">
            <v>0</v>
          </cell>
          <cell r="AR233">
            <v>0</v>
          </cell>
          <cell r="AS233">
            <v>0</v>
          </cell>
          <cell r="AT233">
            <v>-97610400</v>
          </cell>
          <cell r="AU233">
            <v>-68519763</v>
          </cell>
          <cell r="AV233">
            <v>-67004578</v>
          </cell>
          <cell r="AW233">
            <v>-61292282</v>
          </cell>
          <cell r="AX233">
            <v>-47885602</v>
          </cell>
          <cell r="AY233">
            <v>-57141231</v>
          </cell>
          <cell r="AZ233">
            <v>-66207171</v>
          </cell>
          <cell r="BA233">
            <v>-73719530</v>
          </cell>
          <cell r="BB233">
            <v>5651097</v>
          </cell>
          <cell r="BC233">
            <v>4698060</v>
          </cell>
          <cell r="BD233">
            <v>3723552</v>
          </cell>
          <cell r="BE233">
            <v>2461051</v>
          </cell>
          <cell r="BF233">
            <v>119662705</v>
          </cell>
          <cell r="BG233">
            <v>133896799</v>
          </cell>
          <cell r="BH233">
            <v>153622353</v>
          </cell>
          <cell r="BI233">
            <v>105995542</v>
          </cell>
          <cell r="BJ233">
            <v>254314314</v>
          </cell>
          <cell r="BK233">
            <v>229554847</v>
          </cell>
          <cell r="BL233">
            <v>233025054</v>
          </cell>
          <cell r="BM233">
            <v>192134599</v>
          </cell>
          <cell r="BN233">
            <v>161669414</v>
          </cell>
          <cell r="BO233">
            <v>205682998</v>
          </cell>
          <cell r="BP233">
            <v>226693228</v>
          </cell>
          <cell r="BQ233">
            <v>254443663</v>
          </cell>
          <cell r="BR233">
            <v>584091542</v>
          </cell>
          <cell r="BS233">
            <v>610949661</v>
          </cell>
          <cell r="BT233">
            <v>652318652</v>
          </cell>
          <cell r="BU233">
            <v>626331527</v>
          </cell>
          <cell r="BV233">
            <v>28136977</v>
          </cell>
          <cell r="BW233">
            <v>9424338</v>
          </cell>
          <cell r="BX233">
            <v>10641388</v>
          </cell>
          <cell r="BY233">
            <v>8912029</v>
          </cell>
          <cell r="BZ233">
            <v>112621398</v>
          </cell>
          <cell r="CA233">
            <v>98557362</v>
          </cell>
          <cell r="CB233">
            <v>99236943</v>
          </cell>
          <cell r="CC233">
            <v>90097438</v>
          </cell>
          <cell r="CD233" t="str">
            <v>n.a.</v>
          </cell>
          <cell r="CE233" t="str">
            <v>n.a.</v>
          </cell>
          <cell r="CF233" t="str">
            <v>n.a.</v>
          </cell>
          <cell r="CG233" t="str">
            <v>n.a.</v>
          </cell>
          <cell r="CH233">
            <v>68757336</v>
          </cell>
          <cell r="CI233">
            <v>59095425</v>
          </cell>
          <cell r="CJ233">
            <v>56363190</v>
          </cell>
          <cell r="CK233">
            <v>53082579</v>
          </cell>
          <cell r="CL233">
            <v>930415823</v>
          </cell>
          <cell r="CM233">
            <v>-672298423</v>
          </cell>
          <cell r="CN233">
            <v>-97610400</v>
          </cell>
          <cell r="CO233">
            <v>-47885602</v>
          </cell>
          <cell r="CP233">
            <v>112621398</v>
          </cell>
          <cell r="CQ233">
            <v>0.121044155974119</v>
          </cell>
          <cell r="CR233">
            <v>0.137713580035716</v>
          </cell>
          <cell r="CS233">
            <v>28136977</v>
          </cell>
          <cell r="CT233">
            <v>0</v>
          </cell>
          <cell r="CU233">
            <v>5174578.5</v>
          </cell>
          <cell r="CV233">
            <v>183676206</v>
          </cell>
        </row>
        <row r="233">
          <cell r="CX233">
            <v>800514379</v>
          </cell>
          <cell r="CY233">
            <v>-576296023</v>
          </cell>
          <cell r="CZ233">
            <v>-68519763</v>
          </cell>
          <cell r="DA233">
            <v>-57141231</v>
          </cell>
          <cell r="DB233">
            <v>98557362</v>
          </cell>
          <cell r="DC233">
            <v>0.123117541152874</v>
          </cell>
          <cell r="DD233">
            <v>0.140403699390614</v>
          </cell>
          <cell r="DE233">
            <v>9424338</v>
          </cell>
          <cell r="DF233">
            <v>0</v>
          </cell>
          <cell r="DG233">
            <v>4210806</v>
          </cell>
          <cell r="DH233">
            <v>216188113</v>
          </cell>
        </row>
        <row r="233">
          <cell r="DJ233">
            <v>768721496</v>
          </cell>
          <cell r="DK233">
            <v>-536272804</v>
          </cell>
          <cell r="DL233">
            <v>-67004578</v>
          </cell>
          <cell r="DM233">
            <v>-66207171</v>
          </cell>
          <cell r="DN233">
            <v>99236943</v>
          </cell>
          <cell r="DO233">
            <v>0.129093492918273</v>
          </cell>
          <cell r="DP233">
            <v>0.148228876312849</v>
          </cell>
        </row>
        <row r="234">
          <cell r="C234" t="str">
            <v>Jiangsu UNI Benefit International Logistics Co.,Ltd.</v>
          </cell>
          <cell r="D234" t="str">
            <v>exclude</v>
          </cell>
          <cell r="E234" t="str">
            <v>Independence(A+, A, A-, U)</v>
          </cell>
        </row>
        <row r="234">
          <cell r="I234">
            <v>0.0216105797276469</v>
          </cell>
          <cell r="J234" t="str">
            <v> </v>
          </cell>
        </row>
        <row r="234">
          <cell r="O234" t="str">
            <v>Jiangsu UNI Benefit International Logistics Co.,Ltd.</v>
          </cell>
          <cell r="P234" t="str">
            <v>This company is engaged in the provision of transportation and logistics services. It was incorporated in 2005 and has its registered office in Lianyungang, China.The company's business operation specialises in providing transportation, local pickup and delivery, consolidation of orders from multiple origins into one delivery, distribution of orders to multiple destinations. It is capable of shipping various goods such as furniture, clothing, computers and electronics, construction, automotive, and other related industrial materials. It also provides a combination of network activities such as local sorting and terminal operations. The company is also equipped and maintains a fleet of trucks, as well as employs professional drivers and technology with long experience in transportation and logistics.</v>
          </cell>
          <cell r="Q234" t="str">
            <v>Services</v>
          </cell>
          <cell r="R234" t="str">
            <v>Specialises in providing transportation, local pickup and delivery, consolidation of orders from multiple origins into one delivery, distribution of orders to multiple destinations; Capable of shipping various goods such as furniture, clothing, computers and electronics, construction, automotive, and other related industrial materials; Provides a combination of network activities such as local sorting and terminal operations</v>
          </cell>
          <cell r="S234" t="str">
            <v>www.jstywl.com</v>
          </cell>
          <cell r="T234" t="str">
            <v>China</v>
          </cell>
        </row>
        <row r="234">
          <cell r="V234" t="str">
            <v>832412</v>
          </cell>
          <cell r="W234" t="str">
            <v>B+</v>
          </cell>
          <cell r="X234" t="str">
            <v>4789</v>
          </cell>
          <cell r="Y234" t="str">
            <v>CN43559PC</v>
          </cell>
          <cell r="Z234" t="str">
            <v>Engaged in the provision of transportation and logistics services</v>
          </cell>
          <cell r="AA234" t="str">
            <v>The Company mainly engaged in providing in-kind services to the center of one-stop integrated logistics services, service module includes front-end services, freight forwarding, warehousing, and transportation services.</v>
          </cell>
          <cell r="AB234">
            <v>42137</v>
          </cell>
        </row>
        <row r="234">
          <cell r="AD234">
            <v>329537</v>
          </cell>
          <cell r="AE234">
            <v>343982</v>
          </cell>
          <cell r="AF234">
            <v>303595</v>
          </cell>
          <cell r="AG234">
            <v>308538</v>
          </cell>
          <cell r="AH234">
            <v>2922</v>
          </cell>
          <cell r="AI234">
            <v>4435</v>
          </cell>
          <cell r="AJ234">
            <v>2010</v>
          </cell>
          <cell r="AK234">
            <v>366</v>
          </cell>
          <cell r="AL234">
            <v>308722</v>
          </cell>
          <cell r="AM234">
            <v>312969</v>
          </cell>
          <cell r="AN234">
            <v>271576</v>
          </cell>
          <cell r="AO234">
            <v>254819</v>
          </cell>
          <cell r="AP234">
            <v>0</v>
          </cell>
          <cell r="AQ234">
            <v>594</v>
          </cell>
          <cell r="AR234">
            <v>1017</v>
          </cell>
          <cell r="AS234">
            <v>1147</v>
          </cell>
          <cell r="AT234">
            <v>-14718</v>
          </cell>
          <cell r="AU234">
            <v>-15585</v>
          </cell>
          <cell r="AV234">
            <v>-13328</v>
          </cell>
          <cell r="AW234">
            <v>-17124</v>
          </cell>
          <cell r="AX234">
            <v>-7357</v>
          </cell>
          <cell r="AY234">
            <v>-7745</v>
          </cell>
          <cell r="AZ234">
            <v>-5609</v>
          </cell>
          <cell r="BA234">
            <v>-4314</v>
          </cell>
          <cell r="BB234">
            <v>25144</v>
          </cell>
          <cell r="BC234">
            <v>15425</v>
          </cell>
          <cell r="BD234">
            <v>2119</v>
          </cell>
          <cell r="BE234">
            <v>612</v>
          </cell>
          <cell r="BF234">
            <v>101957</v>
          </cell>
          <cell r="BG234">
            <v>80071</v>
          </cell>
          <cell r="BH234">
            <v>136404</v>
          </cell>
          <cell r="BI234">
            <v>152546</v>
          </cell>
          <cell r="BJ234">
            <v>20971</v>
          </cell>
          <cell r="BK234">
            <v>13105</v>
          </cell>
          <cell r="BL234">
            <v>9075</v>
          </cell>
          <cell r="BM234">
            <v>17133</v>
          </cell>
          <cell r="BN234">
            <v>99008</v>
          </cell>
          <cell r="BO234">
            <v>105680</v>
          </cell>
          <cell r="BP234">
            <v>99502</v>
          </cell>
          <cell r="BQ234">
            <v>80505</v>
          </cell>
          <cell r="BR234">
            <v>288016</v>
          </cell>
          <cell r="BS234">
            <v>279714</v>
          </cell>
          <cell r="BT234">
            <v>302486</v>
          </cell>
          <cell r="BU234">
            <v>294419</v>
          </cell>
          <cell r="BV234">
            <v>15</v>
          </cell>
          <cell r="BW234">
            <v>33</v>
          </cell>
          <cell r="BX234">
            <v>50</v>
          </cell>
          <cell r="BY234">
            <v>312</v>
          </cell>
          <cell r="BZ234">
            <v>1662</v>
          </cell>
          <cell r="CA234">
            <v>12118</v>
          </cell>
          <cell r="CB234">
            <v>15092</v>
          </cell>
          <cell r="CC234">
            <v>32647</v>
          </cell>
          <cell r="CD234" t="str">
            <v>n.a.</v>
          </cell>
          <cell r="CE234" t="str">
            <v>n.a.</v>
          </cell>
          <cell r="CF234" t="str">
            <v>n.a.</v>
          </cell>
          <cell r="CG234" t="str">
            <v>n.a.</v>
          </cell>
          <cell r="CH234">
            <v>14703</v>
          </cell>
          <cell r="CI234">
            <v>14958</v>
          </cell>
          <cell r="CJ234">
            <v>12261</v>
          </cell>
          <cell r="CK234">
            <v>15665</v>
          </cell>
          <cell r="CL234">
            <v>329537</v>
          </cell>
          <cell r="CM234">
            <v>-308722</v>
          </cell>
          <cell r="CN234">
            <v>-14718</v>
          </cell>
          <cell r="CO234">
            <v>-7357</v>
          </cell>
          <cell r="CP234">
            <v>-1260</v>
          </cell>
          <cell r="CQ234">
            <v>-0.00382354636960341</v>
          </cell>
          <cell r="CR234">
            <v>-0.00380898254820932</v>
          </cell>
          <cell r="CS234">
            <v>15</v>
          </cell>
          <cell r="CT234">
            <v>0</v>
          </cell>
          <cell r="CU234">
            <v>20284.5</v>
          </cell>
          <cell r="CV234">
            <v>102344</v>
          </cell>
        </row>
        <row r="234">
          <cell r="CX234">
            <v>343982</v>
          </cell>
          <cell r="CY234">
            <v>-312969</v>
          </cell>
          <cell r="CZ234">
            <v>-14991</v>
          </cell>
          <cell r="DA234">
            <v>-7745</v>
          </cell>
          <cell r="DB234">
            <v>8277</v>
          </cell>
          <cell r="DC234">
            <v>0.0240623055857574</v>
          </cell>
          <cell r="DD234">
            <v>0.0246555755797501</v>
          </cell>
          <cell r="DE234">
            <v>33</v>
          </cell>
          <cell r="DF234">
            <v>594</v>
          </cell>
          <cell r="DG234">
            <v>8772</v>
          </cell>
          <cell r="DH234">
            <v>102591</v>
          </cell>
        </row>
        <row r="234">
          <cell r="DJ234">
            <v>303595</v>
          </cell>
          <cell r="DK234">
            <v>-271576</v>
          </cell>
          <cell r="DL234">
            <v>-12311</v>
          </cell>
          <cell r="DM234">
            <v>-5609</v>
          </cell>
          <cell r="DN234">
            <v>14099</v>
          </cell>
          <cell r="DO234">
            <v>0.046440158764143</v>
          </cell>
          <cell r="DP234">
            <v>0.0487018818912869</v>
          </cell>
        </row>
        <row r="235">
          <cell r="C235" t="str">
            <v>North Eastern Carrying Corporation Limited</v>
          </cell>
          <cell r="D235" t="str">
            <v>exclude</v>
          </cell>
          <cell r="E235" t="str">
            <v>Significantly different activities</v>
          </cell>
          <cell r="F235" t="str">
            <v>销售费用大于5%</v>
          </cell>
        </row>
        <row r="235">
          <cell r="I235">
            <v>0.044429758694435</v>
          </cell>
          <cell r="J235" t="str">
            <v> </v>
          </cell>
        </row>
        <row r="235">
          <cell r="O235" t="str">
            <v>North Eastern Carrying Corporation Limited</v>
          </cell>
          <cell r="P235" t="str">
            <v>This company, with registered head office located in New Delhi, India, is engaged in the provision of transportation and logistics services in India, Nepal, Bhutan, and Bangladesh. It was established in 1984. The company books small parcels, full truck load consignments, project consignments, and over dimensional consignments. It also provides containerized movement of cargo, packing and moving, warehousing, and 3PL and storage facilities. The company operates through a network of approximately 250 branches.</v>
          </cell>
          <cell r="Q235" t="str">
            <v>Services</v>
          </cell>
          <cell r="R235" t="str">
            <v>Provision of transportation and logistics services in India, Nepal, Bhutan, and Bangladesh</v>
          </cell>
          <cell r="S235" t="str">
            <v>www.neccgroup.com</v>
          </cell>
          <cell r="T235" t="str">
            <v>India</v>
          </cell>
        </row>
        <row r="235">
          <cell r="V235" t="str">
            <v>534615</v>
          </cell>
          <cell r="W235" t="str">
            <v>A+</v>
          </cell>
          <cell r="X235" t="str">
            <v>4789</v>
          </cell>
          <cell r="Y235" t="str">
            <v>IN113360FI</v>
          </cell>
          <cell r="Z235" t="str">
            <v>Engaged in the provision of transportation and logistics services in India, Nepal, Bhutan, and Bangladesh</v>
          </cell>
          <cell r="AA235" t="str">
            <v>The Company provides transportation and supply chain solutions in India.The company books small parcels, full truck load consignments, project consignments, and over dimensional consignments.</v>
          </cell>
          <cell r="AB235">
            <v>41131</v>
          </cell>
        </row>
        <row r="235">
          <cell r="AD235">
            <v>3059922</v>
          </cell>
          <cell r="AE235">
            <v>2504277</v>
          </cell>
          <cell r="AF235">
            <v>2305864</v>
          </cell>
          <cell r="AG235">
            <v>3762994</v>
          </cell>
          <cell r="AH235">
            <v>342</v>
          </cell>
          <cell r="AI235">
            <v>111</v>
          </cell>
          <cell r="AJ235">
            <v>15800</v>
          </cell>
          <cell r="AK235">
            <v>18632</v>
          </cell>
        </row>
        <row r="235">
          <cell r="AP235">
            <v>0</v>
          </cell>
          <cell r="AQ235">
            <v>0</v>
          </cell>
          <cell r="AR235">
            <v>0</v>
          </cell>
          <cell r="AS235">
            <v>0</v>
          </cell>
          <cell r="AT235">
            <v>-2858879</v>
          </cell>
          <cell r="AU235">
            <v>-2351369</v>
          </cell>
          <cell r="AV235">
            <v>-2213419</v>
          </cell>
          <cell r="AW235">
            <v>-3582399</v>
          </cell>
          <cell r="AX235">
            <v>-28431</v>
          </cell>
          <cell r="AY235">
            <v>-37274</v>
          </cell>
          <cell r="AZ235">
            <v>-31026</v>
          </cell>
          <cell r="BA235">
            <v>-31057</v>
          </cell>
        </row>
        <row r="235">
          <cell r="BF235">
            <v>1153520</v>
          </cell>
          <cell r="BG235">
            <v>1058598</v>
          </cell>
          <cell r="BH235">
            <v>1043343</v>
          </cell>
          <cell r="BI235">
            <v>1153462</v>
          </cell>
          <cell r="BJ235">
            <v>81455</v>
          </cell>
          <cell r="BK235">
            <v>76648</v>
          </cell>
          <cell r="BL235">
            <v>55304</v>
          </cell>
          <cell r="BM235">
            <v>55934</v>
          </cell>
          <cell r="BN235">
            <v>99367</v>
          </cell>
          <cell r="BO235">
            <v>86723</v>
          </cell>
          <cell r="BP235">
            <v>90238</v>
          </cell>
          <cell r="BQ235">
            <v>114190</v>
          </cell>
          <cell r="BR235">
            <v>2434043</v>
          </cell>
          <cell r="BS235">
            <v>2178691</v>
          </cell>
          <cell r="BT235">
            <v>1963916</v>
          </cell>
          <cell r="BU235">
            <v>1994809</v>
          </cell>
          <cell r="BV235">
            <v>2486133</v>
          </cell>
          <cell r="BW235">
            <v>2063314</v>
          </cell>
          <cell r="BX235">
            <v>1935593</v>
          </cell>
          <cell r="BY235">
            <v>3246251</v>
          </cell>
          <cell r="BZ235">
            <v>172954</v>
          </cell>
          <cell r="CA235">
            <v>115745</v>
          </cell>
          <cell r="CB235">
            <v>77219</v>
          </cell>
          <cell r="CC235">
            <v>168170</v>
          </cell>
          <cell r="CD235">
            <v>63538</v>
          </cell>
        </row>
        <row r="235">
          <cell r="CF235">
            <v>3678</v>
          </cell>
          <cell r="CG235">
            <v>7563</v>
          </cell>
          <cell r="CH235">
            <v>71513</v>
          </cell>
          <cell r="CI235">
            <v>69875</v>
          </cell>
          <cell r="CJ235">
            <v>59325</v>
          </cell>
          <cell r="CK235">
            <v>71711</v>
          </cell>
          <cell r="CL235">
            <v>3059922</v>
          </cell>
          <cell r="CM235">
            <v>0</v>
          </cell>
          <cell r="CN235">
            <v>-2858879</v>
          </cell>
          <cell r="CO235">
            <v>-28431</v>
          </cell>
          <cell r="CP235">
            <v>172612</v>
          </cell>
          <cell r="CQ235">
            <v>0.0564105882437526</v>
          </cell>
          <cell r="CR235">
            <v>0.0597829813909833</v>
          </cell>
          <cell r="CS235">
            <v>2486133</v>
          </cell>
          <cell r="CT235">
            <v>0</v>
          </cell>
          <cell r="CU235">
            <v>0</v>
          </cell>
          <cell r="CV235">
            <v>93045</v>
          </cell>
        </row>
        <row r="235">
          <cell r="CX235">
            <v>2504277</v>
          </cell>
          <cell r="CY235">
            <v>0</v>
          </cell>
          <cell r="CZ235">
            <v>-2351369</v>
          </cell>
          <cell r="DA235">
            <v>-37274</v>
          </cell>
          <cell r="DB235">
            <v>115634</v>
          </cell>
          <cell r="DC235">
            <v>0.0461746044866442</v>
          </cell>
          <cell r="DD235">
            <v>0.0484099130761692</v>
          </cell>
          <cell r="DE235">
            <v>2063314</v>
          </cell>
          <cell r="DF235">
            <v>0</v>
          </cell>
          <cell r="DG235">
            <v>0</v>
          </cell>
          <cell r="DH235">
            <v>88480.5</v>
          </cell>
        </row>
        <row r="235">
          <cell r="DJ235">
            <v>2305864</v>
          </cell>
          <cell r="DK235">
            <v>0</v>
          </cell>
          <cell r="DL235">
            <v>-2213419</v>
          </cell>
          <cell r="DM235">
            <v>-31026</v>
          </cell>
          <cell r="DN235">
            <v>61419</v>
          </cell>
          <cell r="DO235">
            <v>0.0266360028171653</v>
          </cell>
          <cell r="DP235">
            <v>0.0273648942166103</v>
          </cell>
        </row>
        <row r="236">
          <cell r="C236" t="str">
            <v>Cong TY CO Phan Giao Nhan VAN TAI Ngoai Thuong</v>
          </cell>
          <cell r="D236" t="str">
            <v>exclude</v>
          </cell>
          <cell r="E236" t="str">
            <v>Independence(A+, A, A-, U)</v>
          </cell>
        </row>
        <row r="236">
          <cell r="I236">
            <v>0.00476542505531841</v>
          </cell>
          <cell r="J236" t="str">
            <v> </v>
          </cell>
        </row>
        <row r="236">
          <cell r="O236" t="str">
            <v>Cong TY CO Phan Giao Nhan VAN TAI Ngoai Thuong</v>
          </cell>
          <cell r="P236" t="str">
            <v>This company is an entity based in Vietnam that is primarily engaged in the provision of local trucking and freight transportation arrangement services. It started its operations in 1996. The registered business office of the company is strategically located in Ha Noi, Vietnam.The company is principally involved providing local trucking and courier services, and freight transport by road services, as well as air freight. It is also involved in arranging transportation of freight between shippers and carriers. The company serves both private and public organizations, as well as private individuals. It has its active operations within the country.</v>
          </cell>
          <cell r="Q236" t="str">
            <v>Services</v>
          </cell>
          <cell r="R236" t="str">
            <v>Local trucking and freight transportation arrangement services</v>
          </cell>
          <cell r="S236" t="str">
            <v>www.vinatranshn.com.vn</v>
          </cell>
          <cell r="T236" t="str">
            <v>Vietnam</v>
          </cell>
        </row>
        <row r="236">
          <cell r="V236" t="str">
            <v>VNT</v>
          </cell>
          <cell r="W236" t="str">
            <v>B+</v>
          </cell>
          <cell r="X236" t="str">
            <v>4731</v>
          </cell>
          <cell r="Y236" t="str">
            <v>VN0103002086</v>
          </cell>
          <cell r="Z236" t="str">
            <v>Engaged in the provision of local trucking and freight transportation arrangement services</v>
          </cell>
          <cell r="AA236" t="str">
            <v>The Company specializes in logistics forwarding services.</v>
          </cell>
          <cell r="AB236">
            <v>40039</v>
          </cell>
          <cell r="AC236" t="str">
            <v>Vinatrans HA NOI</v>
          </cell>
          <cell r="AD236">
            <v>1803584707</v>
          </cell>
          <cell r="AE236">
            <v>2544345802</v>
          </cell>
          <cell r="AF236">
            <v>1238969860</v>
          </cell>
          <cell r="AG236">
            <v>932797372</v>
          </cell>
          <cell r="AH236" t="str">
            <v>n.a.</v>
          </cell>
          <cell r="AI236" t="str">
            <v>n.a.</v>
          </cell>
          <cell r="AJ236" t="str">
            <v>n.a.</v>
          </cell>
          <cell r="AK236">
            <v>0</v>
          </cell>
          <cell r="AL236">
            <v>1709325680</v>
          </cell>
          <cell r="AM236">
            <v>2440772841</v>
          </cell>
          <cell r="AN236">
            <v>1178379152</v>
          </cell>
          <cell r="AO236">
            <v>875660460</v>
          </cell>
          <cell r="AP236">
            <v>0</v>
          </cell>
          <cell r="AQ236">
            <v>0</v>
          </cell>
          <cell r="AR236">
            <v>0</v>
          </cell>
          <cell r="AS236">
            <v>0</v>
          </cell>
          <cell r="AT236">
            <v>-80288930</v>
          </cell>
          <cell r="AU236">
            <v>-83641025</v>
          </cell>
          <cell r="AV236">
            <v>-52041024</v>
          </cell>
          <cell r="AW236">
            <v>-30449353</v>
          </cell>
          <cell r="AX236">
            <v>-4957498</v>
          </cell>
          <cell r="AY236">
            <v>-4915132</v>
          </cell>
          <cell r="AZ236">
            <v>-5955132</v>
          </cell>
          <cell r="BA236">
            <v>-6842054</v>
          </cell>
          <cell r="BB236" t="str">
            <v>n.a.</v>
          </cell>
          <cell r="BC236" t="str">
            <v>n.a.</v>
          </cell>
          <cell r="BD236" t="str">
            <v>n.a.</v>
          </cell>
          <cell r="BE236" t="str">
            <v>n.a.</v>
          </cell>
          <cell r="BF236">
            <v>180316783</v>
          </cell>
          <cell r="BG236">
            <v>380977760</v>
          </cell>
          <cell r="BH236">
            <v>249407786</v>
          </cell>
          <cell r="BI236">
            <v>158333183</v>
          </cell>
          <cell r="BJ236">
            <v>291420747</v>
          </cell>
          <cell r="BK236">
            <v>235648847</v>
          </cell>
          <cell r="BL236">
            <v>165719058</v>
          </cell>
          <cell r="BM236">
            <v>141077538</v>
          </cell>
          <cell r="BN236">
            <v>31749886</v>
          </cell>
          <cell r="BO236">
            <v>36492116</v>
          </cell>
          <cell r="BP236">
            <v>39280159</v>
          </cell>
          <cell r="BQ236">
            <v>44253307</v>
          </cell>
          <cell r="BR236">
            <v>702705783</v>
          </cell>
          <cell r="BS236">
            <v>792028101</v>
          </cell>
          <cell r="BT236">
            <v>641540121</v>
          </cell>
          <cell r="BU236">
            <v>557091232</v>
          </cell>
          <cell r="BV236" t="str">
            <v>n.a.</v>
          </cell>
          <cell r="BW236" t="str">
            <v>n.a.</v>
          </cell>
          <cell r="BX236" t="str">
            <v>n.a.</v>
          </cell>
          <cell r="BY236" t="str">
            <v>n.a.</v>
          </cell>
          <cell r="BZ236">
            <v>9012599</v>
          </cell>
          <cell r="CA236">
            <v>15016804</v>
          </cell>
          <cell r="CB236">
            <v>2594552</v>
          </cell>
          <cell r="CC236">
            <v>19845505</v>
          </cell>
          <cell r="CD236" t="str">
            <v>n.a.</v>
          </cell>
          <cell r="CE236" t="str">
            <v>n.a.</v>
          </cell>
          <cell r="CF236" t="str">
            <v>n.a.</v>
          </cell>
          <cell r="CG236" t="str">
            <v>n.a.</v>
          </cell>
          <cell r="CH236">
            <v>40768742</v>
          </cell>
          <cell r="CI236">
            <v>38826299</v>
          </cell>
          <cell r="CJ236">
            <v>28535980</v>
          </cell>
          <cell r="CK236">
            <v>30461664</v>
          </cell>
          <cell r="CL236">
            <v>1803584707</v>
          </cell>
          <cell r="CM236">
            <v>-1709325680</v>
          </cell>
          <cell r="CN236">
            <v>-80288930</v>
          </cell>
          <cell r="CO236">
            <v>-4957498</v>
          </cell>
          <cell r="CP236">
            <v>9012599</v>
          </cell>
          <cell r="CQ236">
            <v>0.0049970478043092</v>
          </cell>
          <cell r="CR236">
            <v>0.00502214369644042</v>
          </cell>
          <cell r="CS236" t="str">
            <v>n.a.</v>
          </cell>
          <cell r="CT236">
            <v>0</v>
          </cell>
          <cell r="CU236" t="e">
            <v>#VALUE!</v>
          </cell>
          <cell r="CV236">
            <v>34121001</v>
          </cell>
        </row>
        <row r="236">
          <cell r="CX236">
            <v>2544345802</v>
          </cell>
          <cell r="CY236">
            <v>-2440772841</v>
          </cell>
          <cell r="CZ236">
            <v>-83641025</v>
          </cell>
          <cell r="DA236">
            <v>-4915132</v>
          </cell>
          <cell r="DB236">
            <v>15016804</v>
          </cell>
          <cell r="DC236">
            <v>0.00590202950722969</v>
          </cell>
          <cell r="DD236">
            <v>0.00593707027115656</v>
          </cell>
          <cell r="DE236" t="str">
            <v>n.a.</v>
          </cell>
          <cell r="DF236">
            <v>0</v>
          </cell>
          <cell r="DG236" t="e">
            <v>#VALUE!</v>
          </cell>
          <cell r="DH236">
            <v>37886137.5</v>
          </cell>
        </row>
        <row r="236">
          <cell r="DJ236">
            <v>1238969860</v>
          </cell>
          <cell r="DK236">
            <v>-1178379152</v>
          </cell>
          <cell r="DL236">
            <v>-52041024</v>
          </cell>
          <cell r="DM236">
            <v>-5955132</v>
          </cell>
          <cell r="DN236">
            <v>2594552</v>
          </cell>
          <cell r="DO236">
            <v>0.00209412035253222</v>
          </cell>
          <cell r="DP236">
            <v>0.00209851489528453</v>
          </cell>
        </row>
        <row r="237">
          <cell r="C237" t="str">
            <v>Kukbo Co.,Ltd.</v>
          </cell>
          <cell r="D237" t="str">
            <v>exclude</v>
          </cell>
          <cell r="E237" t="str">
            <v>Independence(A+, A, A-, U)</v>
          </cell>
        </row>
        <row r="237">
          <cell r="I237">
            <v>-0.108857798051121</v>
          </cell>
          <cell r="J237" t="str">
            <v> </v>
          </cell>
        </row>
        <row r="237">
          <cell r="O237" t="str">
            <v>Kukbo Co.,Ltd.</v>
          </cell>
          <cell r="P237" t="str">
            <v>This company is engaged in the provision of transportation services. It was incorporated in 1953 and is based in Busan, Republic of Korea. The company is traded on the Korea Stock Exchange with stock code 001140. The company is involved in activities such as stevedoring, freight arrangements, the handling and transportation of containers, the management of container yards, the operation and management of warehouses for the collection and storage of import and export freight, and the operation of bonded warehouses. The company aims to become the best comprehensive logistics company, satisfying customers with innovative and creative logistics solutions. The company is a leading logistics company in South Korea with a rich history and a commitment to innovation and excellence.</v>
          </cell>
          <cell r="Q237" t="str">
            <v>Services</v>
          </cell>
          <cell r="R237" t="str">
            <v>Stevedoring, freight arrangements, the handling and transportation of containers, the management of container yards, the operation and management of warehouses for the collection and storage of import and export freight, and the operation of bonded warehouses</v>
          </cell>
          <cell r="S237" t="str">
            <v>www.kukbo.com</v>
          </cell>
          <cell r="T237" t="str">
            <v>Republic of Korea</v>
          </cell>
        </row>
        <row r="237">
          <cell r="V237" t="str">
            <v>001140</v>
          </cell>
          <cell r="W237" t="str">
            <v>B-</v>
          </cell>
          <cell r="X237" t="str">
            <v>4212</v>
          </cell>
          <cell r="Y237" t="str">
            <v>KR1101110296073</v>
          </cell>
          <cell r="Z237" t="str">
            <v>Engaged in the provision of transportation services</v>
          </cell>
          <cell r="AA237" t="str">
            <v>- The company is mainly engaged in container cargo transportation, warehousing, and unloading. The company operates the logistics service business as a general logistics company certified company based at each branch office in the whole country.- The company''s business divides into transportation, warehousing, and cargo operations, which account for most of the transportation sector''s revenues.- As a subsidiary to be consolidated, the company has SLK KUKBO Co.,Ltd, which is mainly engaged in the international logistics transportation business.</v>
          </cell>
          <cell r="AB237">
            <v>32844</v>
          </cell>
          <cell r="AC237" t="str">
            <v>Caris Kukbo Co.,Ltd.</v>
          </cell>
          <cell r="AD237">
            <v>58834598</v>
          </cell>
          <cell r="AE237">
            <v>96849603</v>
          </cell>
          <cell r="AF237">
            <v>109928741</v>
          </cell>
          <cell r="AG237">
            <v>89087334</v>
          </cell>
          <cell r="AH237" t="str">
            <v>n.a.</v>
          </cell>
          <cell r="AI237" t="str">
            <v>n.a.</v>
          </cell>
          <cell r="AJ237" t="str">
            <v>n.a.</v>
          </cell>
          <cell r="AK237" t="str">
            <v>n.a.</v>
          </cell>
          <cell r="AL237">
            <v>57926172</v>
          </cell>
          <cell r="AM237">
            <v>69105726</v>
          </cell>
          <cell r="AN237">
            <v>78435499</v>
          </cell>
          <cell r="AO237">
            <v>71346937</v>
          </cell>
          <cell r="AP237" t="str">
            <v>n.a.</v>
          </cell>
          <cell r="AQ237" t="str">
            <v>n.a.</v>
          </cell>
          <cell r="AR237" t="str">
            <v>n.a.</v>
          </cell>
          <cell r="AS237" t="str">
            <v>n.a.</v>
          </cell>
          <cell r="AT237">
            <v>-10196832</v>
          </cell>
          <cell r="AU237">
            <v>-34310802</v>
          </cell>
          <cell r="AV237">
            <v>-40325726</v>
          </cell>
          <cell r="AW237">
            <v>-17756074</v>
          </cell>
          <cell r="AX237">
            <v>-813649</v>
          </cell>
          <cell r="AY237">
            <v>-1441838</v>
          </cell>
          <cell r="AZ237">
            <v>-1970738</v>
          </cell>
          <cell r="BA237">
            <v>-952815</v>
          </cell>
          <cell r="BB237">
            <v>27490643</v>
          </cell>
          <cell r="BC237">
            <v>27715594</v>
          </cell>
          <cell r="BD237">
            <v>25685354</v>
          </cell>
          <cell r="BE237">
            <v>43435168</v>
          </cell>
          <cell r="BF237">
            <v>10285684</v>
          </cell>
          <cell r="BG237">
            <v>14953391</v>
          </cell>
          <cell r="BH237">
            <v>15506498</v>
          </cell>
          <cell r="BI237">
            <v>14229402</v>
          </cell>
          <cell r="BJ237">
            <v>8557981</v>
          </cell>
          <cell r="BK237">
            <v>6416428</v>
          </cell>
          <cell r="BL237">
            <v>812308</v>
          </cell>
          <cell r="BM237">
            <v>7710711</v>
          </cell>
          <cell r="BN237">
            <v>7115035</v>
          </cell>
          <cell r="BO237">
            <v>14799036</v>
          </cell>
          <cell r="BP237">
            <v>16748797</v>
          </cell>
          <cell r="BQ237">
            <v>11466461</v>
          </cell>
          <cell r="BR237">
            <v>109959854</v>
          </cell>
          <cell r="BS237">
            <v>102314952</v>
          </cell>
          <cell r="BT237">
            <v>90823631</v>
          </cell>
          <cell r="BU237">
            <v>115356448</v>
          </cell>
          <cell r="BV237">
            <v>389696</v>
          </cell>
          <cell r="BW237">
            <v>2637431</v>
          </cell>
          <cell r="BX237">
            <v>452852</v>
          </cell>
          <cell r="BY237">
            <v>523244</v>
          </cell>
          <cell r="BZ237">
            <v>-10102055</v>
          </cell>
          <cell r="CA237">
            <v>-8008763</v>
          </cell>
          <cell r="CB237">
            <v>-10803222</v>
          </cell>
          <cell r="CC237">
            <v>-968492</v>
          </cell>
          <cell r="CD237">
            <v>469</v>
          </cell>
          <cell r="CE237">
            <v>357450</v>
          </cell>
          <cell r="CF237">
            <v>1233454</v>
          </cell>
          <cell r="CG237">
            <v>-3678056</v>
          </cell>
          <cell r="CH237">
            <v>3111518</v>
          </cell>
          <cell r="CI237">
            <v>24340907</v>
          </cell>
          <cell r="CJ237">
            <v>31520056</v>
          </cell>
          <cell r="CK237">
            <v>15546472</v>
          </cell>
          <cell r="CL237">
            <v>58834598</v>
          </cell>
          <cell r="CM237">
            <v>-57926172</v>
          </cell>
          <cell r="CN237">
            <v>-10196832</v>
          </cell>
          <cell r="CO237">
            <v>-813649</v>
          </cell>
          <cell r="CP237">
            <v>-10102055</v>
          </cell>
          <cell r="CQ237">
            <v>-0.1717026264036</v>
          </cell>
          <cell r="CR237">
            <v>-0.146541129578774</v>
          </cell>
          <cell r="CS237">
            <v>389696</v>
          </cell>
          <cell r="CT237" t="str">
            <v/>
          </cell>
          <cell r="CU237">
            <v>27603118.5</v>
          </cell>
          <cell r="CV237">
            <v>10957035.5</v>
          </cell>
        </row>
        <row r="237">
          <cell r="CX237">
            <v>96849603</v>
          </cell>
          <cell r="CY237">
            <v>-69105726</v>
          </cell>
          <cell r="CZ237">
            <v>-34310802</v>
          </cell>
          <cell r="DA237">
            <v>-1441838</v>
          </cell>
          <cell r="DB237">
            <v>-8008763</v>
          </cell>
          <cell r="DC237">
            <v>-0.0826927808883223</v>
          </cell>
          <cell r="DD237">
            <v>-0.0763769578480748</v>
          </cell>
          <cell r="DE237">
            <v>2637431</v>
          </cell>
          <cell r="DF237" t="str">
            <v/>
          </cell>
          <cell r="DG237">
            <v>26700474</v>
          </cell>
          <cell r="DH237">
            <v>15773916.5</v>
          </cell>
        </row>
        <row r="237">
          <cell r="DJ237">
            <v>109928741</v>
          </cell>
          <cell r="DK237">
            <v>-78435499</v>
          </cell>
          <cell r="DL237">
            <v>-40325726</v>
          </cell>
          <cell r="DM237">
            <v>-1970738</v>
          </cell>
          <cell r="DN237">
            <v>-10803222</v>
          </cell>
          <cell r="DO237">
            <v>-0.0982747723818651</v>
          </cell>
          <cell r="DP237">
            <v>-0.0894810432263078</v>
          </cell>
        </row>
        <row r="238">
          <cell r="C238" t="str">
            <v>L&amp;P Global Berhad</v>
          </cell>
          <cell r="D238" t="str">
            <v>exclude</v>
          </cell>
          <cell r="E238" t="str">
            <v>Independence(A+, A, A-, U)</v>
          </cell>
        </row>
        <row r="238">
          <cell r="I238">
            <v>0.140517552881007</v>
          </cell>
          <cell r="J238" t="str">
            <v> </v>
          </cell>
        </row>
        <row r="238">
          <cell r="O238" t="str">
            <v>L&amp;P Global Berhad</v>
          </cell>
          <cell r="P238" t="str">
            <v>This company is engaged in the packing and crating activities. It was founded in 2021 and conducts its business from its corporate head office located in Georgetown, Pulau Pinang, Malaysia.It is primarily engaged in a wide array of business activities, such as packing, crating, and otherwise preparing goods for transportation. Its services also include labeling and/or imprinting packages and offers packaging activities on a fee or contractual basis. These services are offered to a variety of private customers and industries in the region.The company has active business operations in Malaysia.</v>
          </cell>
          <cell r="Q238" t="str">
            <v>Services</v>
          </cell>
          <cell r="R238" t="str">
            <v>Packing and crating</v>
          </cell>
          <cell r="S238" t="str">
            <v>lpglobalbhd.com</v>
          </cell>
          <cell r="T238" t="str">
            <v>Malaysia</v>
          </cell>
        </row>
        <row r="238">
          <cell r="V238" t="str">
            <v>0268</v>
          </cell>
          <cell r="W238" t="str">
            <v>D</v>
          </cell>
          <cell r="X238" t="str">
            <v>4783</v>
          </cell>
          <cell r="Y238" t="str">
            <v>MY1428385-M</v>
          </cell>
          <cell r="Z238" t="str">
            <v>Engaged in the packing and crating activities</v>
          </cell>
          <cell r="AA238" t="str">
            <v>The Group is an integrated industrial packaging solutions provider where their solutions are integral parts of supply chain management that enable optimal use of industrial packaging products through cost-effective and efficient movement of goods throughout the supply chain, inventory management and space usage. The principal activity of the Company is investment holding and provision of management services.</v>
          </cell>
          <cell r="AB238">
            <v>44564</v>
          </cell>
          <cell r="AC238" t="str">
            <v>Berjayapak International Holdings SDN BHD</v>
          </cell>
          <cell r="AD238">
            <v>150541</v>
          </cell>
          <cell r="AE238">
            <v>120924</v>
          </cell>
          <cell r="AF238">
            <v>88305</v>
          </cell>
          <cell r="AG238">
            <v>66304</v>
          </cell>
          <cell r="AH238">
            <v>1149</v>
          </cell>
          <cell r="AI238">
            <v>193</v>
          </cell>
          <cell r="AJ238">
            <v>230</v>
          </cell>
          <cell r="AK238">
            <v>73</v>
          </cell>
          <cell r="AL238">
            <v>113828</v>
          </cell>
          <cell r="AM238">
            <v>91734</v>
          </cell>
          <cell r="AN238">
            <v>69898</v>
          </cell>
          <cell r="AO238">
            <v>52892</v>
          </cell>
          <cell r="AP238">
            <v>0</v>
          </cell>
          <cell r="AQ238">
            <v>0</v>
          </cell>
          <cell r="AR238">
            <v>0</v>
          </cell>
          <cell r="AS238">
            <v>0</v>
          </cell>
          <cell r="AT238">
            <v>-13958</v>
          </cell>
          <cell r="AU238">
            <v>-9816</v>
          </cell>
          <cell r="AV238">
            <v>-6670</v>
          </cell>
          <cell r="AW238">
            <v>-6690</v>
          </cell>
          <cell r="AX238">
            <v>-3312</v>
          </cell>
          <cell r="AY238">
            <v>0</v>
          </cell>
          <cell r="AZ238">
            <v>0</v>
          </cell>
          <cell r="BA238">
            <v>0</v>
          </cell>
          <cell r="BB238">
            <v>19110</v>
          </cell>
          <cell r="BC238">
            <v>19694</v>
          </cell>
          <cell r="BD238">
            <v>12786</v>
          </cell>
          <cell r="BE238">
            <v>6663</v>
          </cell>
          <cell r="BF238">
            <v>27932</v>
          </cell>
          <cell r="BG238">
            <v>21859</v>
          </cell>
          <cell r="BH238">
            <v>17227</v>
          </cell>
          <cell r="BI238">
            <v>14624</v>
          </cell>
          <cell r="BJ238">
            <v>6665</v>
          </cell>
          <cell r="BK238">
            <v>3407</v>
          </cell>
          <cell r="BL238">
            <v>5650</v>
          </cell>
          <cell r="BM238">
            <v>3480</v>
          </cell>
          <cell r="BN238">
            <v>46536</v>
          </cell>
          <cell r="BO238">
            <v>19987</v>
          </cell>
          <cell r="BP238">
            <v>15895</v>
          </cell>
          <cell r="BQ238">
            <v>16017</v>
          </cell>
          <cell r="BR238">
            <v>137389</v>
          </cell>
          <cell r="BS238">
            <v>74104</v>
          </cell>
          <cell r="BT238">
            <v>57309</v>
          </cell>
          <cell r="BU238">
            <v>42648</v>
          </cell>
          <cell r="BV238">
            <v>3024</v>
          </cell>
          <cell r="BW238">
            <v>2392</v>
          </cell>
          <cell r="BX238">
            <v>1815</v>
          </cell>
          <cell r="BY238">
            <v>1175</v>
          </cell>
          <cell r="BZ238">
            <v>20592</v>
          </cell>
          <cell r="CA238">
            <v>19567</v>
          </cell>
          <cell r="CB238">
            <v>11967</v>
          </cell>
          <cell r="CC238">
            <v>6795</v>
          </cell>
          <cell r="CD238" t="str">
            <v>n.a.</v>
          </cell>
          <cell r="CE238" t="str">
            <v>n.a.</v>
          </cell>
          <cell r="CF238" t="str">
            <v>n.a.</v>
          </cell>
          <cell r="CG238" t="str">
            <v>n.a.</v>
          </cell>
          <cell r="CH238">
            <v>10934</v>
          </cell>
          <cell r="CI238">
            <v>7424</v>
          </cell>
          <cell r="CJ238">
            <v>4855</v>
          </cell>
          <cell r="CK238">
            <v>5515</v>
          </cell>
          <cell r="CL238">
            <v>150541</v>
          </cell>
          <cell r="CM238">
            <v>-113828</v>
          </cell>
          <cell r="CN238">
            <v>-13958</v>
          </cell>
          <cell r="CO238">
            <v>-3312</v>
          </cell>
          <cell r="CP238">
            <v>19443</v>
          </cell>
          <cell r="CQ238">
            <v>0.129154183910031</v>
          </cell>
          <cell r="CR238">
            <v>0.148308898686479</v>
          </cell>
          <cell r="CS238">
            <v>3024</v>
          </cell>
          <cell r="CT238">
            <v>0</v>
          </cell>
          <cell r="CU238">
            <v>19402</v>
          </cell>
          <cell r="CV238">
            <v>33261.5</v>
          </cell>
        </row>
        <row r="238">
          <cell r="CX238">
            <v>120924</v>
          </cell>
          <cell r="CY238">
            <v>-91734</v>
          </cell>
          <cell r="CZ238">
            <v>-9816</v>
          </cell>
          <cell r="DA238">
            <v>0</v>
          </cell>
          <cell r="DB238">
            <v>19374</v>
          </cell>
          <cell r="DC238">
            <v>0.160216334226456</v>
          </cell>
          <cell r="DD238">
            <v>0.190782865583456</v>
          </cell>
          <cell r="DE238">
            <v>2392</v>
          </cell>
          <cell r="DF238">
            <v>0</v>
          </cell>
          <cell r="DG238">
            <v>16240</v>
          </cell>
          <cell r="DH238">
            <v>17941</v>
          </cell>
        </row>
        <row r="238">
          <cell r="DJ238">
            <v>88305</v>
          </cell>
          <cell r="DK238">
            <v>-69898</v>
          </cell>
          <cell r="DL238">
            <v>-6670</v>
          </cell>
          <cell r="DM238">
            <v>0</v>
          </cell>
          <cell r="DN238">
            <v>11737</v>
          </cell>
          <cell r="DO238">
            <v>0.132914331011834</v>
          </cell>
          <cell r="DP238">
            <v>0.153288580085675</v>
          </cell>
        </row>
        <row r="239">
          <cell r="C239" t="str">
            <v>Euroasia Total Logistics PCL</v>
          </cell>
          <cell r="D239" t="str">
            <v>exclude</v>
          </cell>
          <cell r="E239" t="str">
            <v>Independence(A+, A, A-, U)</v>
          </cell>
        </row>
        <row r="239">
          <cell r="I239">
            <v>0.0671147375066443</v>
          </cell>
          <cell r="J239" t="str">
            <v> </v>
          </cell>
        </row>
        <row r="239">
          <cell r="O239" t="str">
            <v>Euroasia Total Logistics PCL</v>
          </cell>
          <cell r="P239" t="str">
            <v>This company is engaged in freight forwarding services. It was established in 2018 and conducts business from its registered head office located in Bangkok, Thailand. The company's business operation specialises in providing the following ETL services: Cross Boarder Road Freight Solutions, Road - Rail Solutions, and Multimodal Hub. It focuses on Cross Border Trucking between China and South-East Asia region and expand to Europe via multimodal model. The company's vision is to connect EU and nearby Asian Countries via speedy and economical Multimodal Transportation. It aims to aspire to be a versatile and flexible integrated logistics player in meeting the ever-changing needs and expectations of its Freight Forwarders and customers with the adoption of resourcefulness.</v>
          </cell>
          <cell r="Q239" t="str">
            <v>Services</v>
          </cell>
          <cell r="R239" t="str">
            <v>Cross Boarder Road Freight Solutions, Road - Rail Solutions, and Multimodal Hub; Cross Border Trucking between China and South-East Asia region and expand to Europe via multimodal model</v>
          </cell>
          <cell r="S239" t="str">
            <v>www.etl.co.th</v>
          </cell>
          <cell r="T239" t="str">
            <v>Thailand</v>
          </cell>
        </row>
        <row r="239">
          <cell r="V239" t="str">
            <v>ETL</v>
          </cell>
          <cell r="W239" t="str">
            <v>B+</v>
          </cell>
          <cell r="X239" t="str">
            <v>4731</v>
          </cell>
          <cell r="Y239" t="str">
            <v>TH000674755THA</v>
          </cell>
          <cell r="Z239" t="str">
            <v>Engaged in freight forwarding services</v>
          </cell>
          <cell r="AA239" t="str">
            <v>The Company's principal activity - Road transportation of Cargo packed in containers.</v>
          </cell>
          <cell r="AB239">
            <v>45231</v>
          </cell>
          <cell r="AC239" t="str">
            <v>Euroasia Total Logistics CO LTD</v>
          </cell>
          <cell r="AD239">
            <v>1477305</v>
          </cell>
          <cell r="AE239">
            <v>1855711</v>
          </cell>
          <cell r="AF239">
            <v>275342</v>
          </cell>
          <cell r="AG239">
            <v>242003</v>
          </cell>
          <cell r="AH239">
            <v>3878</v>
          </cell>
          <cell r="AI239">
            <v>11187</v>
          </cell>
          <cell r="AJ239">
            <v>3718</v>
          </cell>
          <cell r="AK239">
            <v>2628</v>
          </cell>
          <cell r="AL239">
            <v>1124436</v>
          </cell>
          <cell r="AM239">
            <v>1494515</v>
          </cell>
          <cell r="AN239">
            <v>236031</v>
          </cell>
          <cell r="AO239">
            <v>239880</v>
          </cell>
          <cell r="AP239">
            <v>0</v>
          </cell>
          <cell r="AQ239">
            <v>0</v>
          </cell>
        </row>
        <row r="239">
          <cell r="AT239">
            <v>-237954</v>
          </cell>
          <cell r="AU239">
            <v>-208250</v>
          </cell>
          <cell r="AV239">
            <v>-6196</v>
          </cell>
          <cell r="AW239">
            <v>-12438</v>
          </cell>
          <cell r="AX239">
            <v>-38412</v>
          </cell>
          <cell r="AY239">
            <v>-20390</v>
          </cell>
        </row>
        <row r="239">
          <cell r="BF239">
            <v>394016</v>
          </cell>
          <cell r="BG239">
            <v>603906</v>
          </cell>
          <cell r="BH239">
            <v>163183</v>
          </cell>
          <cell r="BI239">
            <v>167170</v>
          </cell>
          <cell r="BJ239">
            <v>181423</v>
          </cell>
          <cell r="BK239">
            <v>128045</v>
          </cell>
          <cell r="BL239">
            <v>6614</v>
          </cell>
          <cell r="BM239">
            <v>2347</v>
          </cell>
          <cell r="BN239">
            <v>276878</v>
          </cell>
          <cell r="BO239">
            <v>264574</v>
          </cell>
          <cell r="BP239">
            <v>42765</v>
          </cell>
          <cell r="BQ239">
            <v>35841</v>
          </cell>
          <cell r="BR239">
            <v>1015871</v>
          </cell>
          <cell r="BS239">
            <v>1133844</v>
          </cell>
          <cell r="BT239">
            <v>272621</v>
          </cell>
          <cell r="BU239">
            <v>254426</v>
          </cell>
          <cell r="BV239">
            <v>7766</v>
          </cell>
          <cell r="BW239">
            <v>6807</v>
          </cell>
        </row>
        <row r="239">
          <cell r="BZ239">
            <v>80381</v>
          </cell>
          <cell r="CA239">
            <v>143743</v>
          </cell>
          <cell r="CB239">
            <v>36833</v>
          </cell>
          <cell r="CC239">
            <v>-7687</v>
          </cell>
        </row>
        <row r="239">
          <cell r="CG239">
            <v>4501</v>
          </cell>
          <cell r="CH239">
            <v>118459</v>
          </cell>
          <cell r="CI239">
            <v>102459</v>
          </cell>
          <cell r="CJ239">
            <v>6196</v>
          </cell>
          <cell r="CK239">
            <v>7937</v>
          </cell>
          <cell r="CL239">
            <v>1477305</v>
          </cell>
          <cell r="CM239">
            <v>-1124436</v>
          </cell>
          <cell r="CN239">
            <v>-237954</v>
          </cell>
          <cell r="CO239">
            <v>-38412</v>
          </cell>
          <cell r="CP239">
            <v>76503</v>
          </cell>
          <cell r="CQ239">
            <v>0.051785514839522</v>
          </cell>
          <cell r="CR239">
            <v>0.0546137141437548</v>
          </cell>
          <cell r="CS239">
            <v>7766</v>
          </cell>
          <cell r="CT239">
            <v>0</v>
          </cell>
          <cell r="CU239">
            <v>0</v>
          </cell>
          <cell r="CV239">
            <v>270726</v>
          </cell>
        </row>
        <row r="239">
          <cell r="CX239">
            <v>1855711</v>
          </cell>
          <cell r="CY239">
            <v>-1494515</v>
          </cell>
          <cell r="CZ239">
            <v>-208250</v>
          </cell>
          <cell r="DA239">
            <v>-20390</v>
          </cell>
          <cell r="DB239">
            <v>132556</v>
          </cell>
          <cell r="DC239">
            <v>0.0714313812872802</v>
          </cell>
          <cell r="DD239">
            <v>0.0769263357039848</v>
          </cell>
          <cell r="DE239">
            <v>6807</v>
          </cell>
          <cell r="DF239">
            <v>0</v>
          </cell>
          <cell r="DG239">
            <v>0</v>
          </cell>
          <cell r="DH239">
            <v>153669.5</v>
          </cell>
        </row>
        <row r="239">
          <cell r="DJ239">
            <v>275342</v>
          </cell>
          <cell r="DK239">
            <v>-236031</v>
          </cell>
          <cell r="DL239">
            <v>-6196</v>
          </cell>
          <cell r="DM239">
            <v>0</v>
          </cell>
          <cell r="DN239">
            <v>33115</v>
          </cell>
          <cell r="DO239">
            <v>0.120268611399641</v>
          </cell>
          <cell r="DP239">
            <v>0.136710606166943</v>
          </cell>
        </row>
        <row r="240">
          <cell r="C240" t="str">
            <v>Yudu SCM (Shandong) Corp., Ltd.</v>
          </cell>
          <cell r="D240" t="str">
            <v>exclude</v>
          </cell>
          <cell r="E240" t="str">
            <v>Independence(A+, A, A-, U)</v>
          </cell>
        </row>
        <row r="240">
          <cell r="I240">
            <v>0.0200712593915231</v>
          </cell>
          <cell r="J240" t="str">
            <v> </v>
          </cell>
        </row>
        <row r="240">
          <cell r="O240" t="str">
            <v>Yudu SCM (Shandong) Corp., Ltd.</v>
          </cell>
          <cell r="P240" t="str">
            <v>This company is a China-based enterprise engaged in the provision of freight trucking and other related transportation services. It was incorporated in 2004. Its registered business office is based in Qingdao, China.The company's business activities include furnishing over-the-road trucking services and storage services, including household goods either as common carriers or under special or individual contracts or agreements, for freight generally weighing more than 100 pounds. Its operations are principally outside a single municipality, outside one group of contiguous municipalities, or outside a single municipality and its suburban areas. It is also involved in furnishing air courier services for individually addressed letters, parcels, and packages generally weighing less than 100 pounds.</v>
          </cell>
          <cell r="Q240" t="str">
            <v>Services</v>
          </cell>
          <cell r="R240" t="str">
            <v>Freight trucking and other related transportation services</v>
          </cell>
          <cell r="S240" t="str">
            <v>www.qdyudu.com</v>
          </cell>
          <cell r="T240" t="str">
            <v>China</v>
          </cell>
        </row>
        <row r="240">
          <cell r="V240" t="str">
            <v>832134</v>
          </cell>
          <cell r="W240" t="str">
            <v>C+</v>
          </cell>
          <cell r="X240" t="str">
            <v>4789</v>
          </cell>
          <cell r="Y240" t="str">
            <v>CN43300PC</v>
          </cell>
          <cell r="Z240" t="str">
            <v>Engaged in the provision of freight trucking and other related transportation services</v>
          </cell>
          <cell r="AA240" t="str">
            <v>The Company is mainly engaged in G58 handling and transportation agency industry, international freight forwarding agent.</v>
          </cell>
          <cell r="AB240">
            <v>42083</v>
          </cell>
        </row>
        <row r="240">
          <cell r="AD240">
            <v>491268</v>
          </cell>
          <cell r="AE240">
            <v>334382</v>
          </cell>
          <cell r="AF240">
            <v>155554</v>
          </cell>
          <cell r="AG240">
            <v>151732</v>
          </cell>
          <cell r="AH240">
            <v>1291</v>
          </cell>
          <cell r="AI240">
            <v>740</v>
          </cell>
          <cell r="AJ240">
            <v>25</v>
          </cell>
          <cell r="AK240" t="str">
            <v>n.a.</v>
          </cell>
          <cell r="AL240">
            <v>466892</v>
          </cell>
          <cell r="AM240">
            <v>312946</v>
          </cell>
          <cell r="AN240">
            <v>140259</v>
          </cell>
          <cell r="AO240">
            <v>138521</v>
          </cell>
          <cell r="AP240">
            <v>0</v>
          </cell>
          <cell r="AQ240">
            <v>0</v>
          </cell>
          <cell r="AR240">
            <v>0</v>
          </cell>
          <cell r="AS240">
            <v>0</v>
          </cell>
          <cell r="AT240">
            <v>-15526</v>
          </cell>
          <cell r="AU240">
            <v>-14017</v>
          </cell>
          <cell r="AV240">
            <v>-9020</v>
          </cell>
          <cell r="AW240">
            <v>-8319</v>
          </cell>
          <cell r="AX240">
            <v>-903</v>
          </cell>
          <cell r="AY240">
            <v>-1496</v>
          </cell>
          <cell r="AZ240">
            <v>-451</v>
          </cell>
          <cell r="BA240">
            <v>-459</v>
          </cell>
          <cell r="BB240" t="str">
            <v>n.a.</v>
          </cell>
          <cell r="BC240" t="str">
            <v>n.a.</v>
          </cell>
          <cell r="BD240" t="str">
            <v>n.a.</v>
          </cell>
          <cell r="BE240" t="str">
            <v>n.a.</v>
          </cell>
          <cell r="BF240">
            <v>66292</v>
          </cell>
          <cell r="BG240">
            <v>29029</v>
          </cell>
          <cell r="BH240">
            <v>45884</v>
          </cell>
          <cell r="BI240">
            <v>39400</v>
          </cell>
          <cell r="BJ240">
            <v>41483</v>
          </cell>
          <cell r="BK240">
            <v>14191</v>
          </cell>
          <cell r="BL240">
            <v>6789</v>
          </cell>
          <cell r="BM240">
            <v>4364</v>
          </cell>
          <cell r="BN240">
            <v>7656</v>
          </cell>
          <cell r="BO240">
            <v>8430</v>
          </cell>
          <cell r="BP240">
            <v>7814</v>
          </cell>
          <cell r="BQ240">
            <v>8264</v>
          </cell>
          <cell r="BR240">
            <v>138564</v>
          </cell>
          <cell r="BS240">
            <v>99278</v>
          </cell>
          <cell r="BT240">
            <v>77481</v>
          </cell>
          <cell r="BU240">
            <v>65400</v>
          </cell>
          <cell r="BV240">
            <v>5749</v>
          </cell>
          <cell r="BW240">
            <v>5385</v>
          </cell>
          <cell r="BX240">
            <v>3982</v>
          </cell>
          <cell r="BY240">
            <v>3970</v>
          </cell>
          <cell r="BZ240">
            <v>9238</v>
          </cell>
          <cell r="CA240">
            <v>6663</v>
          </cell>
          <cell r="CB240">
            <v>5849</v>
          </cell>
          <cell r="CC240">
            <v>4433</v>
          </cell>
          <cell r="CD240">
            <v>773</v>
          </cell>
          <cell r="CE240">
            <v>774</v>
          </cell>
          <cell r="CF240" t="str">
            <v>n.a.</v>
          </cell>
          <cell r="CG240" t="str">
            <v>n.a.</v>
          </cell>
          <cell r="CH240">
            <v>9004</v>
          </cell>
          <cell r="CI240">
            <v>7858</v>
          </cell>
          <cell r="CJ240">
            <v>5038</v>
          </cell>
          <cell r="CK240">
            <v>4349</v>
          </cell>
          <cell r="CL240">
            <v>491268</v>
          </cell>
          <cell r="CM240">
            <v>-466892</v>
          </cell>
          <cell r="CN240">
            <v>-15526</v>
          </cell>
          <cell r="CO240">
            <v>-903</v>
          </cell>
          <cell r="CP240">
            <v>7947</v>
          </cell>
          <cell r="CQ240">
            <v>0.0161765065096851</v>
          </cell>
          <cell r="CR240">
            <v>0.016442488532466</v>
          </cell>
          <cell r="CS240">
            <v>5749</v>
          </cell>
          <cell r="CT240">
            <v>0</v>
          </cell>
          <cell r="CU240" t="e">
            <v>#VALUE!</v>
          </cell>
          <cell r="CV240">
            <v>8043</v>
          </cell>
        </row>
        <row r="240">
          <cell r="CX240">
            <v>334382</v>
          </cell>
          <cell r="CY240">
            <v>-312946</v>
          </cell>
          <cell r="CZ240">
            <v>-14017</v>
          </cell>
          <cell r="DA240">
            <v>-1496</v>
          </cell>
          <cell r="DB240">
            <v>5923</v>
          </cell>
          <cell r="DC240">
            <v>0.0177132740398706</v>
          </cell>
          <cell r="DD240">
            <v>0.0180326920559339</v>
          </cell>
          <cell r="DE240">
            <v>5385</v>
          </cell>
          <cell r="DF240">
            <v>0</v>
          </cell>
          <cell r="DG240" t="e">
            <v>#VALUE!</v>
          </cell>
          <cell r="DH240">
            <v>8122</v>
          </cell>
        </row>
        <row r="240">
          <cell r="DJ240">
            <v>155554</v>
          </cell>
          <cell r="DK240">
            <v>-140259</v>
          </cell>
          <cell r="DL240">
            <v>-9020</v>
          </cell>
          <cell r="DM240">
            <v>-451</v>
          </cell>
          <cell r="DN240">
            <v>5824</v>
          </cell>
          <cell r="DO240">
            <v>0.037440374403744</v>
          </cell>
          <cell r="DP240">
            <v>0.0388966806919121</v>
          </cell>
        </row>
        <row r="241">
          <cell r="C241" t="str">
            <v>Premier Road Carriers LTD</v>
          </cell>
          <cell r="D241" t="str">
            <v>exclude</v>
          </cell>
          <cell r="E241" t="str">
            <v>Independence(A+, A, A-, U)</v>
          </cell>
        </row>
        <row r="241">
          <cell r="I241">
            <v>0.0455231547978943</v>
          </cell>
          <cell r="J241" t="str">
            <v> </v>
          </cell>
        </row>
        <row r="241">
          <cell r="O241" t="str">
            <v>Premier Road Carriers LTD</v>
          </cell>
          <cell r="P241" t="str">
            <v>This company is engaged in transport storage and communications.. It was founded in 1968 and has its registered business office located in Kolkata, West Bengal, India.The company principally conducts its business operations within the country.</v>
          </cell>
          <cell r="Q241" t="str">
            <v>Services</v>
          </cell>
          <cell r="R241" t="str">
            <v>Transport storage and communications</v>
          </cell>
        </row>
        <row r="241">
          <cell r="T241" t="str">
            <v>India</v>
          </cell>
        </row>
        <row r="241">
          <cell r="V241" t="str">
            <v>026183</v>
          </cell>
          <cell r="W241" t="str">
            <v>B+</v>
          </cell>
          <cell r="X241" t="str">
            <v>4731</v>
          </cell>
          <cell r="Y241" t="str">
            <v>IN001579900IND</v>
          </cell>
          <cell r="Z241" t="str">
            <v>Engaged in transport storage and communications.</v>
          </cell>
          <cell r="AA241" t="str">
            <v>The Company's principal activity: Transport storage and communications.</v>
          </cell>
          <cell r="AB241">
            <v>35487</v>
          </cell>
        </row>
        <row r="241">
          <cell r="AD241">
            <v>2948378</v>
          </cell>
          <cell r="AE241">
            <v>2454279</v>
          </cell>
          <cell r="AF241">
            <v>1796866</v>
          </cell>
          <cell r="AG241">
            <v>1521517</v>
          </cell>
          <cell r="AH241">
            <v>8035</v>
          </cell>
          <cell r="AI241">
            <v>14330</v>
          </cell>
          <cell r="AJ241" t="str">
            <v>n.a.</v>
          </cell>
          <cell r="AK241" t="str">
            <v>n.a.</v>
          </cell>
          <cell r="AL241">
            <v>2679389</v>
          </cell>
          <cell r="AM241">
            <v>2253134</v>
          </cell>
          <cell r="AN241">
            <v>1627183</v>
          </cell>
          <cell r="AO241">
            <v>1355045</v>
          </cell>
          <cell r="AP241">
            <v>0</v>
          </cell>
          <cell r="AQ241">
            <v>0</v>
          </cell>
          <cell r="AR241">
            <v>0</v>
          </cell>
          <cell r="AS241">
            <v>0</v>
          </cell>
          <cell r="AT241">
            <v>-112239</v>
          </cell>
          <cell r="AU241">
            <v>-95925</v>
          </cell>
          <cell r="AV241">
            <v>-85426</v>
          </cell>
          <cell r="AW241">
            <v>-87790</v>
          </cell>
          <cell r="AX241">
            <v>-6021</v>
          </cell>
          <cell r="AY241">
            <v>-6525</v>
          </cell>
          <cell r="AZ241">
            <v>-5936</v>
          </cell>
          <cell r="BA241">
            <v>-7151</v>
          </cell>
          <cell r="BB241" t="str">
            <v>n.a.</v>
          </cell>
          <cell r="BC241" t="str">
            <v>n.a.</v>
          </cell>
          <cell r="BD241" t="str">
            <v>n.a.</v>
          </cell>
          <cell r="BE241" t="str">
            <v>n.a.</v>
          </cell>
          <cell r="BF241">
            <v>704734</v>
          </cell>
          <cell r="BG241">
            <v>730454</v>
          </cell>
          <cell r="BH241">
            <v>595621</v>
          </cell>
          <cell r="BI241">
            <v>389121</v>
          </cell>
          <cell r="BJ241">
            <v>7810</v>
          </cell>
          <cell r="BK241">
            <v>7907</v>
          </cell>
          <cell r="BL241">
            <v>7383</v>
          </cell>
          <cell r="BM241">
            <v>15612</v>
          </cell>
          <cell r="BN241">
            <v>31159</v>
          </cell>
          <cell r="BO241">
            <v>34711</v>
          </cell>
          <cell r="BP241">
            <v>32470</v>
          </cell>
          <cell r="BQ241">
            <v>32032</v>
          </cell>
          <cell r="BR241">
            <v>816596</v>
          </cell>
          <cell r="BS241">
            <v>893455</v>
          </cell>
          <cell r="BT241">
            <v>809286</v>
          </cell>
          <cell r="BU241">
            <v>613905</v>
          </cell>
          <cell r="BV241">
            <v>2393</v>
          </cell>
          <cell r="BW241">
            <v>2170</v>
          </cell>
          <cell r="BX241">
            <v>826</v>
          </cell>
          <cell r="BY241">
            <v>2238</v>
          </cell>
          <cell r="BZ241">
            <v>158764</v>
          </cell>
          <cell r="CA241">
            <v>113025</v>
          </cell>
          <cell r="CB241">
            <v>78321</v>
          </cell>
          <cell r="CC241">
            <v>71531</v>
          </cell>
          <cell r="CD241">
            <v>27661</v>
          </cell>
          <cell r="CE241">
            <v>24201</v>
          </cell>
          <cell r="CF241">
            <v>26171</v>
          </cell>
          <cell r="CG241">
            <v>24807</v>
          </cell>
          <cell r="CH241">
            <v>13363</v>
          </cell>
          <cell r="CI241">
            <v>7429</v>
          </cell>
          <cell r="CJ241">
            <v>3589</v>
          </cell>
          <cell r="CK241">
            <v>3536</v>
          </cell>
          <cell r="CL241">
            <v>2948378</v>
          </cell>
          <cell r="CM241">
            <v>-2679389</v>
          </cell>
          <cell r="CN241">
            <v>-112239</v>
          </cell>
          <cell r="CO241">
            <v>-6021</v>
          </cell>
          <cell r="CP241">
            <v>150729</v>
          </cell>
          <cell r="CQ241">
            <v>0.0511226850831203</v>
          </cell>
          <cell r="CR241">
            <v>0.0538770231719562</v>
          </cell>
          <cell r="CS241">
            <v>2393</v>
          </cell>
          <cell r="CT241">
            <v>0</v>
          </cell>
          <cell r="CU241" t="e">
            <v>#VALUE!</v>
          </cell>
          <cell r="CV241">
            <v>32935</v>
          </cell>
        </row>
        <row r="241">
          <cell r="CX241">
            <v>2454279</v>
          </cell>
          <cell r="CY241">
            <v>-2253134</v>
          </cell>
          <cell r="CZ241">
            <v>-95925</v>
          </cell>
          <cell r="DA241">
            <v>-6525</v>
          </cell>
          <cell r="DB241">
            <v>98695</v>
          </cell>
          <cell r="DC241">
            <v>0.0402134394663361</v>
          </cell>
          <cell r="DD241">
            <v>0.0418983148128023</v>
          </cell>
          <cell r="DE241">
            <v>2170</v>
          </cell>
          <cell r="DF241">
            <v>0</v>
          </cell>
          <cell r="DG241" t="e">
            <v>#VALUE!</v>
          </cell>
          <cell r="DH241">
            <v>33590.5</v>
          </cell>
        </row>
        <row r="241">
          <cell r="DJ241">
            <v>1796866</v>
          </cell>
          <cell r="DK241">
            <v>-1627183</v>
          </cell>
          <cell r="DL241">
            <v>-85426</v>
          </cell>
          <cell r="DM241">
            <v>-5936</v>
          </cell>
          <cell r="DN241">
            <v>78321</v>
          </cell>
          <cell r="DO241">
            <v>0.0435875574472443</v>
          </cell>
          <cell r="DP241">
            <v>0.0455740175555484</v>
          </cell>
        </row>
        <row r="242">
          <cell r="C242" t="str">
            <v>Roshan Packages Limited</v>
          </cell>
          <cell r="D242" t="str">
            <v>exclude</v>
          </cell>
          <cell r="E242" t="str">
            <v>Independence(A+, A, A-, U)</v>
          </cell>
        </row>
        <row r="242">
          <cell r="I242">
            <v>0.0489506395355121</v>
          </cell>
          <cell r="J242" t="str">
            <v> </v>
          </cell>
        </row>
        <row r="242">
          <cell r="O242" t="str">
            <v>Roshan Packages Limited</v>
          </cell>
          <cell r="P242" t="str">
            <v>This company is primarily engaged in the manufacture and supply of packaging products. The company was incorporated in 2002, and has its registered head office in Lahore, Pakistan.The company aims to continually delight its consumers and stakeholders by providing innovative packaging solutions while upholding the principles of corporate governance and pursuing the creation of superior value. It strives to be the leader in providing innovative and aesthetically integrated packaging solutions to enable the key business processes of its customers. The company offers flexible and corrugated packaging products for various applications, such as water and beverage, dairy, food, home and personal care, industrial, pharmaceutical, oil and ghee, pet food, and agriculture. It also offers coextruded film solutions plant and corrugated paper.</v>
          </cell>
          <cell r="Q242" t="str">
            <v>Manufacturing</v>
          </cell>
          <cell r="R242" t="str">
            <v>Packaging products</v>
          </cell>
          <cell r="S242" t="str">
            <v>www.roshanpackages.com.pk</v>
          </cell>
          <cell r="T242" t="str">
            <v>Pakistan</v>
          </cell>
        </row>
        <row r="242">
          <cell r="V242" t="str">
            <v>RPL</v>
          </cell>
          <cell r="W242" t="str">
            <v>B+</v>
          </cell>
          <cell r="X242" t="str">
            <v>4783</v>
          </cell>
          <cell r="Y242" t="str">
            <v>PK0044226</v>
          </cell>
          <cell r="Z242" t="str">
            <v>Engaged in the manufacture and supply of packaging products</v>
          </cell>
          <cell r="AA242" t="str">
            <v>The Company is principally engaged in the manufacture and sale of corrugation and flexible packaging materials.</v>
          </cell>
          <cell r="AB242">
            <v>42793</v>
          </cell>
        </row>
        <row r="242">
          <cell r="AD242">
            <v>8865564</v>
          </cell>
          <cell r="AE242">
            <v>6995838</v>
          </cell>
          <cell r="AF242">
            <v>5232970</v>
          </cell>
          <cell r="AG242">
            <v>5397124</v>
          </cell>
          <cell r="AH242" t="str">
            <v>n.a.</v>
          </cell>
          <cell r="AI242" t="str">
            <v>n.a.</v>
          </cell>
          <cell r="AJ242">
            <v>24866</v>
          </cell>
          <cell r="AK242">
            <v>82855</v>
          </cell>
          <cell r="AL242">
            <v>7680659</v>
          </cell>
          <cell r="AM242">
            <v>5909396</v>
          </cell>
          <cell r="AN242">
            <v>4506644</v>
          </cell>
          <cell r="AO242">
            <v>4828245</v>
          </cell>
          <cell r="AP242">
            <v>0</v>
          </cell>
          <cell r="AQ242">
            <v>0</v>
          </cell>
          <cell r="AR242">
            <v>0</v>
          </cell>
          <cell r="AS242" t="str">
            <v>n.a.</v>
          </cell>
          <cell r="AT242">
            <v>-624174</v>
          </cell>
          <cell r="AU242">
            <v>-483137</v>
          </cell>
          <cell r="AV242">
            <v>-358251</v>
          </cell>
          <cell r="AW242">
            <v>-327182</v>
          </cell>
          <cell r="AX242">
            <v>-185941</v>
          </cell>
          <cell r="AY242">
            <v>-157520</v>
          </cell>
          <cell r="AZ242">
            <v>-156067</v>
          </cell>
          <cell r="BA242">
            <v>-142380</v>
          </cell>
          <cell r="BB242">
            <v>1629550</v>
          </cell>
          <cell r="BC242">
            <v>1043547</v>
          </cell>
          <cell r="BD242">
            <v>880933</v>
          </cell>
          <cell r="BE242">
            <v>882452</v>
          </cell>
          <cell r="BF242">
            <v>2266048</v>
          </cell>
          <cell r="BG242">
            <v>1459777</v>
          </cell>
          <cell r="BH242">
            <v>1255085</v>
          </cell>
          <cell r="BI242">
            <v>1269505</v>
          </cell>
          <cell r="BJ242">
            <v>505279</v>
          </cell>
          <cell r="BK242">
            <v>851702</v>
          </cell>
          <cell r="BL242">
            <v>814626</v>
          </cell>
          <cell r="BM242">
            <v>1138675</v>
          </cell>
          <cell r="BN242">
            <v>7087648</v>
          </cell>
          <cell r="BO242">
            <v>6152367</v>
          </cell>
          <cell r="BP242">
            <v>5065350</v>
          </cell>
          <cell r="BQ242">
            <v>5107417</v>
          </cell>
          <cell r="BR242">
            <v>12469033</v>
          </cell>
          <cell r="BS242">
            <v>10570028</v>
          </cell>
          <cell r="BT242">
            <v>8972767</v>
          </cell>
          <cell r="BU242">
            <v>9365971</v>
          </cell>
          <cell r="BV242">
            <v>289467</v>
          </cell>
          <cell r="BW242">
            <v>201087</v>
          </cell>
          <cell r="BX242">
            <v>170439</v>
          </cell>
          <cell r="BY242">
            <v>153498</v>
          </cell>
          <cell r="BZ242">
            <v>374790</v>
          </cell>
          <cell r="CA242">
            <v>445785</v>
          </cell>
          <cell r="CB242">
            <v>236874</v>
          </cell>
          <cell r="CC242">
            <v>182172</v>
          </cell>
          <cell r="CD242">
            <v>16706</v>
          </cell>
          <cell r="CE242">
            <v>33893</v>
          </cell>
          <cell r="CF242">
            <v>9838</v>
          </cell>
          <cell r="CG242">
            <v>1508</v>
          </cell>
          <cell r="CH242">
            <v>221918</v>
          </cell>
          <cell r="CI242">
            <v>186046</v>
          </cell>
          <cell r="CJ242">
            <v>137379</v>
          </cell>
          <cell r="CK242">
            <v>105337</v>
          </cell>
          <cell r="CL242">
            <v>8865564</v>
          </cell>
          <cell r="CM242">
            <v>-7680659</v>
          </cell>
          <cell r="CN242">
            <v>-624174</v>
          </cell>
          <cell r="CO242">
            <v>-185941</v>
          </cell>
          <cell r="CP242">
            <v>374790</v>
          </cell>
          <cell r="CQ242">
            <v>0.0422748062052228</v>
          </cell>
          <cell r="CR242">
            <v>0.0441408521767273</v>
          </cell>
          <cell r="CS242">
            <v>289467</v>
          </cell>
          <cell r="CT242">
            <v>0</v>
          </cell>
          <cell r="CU242">
            <v>1336548.5</v>
          </cell>
          <cell r="CV242">
            <v>6620007.5</v>
          </cell>
        </row>
        <row r="242">
          <cell r="CX242">
            <v>6995838</v>
          </cell>
          <cell r="CY242">
            <v>-5909396</v>
          </cell>
          <cell r="CZ242">
            <v>-483137</v>
          </cell>
          <cell r="DA242">
            <v>-157520</v>
          </cell>
          <cell r="DB242">
            <v>445785</v>
          </cell>
          <cell r="DC242">
            <v>0.0637214583871153</v>
          </cell>
          <cell r="DD242">
            <v>0.0680582279257893</v>
          </cell>
          <cell r="DE242">
            <v>201087</v>
          </cell>
          <cell r="DF242">
            <v>0</v>
          </cell>
          <cell r="DG242">
            <v>962240</v>
          </cell>
          <cell r="DH242">
            <v>5608858.5</v>
          </cell>
        </row>
        <row r="242">
          <cell r="DJ242">
            <v>5232970</v>
          </cell>
          <cell r="DK242">
            <v>-4506644</v>
          </cell>
          <cell r="DL242">
            <v>-358251</v>
          </cell>
          <cell r="DM242">
            <v>-156067</v>
          </cell>
          <cell r="DN242">
            <v>212008</v>
          </cell>
          <cell r="DO242">
            <v>0.0405138955507102</v>
          </cell>
          <cell r="DP242">
            <v>0.0422245776805321</v>
          </cell>
        </row>
        <row r="243">
          <cell r="C243" t="str">
            <v>Janco Holdings Limited</v>
          </cell>
          <cell r="D243" t="str">
            <v>exclude</v>
          </cell>
          <cell r="E243" t="str">
            <v>Independence(A+, A, A-, U)</v>
          </cell>
        </row>
        <row r="243">
          <cell r="I243">
            <v>0.0278415191728665</v>
          </cell>
          <cell r="J243" t="str">
            <v> </v>
          </cell>
        </row>
        <row r="243">
          <cell r="O243" t="str">
            <v>Janco Holdings Limited</v>
          </cell>
          <cell r="P243" t="str">
            <v>This company, based in Cayman Islands, is engaged in the provision of freight forwarding and other related services. It was incorporated in 2015. It conducts business from its registered head office located in Grand Cayman.The company is involved in the arrangement of transportation of freight between shippers and carriers. It also offers a combination of services spanning transportation modes. In addition, as an extended freight forwarding service, the company is also engaged in the provision of crating, packaging and international forwarding services. It also provides customized packaging to insure proper protection and safety during the handling and transportation of freight.</v>
          </cell>
          <cell r="Q243" t="str">
            <v>Services</v>
          </cell>
          <cell r="R243" t="str">
            <v>Freight forwarding and other related services</v>
          </cell>
          <cell r="S243" t="str">
            <v>www.jancofreight.com</v>
          </cell>
          <cell r="T243" t="str">
            <v>Cayman Islands</v>
          </cell>
          <cell r="U243" t="str">
            <v>Hong Kong SAR, China</v>
          </cell>
          <cell r="V243" t="str">
            <v>08035</v>
          </cell>
          <cell r="W243" t="str">
            <v>B-</v>
          </cell>
          <cell r="X243" t="str">
            <v>4731</v>
          </cell>
          <cell r="Y243" t="str">
            <v>KY40680WB</v>
          </cell>
          <cell r="Z243" t="str">
            <v>Engaged in the provision of freight forwarding and other related services</v>
          </cell>
          <cell r="AA243" t="str">
            <v>The principal activity of the Company is provision of freight forwarding services and provision of ancillary logistics services which include customised value-added services for direct customers.</v>
          </cell>
          <cell r="AB243">
            <v>42644</v>
          </cell>
        </row>
        <row r="243">
          <cell r="AD243">
            <v>512672</v>
          </cell>
          <cell r="AE243">
            <v>568962</v>
          </cell>
          <cell r="AF243">
            <v>487641</v>
          </cell>
          <cell r="AG243">
            <v>412319</v>
          </cell>
          <cell r="AH243">
            <v>4879</v>
          </cell>
          <cell r="AI243">
            <v>621</v>
          </cell>
          <cell r="AJ243">
            <v>9051</v>
          </cell>
          <cell r="AK243">
            <v>55</v>
          </cell>
          <cell r="AL243">
            <v>399739</v>
          </cell>
          <cell r="AM243">
            <v>459980</v>
          </cell>
          <cell r="AN243">
            <v>385029</v>
          </cell>
          <cell r="AO243">
            <v>335328</v>
          </cell>
          <cell r="AP243">
            <v>0</v>
          </cell>
          <cell r="AQ243">
            <v>0</v>
          </cell>
          <cell r="AR243">
            <v>0</v>
          </cell>
          <cell r="AS243">
            <v>0</v>
          </cell>
          <cell r="AT243">
            <v>-69360</v>
          </cell>
          <cell r="AU243">
            <v>-59134</v>
          </cell>
          <cell r="AV243">
            <v>-42750</v>
          </cell>
          <cell r="AW243">
            <v>-45527</v>
          </cell>
          <cell r="AX243">
            <v>-39445</v>
          </cell>
          <cell r="AY243">
            <v>-32258</v>
          </cell>
          <cell r="AZ243">
            <v>-37889</v>
          </cell>
          <cell r="BA243">
            <v>-44003</v>
          </cell>
          <cell r="BB243" t="str">
            <v>n.a.</v>
          </cell>
          <cell r="BC243">
            <v>370</v>
          </cell>
          <cell r="BD243">
            <v>445</v>
          </cell>
          <cell r="BE243" t="str">
            <v>n.a.</v>
          </cell>
          <cell r="BF243">
            <v>125942</v>
          </cell>
          <cell r="BG243">
            <v>129761</v>
          </cell>
          <cell r="BH243">
            <v>114800</v>
          </cell>
          <cell r="BI243">
            <v>84076</v>
          </cell>
          <cell r="BJ243">
            <v>27577</v>
          </cell>
          <cell r="BK243">
            <v>32351</v>
          </cell>
          <cell r="BL243">
            <v>25647</v>
          </cell>
          <cell r="BM243">
            <v>26518</v>
          </cell>
          <cell r="BN243">
            <v>55713</v>
          </cell>
          <cell r="BO243">
            <v>59223</v>
          </cell>
          <cell r="BP243">
            <v>33893</v>
          </cell>
          <cell r="BQ243">
            <v>61136</v>
          </cell>
          <cell r="BR243">
            <v>350835</v>
          </cell>
          <cell r="BS243">
            <v>351090</v>
          </cell>
          <cell r="BT243">
            <v>300656</v>
          </cell>
          <cell r="BU243">
            <v>294110</v>
          </cell>
          <cell r="BV243" t="str">
            <v>n.a.</v>
          </cell>
          <cell r="BW243" t="str">
            <v>n.a.</v>
          </cell>
          <cell r="BX243" t="str">
            <v>n.a.</v>
          </cell>
          <cell r="BY243" t="str">
            <v>n.a.</v>
          </cell>
          <cell r="BZ243">
            <v>9007</v>
          </cell>
          <cell r="CA243">
            <v>18211</v>
          </cell>
          <cell r="CB243">
            <v>31024</v>
          </cell>
          <cell r="CC243">
            <v>-12484</v>
          </cell>
          <cell r="CD243">
            <v>144</v>
          </cell>
          <cell r="CE243">
            <v>619</v>
          </cell>
          <cell r="CF243">
            <v>493</v>
          </cell>
          <cell r="CG243" t="str">
            <v>n.a.</v>
          </cell>
          <cell r="CH243">
            <v>69216</v>
          </cell>
          <cell r="CI243">
            <v>58515</v>
          </cell>
          <cell r="CJ243">
            <v>42257</v>
          </cell>
          <cell r="CK243">
            <v>45527</v>
          </cell>
          <cell r="CL243">
            <v>512672</v>
          </cell>
          <cell r="CM243">
            <v>-399739</v>
          </cell>
          <cell r="CN243">
            <v>-69360</v>
          </cell>
          <cell r="CO243">
            <v>-39445</v>
          </cell>
          <cell r="CP243">
            <v>4128</v>
          </cell>
          <cell r="CQ243">
            <v>0.00805193183946071</v>
          </cell>
          <cell r="CR243">
            <v>0.00811729171910395</v>
          </cell>
          <cell r="CS243" t="str">
            <v>n.a.</v>
          </cell>
          <cell r="CT243">
            <v>0</v>
          </cell>
          <cell r="CU243" t="e">
            <v>#VALUE!</v>
          </cell>
          <cell r="CV243">
            <v>57468</v>
          </cell>
        </row>
        <row r="243">
          <cell r="CX243">
            <v>568962</v>
          </cell>
          <cell r="CY243">
            <v>-459980</v>
          </cell>
          <cell r="CZ243">
            <v>-59134</v>
          </cell>
          <cell r="DA243">
            <v>-32258</v>
          </cell>
          <cell r="DB243">
            <v>17590</v>
          </cell>
          <cell r="DC243">
            <v>0.0309159486925313</v>
          </cell>
          <cell r="DD243">
            <v>0.0319022366025116</v>
          </cell>
          <cell r="DE243" t="str">
            <v>n.a.</v>
          </cell>
          <cell r="DF243">
            <v>0</v>
          </cell>
          <cell r="DG243">
            <v>407.5</v>
          </cell>
          <cell r="DH243">
            <v>46558</v>
          </cell>
        </row>
        <row r="243">
          <cell r="DJ243">
            <v>487641</v>
          </cell>
          <cell r="DK243">
            <v>-385029</v>
          </cell>
          <cell r="DL243">
            <v>-42750</v>
          </cell>
          <cell r="DM243">
            <v>-37889</v>
          </cell>
          <cell r="DN243">
            <v>21973</v>
          </cell>
          <cell r="DO243">
            <v>0.0450597878357234</v>
          </cell>
          <cell r="DP243">
            <v>0.0471859779929048</v>
          </cell>
        </row>
        <row r="244">
          <cell r="C244" t="str">
            <v>S J Logistics (India) Limited</v>
          </cell>
          <cell r="D244" t="str">
            <v>exclude</v>
          </cell>
          <cell r="E244" t="str">
            <v>Independence(A+, A, A-, U)</v>
          </cell>
        </row>
        <row r="244">
          <cell r="I244">
            <v>0.0532611378362445</v>
          </cell>
          <cell r="J244" t="str">
            <v> </v>
          </cell>
        </row>
        <row r="244">
          <cell r="O244" t="str">
            <v>S J Logistics (India) Limited</v>
          </cell>
          <cell r="P244" t="str">
            <v>This company is engaged in international logistics services. It conducts business from its registered head office located in Thane, Maharashtra, India. The company specialises in offering ocean freight, project cargo, warehousing, NVOCC, inland transportation, door delivery, CHA, and air freight. This company aims to be the logistics partner of choice, recognized for the expertise, reliability, and unwavering dedication to the success of the clients in the global marketplace.</v>
          </cell>
          <cell r="Q244" t="str">
            <v>Services</v>
          </cell>
          <cell r="R244" t="str">
            <v>Offering ocean freight, project cargo, warehousing, NVOCC, inland transportation, door delivery, CHA, and air freight</v>
          </cell>
          <cell r="S244" t="str">
            <v>sjlogistics.co.in</v>
          </cell>
          <cell r="T244" t="str">
            <v>India</v>
          </cell>
        </row>
        <row r="244">
          <cell r="V244" t="str">
            <v>SJLOGISTIC</v>
          </cell>
          <cell r="W244" t="str">
            <v>D</v>
          </cell>
          <cell r="X244" t="str">
            <v>4731</v>
          </cell>
          <cell r="Y244" t="str">
            <v>IN001576950IND</v>
          </cell>
          <cell r="Z244" t="str">
            <v>Engaged in international logistics services</v>
          </cell>
          <cell r="AA244" t="str">
            <v>The Company is engaged in the business of providing logistics and supply chain solutions to our customers. The key services include freight forwarding, custom clearance and transportation handling services. The Company is a Multimodal Transport Operator registered under the Multimodal transportation of Goods Act 1993 to carry on the business of multimodal transportation.</v>
          </cell>
          <cell r="AB244">
            <v>45279</v>
          </cell>
        </row>
        <row r="244">
          <cell r="AD244">
            <v>1488534</v>
          </cell>
          <cell r="AE244">
            <v>1036242</v>
          </cell>
          <cell r="AF244">
            <v>1239263</v>
          </cell>
          <cell r="AG244">
            <v>1119150</v>
          </cell>
          <cell r="AH244">
            <v>6196</v>
          </cell>
          <cell r="AI244">
            <v>2942</v>
          </cell>
          <cell r="AJ244">
            <v>703</v>
          </cell>
          <cell r="AK244">
            <v>1680</v>
          </cell>
          <cell r="AL244">
            <v>1243930</v>
          </cell>
          <cell r="AM244">
            <v>952012</v>
          </cell>
          <cell r="AN244">
            <v>1133226</v>
          </cell>
          <cell r="AO244">
            <v>1030056</v>
          </cell>
          <cell r="AP244">
            <v>0</v>
          </cell>
          <cell r="AQ244">
            <v>0</v>
          </cell>
          <cell r="AR244">
            <v>0</v>
          </cell>
          <cell r="AS244">
            <v>0</v>
          </cell>
          <cell r="AT244">
            <v>-109583</v>
          </cell>
          <cell r="AU244">
            <v>-50497</v>
          </cell>
          <cell r="AV244">
            <v>-59570</v>
          </cell>
          <cell r="AW244">
            <v>-65573</v>
          </cell>
          <cell r="AX244">
            <v>-4443</v>
          </cell>
          <cell r="AY244">
            <v>-5204</v>
          </cell>
          <cell r="AZ244">
            <v>-5097</v>
          </cell>
          <cell r="BA244">
            <v>-5324</v>
          </cell>
          <cell r="BB244" t="str">
            <v>n.a.</v>
          </cell>
          <cell r="BC244" t="str">
            <v>n.a.</v>
          </cell>
          <cell r="BD244" t="str">
            <v>n.a.</v>
          </cell>
          <cell r="BE244" t="str">
            <v>n.a.</v>
          </cell>
          <cell r="BF244">
            <v>483690</v>
          </cell>
          <cell r="BG244">
            <v>409608</v>
          </cell>
          <cell r="BH244">
            <v>396895</v>
          </cell>
          <cell r="BI244">
            <v>344789</v>
          </cell>
          <cell r="BJ244">
            <v>11059</v>
          </cell>
          <cell r="BK244">
            <v>2909</v>
          </cell>
          <cell r="BL244">
            <v>2649</v>
          </cell>
          <cell r="BM244">
            <v>2593</v>
          </cell>
          <cell r="BN244">
            <v>74428</v>
          </cell>
          <cell r="BO244">
            <v>78955</v>
          </cell>
          <cell r="BP244">
            <v>84034</v>
          </cell>
          <cell r="BQ244">
            <v>86522</v>
          </cell>
          <cell r="BR244">
            <v>821893</v>
          </cell>
          <cell r="BS244">
            <v>506753</v>
          </cell>
          <cell r="BT244">
            <v>501354</v>
          </cell>
          <cell r="BU244">
            <v>466622</v>
          </cell>
          <cell r="BV244">
            <v>1702</v>
          </cell>
          <cell r="BW244">
            <v>1145</v>
          </cell>
          <cell r="BX244">
            <v>1677</v>
          </cell>
          <cell r="BY244">
            <v>1458</v>
          </cell>
          <cell r="BZ244">
            <v>136774</v>
          </cell>
          <cell r="CA244">
            <v>31471</v>
          </cell>
          <cell r="CB244">
            <v>42073</v>
          </cell>
          <cell r="CC244">
            <v>19877</v>
          </cell>
          <cell r="CD244">
            <v>9869</v>
          </cell>
          <cell r="CE244">
            <v>6014</v>
          </cell>
          <cell r="CF244">
            <v>12679</v>
          </cell>
          <cell r="CG244">
            <v>13118</v>
          </cell>
          <cell r="CH244">
            <v>12649</v>
          </cell>
          <cell r="CI244">
            <v>2760</v>
          </cell>
          <cell r="CJ244">
            <v>4675</v>
          </cell>
          <cell r="CK244">
            <v>4707</v>
          </cell>
          <cell r="CL244">
            <v>1488534</v>
          </cell>
          <cell r="CM244">
            <v>-1243930</v>
          </cell>
          <cell r="CN244">
            <v>-109583</v>
          </cell>
          <cell r="CO244">
            <v>-4443</v>
          </cell>
          <cell r="CP244">
            <v>130578</v>
          </cell>
          <cell r="CQ244">
            <v>0.0877225511812293</v>
          </cell>
          <cell r="CR244">
            <v>0.0961577547431581</v>
          </cell>
          <cell r="CS244">
            <v>1702</v>
          </cell>
          <cell r="CT244">
            <v>0</v>
          </cell>
          <cell r="CU244" t="e">
            <v>#VALUE!</v>
          </cell>
          <cell r="CV244">
            <v>76691.5</v>
          </cell>
        </row>
        <row r="244">
          <cell r="CX244">
            <v>1036242</v>
          </cell>
          <cell r="CY244">
            <v>-952012</v>
          </cell>
          <cell r="CZ244">
            <v>-50497</v>
          </cell>
          <cell r="DA244">
            <v>-5204</v>
          </cell>
          <cell r="DB244">
            <v>28529</v>
          </cell>
          <cell r="DC244">
            <v>0.027531213751228</v>
          </cell>
          <cell r="DD244">
            <v>0.0283106400334222</v>
          </cell>
          <cell r="DE244">
            <v>1145</v>
          </cell>
          <cell r="DF244">
            <v>0</v>
          </cell>
          <cell r="DG244" t="e">
            <v>#VALUE!</v>
          </cell>
          <cell r="DH244">
            <v>81494.5</v>
          </cell>
        </row>
        <row r="244">
          <cell r="DJ244">
            <v>1239263</v>
          </cell>
          <cell r="DK244">
            <v>-1133226</v>
          </cell>
          <cell r="DL244">
            <v>-59570</v>
          </cell>
          <cell r="DM244">
            <v>-5097</v>
          </cell>
          <cell r="DN244">
            <v>41370</v>
          </cell>
          <cell r="DO244">
            <v>0.0333827444214828</v>
          </cell>
          <cell r="DP244">
            <v>0.0345356388258384</v>
          </cell>
        </row>
        <row r="245">
          <cell r="C245" t="str">
            <v>Camplify Holdings Limited</v>
          </cell>
          <cell r="D245" t="str">
            <v>exclude</v>
          </cell>
          <cell r="E245" t="str">
            <v>Insufficient financial data</v>
          </cell>
        </row>
        <row r="245">
          <cell r="I245" t="e">
            <v>#VALUE!</v>
          </cell>
          <cell r="J245" t="str">
            <v> </v>
          </cell>
        </row>
        <row r="245">
          <cell r="O245" t="str">
            <v>Camplify Holdings Limited</v>
          </cell>
          <cell r="P245" t="str">
            <v>This company operates as a holding company, through its subsidiaries, provides campervan, motorhome, and caravan sharing services serving customers in Australia. It conducts business from its registered head office located in Newcastle, New South Wales, Australia. The company was founded in 2021. The company provides accommodation facilities such as cabins and fixed campsites, and other amenities such as food services, recreational facilities and equipment, as well as organized recreational activities. The institution also employs professional staff capable of providing support and assistance for its services.</v>
          </cell>
          <cell r="Q245" t="str">
            <v>Services</v>
          </cell>
          <cell r="R245" t="str">
            <v>Operates as a holding company, through its subsidiaries, provides campervan, motorhome, and caravan sharing services serving customers in Australia</v>
          </cell>
          <cell r="S245" t="str">
            <v>www.camplify.com.au</v>
          </cell>
          <cell r="T245" t="str">
            <v>Australia</v>
          </cell>
        </row>
        <row r="245">
          <cell r="V245" t="str">
            <v>CHL</v>
          </cell>
          <cell r="W245" t="str">
            <v>A+</v>
          </cell>
          <cell r="X245" t="str">
            <v>4789</v>
          </cell>
          <cell r="Y245" t="str">
            <v>AU647333962</v>
          </cell>
          <cell r="Z245" t="str">
            <v>Operates as a holding company, through its subsidiaries, provides campervan, motorhome, and caravan sharing services serving customers in Australia</v>
          </cell>
          <cell r="AA245" t="str">
            <v>The principal activity of the company is Camplify is a peer-to-peer digital marketplace connecting recreational vehicle owners to potential hirers. Camplify offers a diverse network of RVs for rent from campervans to caravans to motorhomes, suitable for every outdoor adventure.</v>
          </cell>
          <cell r="AB245">
            <v>44375</v>
          </cell>
        </row>
        <row r="245">
          <cell r="AD245">
            <v>16357</v>
          </cell>
          <cell r="AE245">
            <v>8460</v>
          </cell>
          <cell r="AF245" t="str">
            <v>n.a.</v>
          </cell>
          <cell r="AG245" t="str">
            <v>n.a.</v>
          </cell>
          <cell r="AH245">
            <v>726</v>
          </cell>
          <cell r="AI245">
            <v>657</v>
          </cell>
          <cell r="AJ245" t="str">
            <v>n.a.</v>
          </cell>
          <cell r="AK245" t="str">
            <v>n.a.</v>
          </cell>
          <cell r="AL245">
            <v>8780</v>
          </cell>
          <cell r="AM245">
            <v>3218</v>
          </cell>
          <cell r="AN245" t="str">
            <v>n.a.</v>
          </cell>
          <cell r="AO245" t="str">
            <v>n.a.</v>
          </cell>
          <cell r="AP245">
            <v>0</v>
          </cell>
          <cell r="AQ245">
            <v>0</v>
          </cell>
          <cell r="AR245">
            <v>0</v>
          </cell>
          <cell r="AS245" t="str">
            <v>n.a.</v>
          </cell>
          <cell r="AT245">
            <v>-15653</v>
          </cell>
          <cell r="AU245">
            <v>-7384</v>
          </cell>
          <cell r="AV245" t="str">
            <v>n.a.</v>
          </cell>
          <cell r="AW245" t="str">
            <v>n.a.</v>
          </cell>
          <cell r="AX245">
            <v>-243</v>
          </cell>
          <cell r="AY245">
            <v>-144</v>
          </cell>
          <cell r="AZ245">
            <v>0</v>
          </cell>
          <cell r="BA245" t="str">
            <v>n.a.</v>
          </cell>
          <cell r="BB245">
            <v>358</v>
          </cell>
          <cell r="BC245">
            <v>166</v>
          </cell>
          <cell r="BD245" t="str">
            <v>n.a.</v>
          </cell>
          <cell r="BE245" t="str">
            <v>n.a.</v>
          </cell>
          <cell r="BF245">
            <v>10707</v>
          </cell>
          <cell r="BG245">
            <v>7572</v>
          </cell>
          <cell r="BH245">
            <v>800</v>
          </cell>
          <cell r="BI245" t="str">
            <v>n.a.</v>
          </cell>
          <cell r="BJ245">
            <v>15003</v>
          </cell>
          <cell r="BK245">
            <v>21075</v>
          </cell>
          <cell r="BL245">
            <v>21800</v>
          </cell>
          <cell r="BM245" t="str">
            <v>n.a.</v>
          </cell>
          <cell r="BN245">
            <v>1342</v>
          </cell>
          <cell r="BO245">
            <v>531</v>
          </cell>
          <cell r="BP245">
            <v>200</v>
          </cell>
          <cell r="BQ245" t="str">
            <v>n.a.</v>
          </cell>
          <cell r="BR245">
            <v>36320</v>
          </cell>
          <cell r="BS245">
            <v>30577</v>
          </cell>
          <cell r="BT245">
            <v>23000</v>
          </cell>
          <cell r="BU245" t="str">
            <v>n.a.</v>
          </cell>
          <cell r="BV245">
            <v>3878</v>
          </cell>
          <cell r="BW245">
            <v>1464</v>
          </cell>
          <cell r="BX245" t="str">
            <v>n.a.</v>
          </cell>
          <cell r="BY245" t="str">
            <v>n.a.</v>
          </cell>
          <cell r="BZ245">
            <v>-7593</v>
          </cell>
          <cell r="CA245">
            <v>-1629</v>
          </cell>
          <cell r="CB245">
            <v>0</v>
          </cell>
          <cell r="CC245" t="str">
            <v>n.a.</v>
          </cell>
          <cell r="CD245">
            <v>3579</v>
          </cell>
          <cell r="CE245">
            <v>1380</v>
          </cell>
          <cell r="CF245" t="str">
            <v>n.a.</v>
          </cell>
          <cell r="CG245" t="str">
            <v>n.a.</v>
          </cell>
          <cell r="CH245">
            <v>1130</v>
          </cell>
          <cell r="CI245">
            <v>750</v>
          </cell>
          <cell r="CJ245" t="str">
            <v>n.a.</v>
          </cell>
          <cell r="CK245" t="str">
            <v>n.a.</v>
          </cell>
          <cell r="CL245">
            <v>16357</v>
          </cell>
          <cell r="CM245">
            <v>-8780</v>
          </cell>
          <cell r="CN245">
            <v>-15653</v>
          </cell>
          <cell r="CO245">
            <v>-243</v>
          </cell>
          <cell r="CP245">
            <v>-8319</v>
          </cell>
          <cell r="CQ245">
            <v>-0.508589594668949</v>
          </cell>
          <cell r="CR245">
            <v>-0.337129194358891</v>
          </cell>
          <cell r="CS245">
            <v>3878</v>
          </cell>
          <cell r="CT245">
            <v>0</v>
          </cell>
          <cell r="CU245">
            <v>262</v>
          </cell>
          <cell r="CV245">
            <v>936.5</v>
          </cell>
        </row>
        <row r="245">
          <cell r="CX245">
            <v>8460</v>
          </cell>
          <cell r="CY245">
            <v>-3218</v>
          </cell>
          <cell r="CZ245">
            <v>-7384</v>
          </cell>
          <cell r="DA245">
            <v>-144</v>
          </cell>
          <cell r="DB245">
            <v>-2286</v>
          </cell>
          <cell r="DC245">
            <v>-0.270212765957447</v>
          </cell>
          <cell r="DD245">
            <v>-0.212730318257956</v>
          </cell>
          <cell r="DE245">
            <v>1464</v>
          </cell>
          <cell r="DF245">
            <v>0</v>
          </cell>
          <cell r="DG245" t="e">
            <v>#VALUE!</v>
          </cell>
          <cell r="DH245">
            <v>365.5</v>
          </cell>
        </row>
        <row r="245">
          <cell r="DJ245" t="str">
            <v>无数据</v>
          </cell>
          <cell r="DK245" t="e">
            <v>#VALUE!</v>
          </cell>
          <cell r="DL245" t="e">
            <v>#VALUE!</v>
          </cell>
          <cell r="DM245">
            <v>0</v>
          </cell>
          <cell r="DN245" t="str">
            <v>无数据</v>
          </cell>
          <cell r="DO245" t="e">
            <v>#VALUE!</v>
          </cell>
          <cell r="DP245" t="e">
            <v>#VALUE!</v>
          </cell>
        </row>
        <row r="246">
          <cell r="C246" t="str">
            <v>Cong TY CO Phan VAN TAI VA Dich VU Petrolimex HA TAY</v>
          </cell>
          <cell r="D246" t="str">
            <v>exclude</v>
          </cell>
          <cell r="E246" t="str">
            <v>Independence(A+, A, A-, U)</v>
          </cell>
        </row>
        <row r="246">
          <cell r="I246">
            <v>0.0132331947149986</v>
          </cell>
          <cell r="J246" t="str">
            <v> </v>
          </cell>
        </row>
        <row r="246">
          <cell r="O246" t="str">
            <v>Cong TY CO Phan VAN TAI VA Dich VU Petrolimex HA TAY</v>
          </cell>
          <cell r="P246" t="str">
            <v>This company is an entity based in Vietnam that is primarily engaged in the provision of transportation services. It started its operations in 2000. The registered business office of the company is strategically located in Ha Noi City, Vietnam.The company is principally involved in operating local and suburban passenger transit systems over regular routes and on regular schedules within a metropolitan area and its adjacent nonurban areas. Such transportation systems involve the use of railway transit, buses and other related motor vehicles. The company serves corporate clients, as well as the general public. It has its active operations within the country.</v>
          </cell>
          <cell r="Q246" t="str">
            <v>Services</v>
          </cell>
          <cell r="R246" t="str">
            <v>Transportation services</v>
          </cell>
        </row>
        <row r="246">
          <cell r="T246" t="str">
            <v>Vietnam</v>
          </cell>
        </row>
        <row r="246">
          <cell r="V246" t="str">
            <v>PTH</v>
          </cell>
          <cell r="W246" t="str">
            <v>D</v>
          </cell>
          <cell r="X246" t="str">
            <v>4789</v>
          </cell>
          <cell r="Y246" t="str">
            <v>VN0303000011</v>
          </cell>
          <cell r="Z246" t="str">
            <v>Engaged in the provision of transportation services</v>
          </cell>
          <cell r="AA246" t="str">
            <v>The Company operates in the petroleum business.</v>
          </cell>
          <cell r="AB246">
            <v>40260</v>
          </cell>
        </row>
        <row r="246">
          <cell r="AD246">
            <v>837922222</v>
          </cell>
          <cell r="AE246">
            <v>466485999</v>
          </cell>
          <cell r="AF246">
            <v>424060338</v>
          </cell>
          <cell r="AG246">
            <v>625860006</v>
          </cell>
          <cell r="AH246" t="str">
            <v>n.a.</v>
          </cell>
          <cell r="AI246" t="str">
            <v>n.a.</v>
          </cell>
          <cell r="AJ246" t="str">
            <v>n.a.</v>
          </cell>
          <cell r="AK246" t="str">
            <v>n.a.</v>
          </cell>
          <cell r="AL246">
            <v>763859990</v>
          </cell>
          <cell r="AM246">
            <v>400677747</v>
          </cell>
          <cell r="AN246">
            <v>360954078</v>
          </cell>
          <cell r="AO246">
            <v>555869322</v>
          </cell>
          <cell r="AP246">
            <v>0</v>
          </cell>
          <cell r="AQ246">
            <v>0</v>
          </cell>
          <cell r="AR246">
            <v>0</v>
          </cell>
          <cell r="AS246">
            <v>0</v>
          </cell>
          <cell r="AT246">
            <v>-53286927</v>
          </cell>
          <cell r="AU246">
            <v>-44943454</v>
          </cell>
          <cell r="AV246">
            <v>-41407249</v>
          </cell>
          <cell r="AW246">
            <v>-46601677</v>
          </cell>
          <cell r="AX246">
            <v>-12901933</v>
          </cell>
          <cell r="AY246">
            <v>-13707945</v>
          </cell>
          <cell r="AZ246">
            <v>-13856075</v>
          </cell>
          <cell r="BA246">
            <v>-13369110</v>
          </cell>
          <cell r="BB246">
            <v>11092269</v>
          </cell>
          <cell r="BC246">
            <v>10181143</v>
          </cell>
          <cell r="BD246">
            <v>9760014</v>
          </cell>
          <cell r="BE246">
            <v>12095462</v>
          </cell>
          <cell r="BF246">
            <v>7982506</v>
          </cell>
          <cell r="BG246">
            <v>6221828</v>
          </cell>
          <cell r="BH246">
            <v>10000211</v>
          </cell>
          <cell r="BI246">
            <v>12803935</v>
          </cell>
          <cell r="BJ246">
            <v>2126679</v>
          </cell>
          <cell r="BK246">
            <v>1148633</v>
          </cell>
          <cell r="BL246">
            <v>411386</v>
          </cell>
          <cell r="BM246">
            <v>10182217</v>
          </cell>
          <cell r="BN246">
            <v>53046581</v>
          </cell>
          <cell r="BO246">
            <v>56349775</v>
          </cell>
          <cell r="BP246">
            <v>69303188</v>
          </cell>
          <cell r="BQ246">
            <v>76170598</v>
          </cell>
          <cell r="BR246">
            <v>87655698</v>
          </cell>
          <cell r="BS246">
            <v>87641021</v>
          </cell>
          <cell r="BT246">
            <v>102576808</v>
          </cell>
          <cell r="BU246">
            <v>124194700</v>
          </cell>
          <cell r="BV246">
            <v>22556483</v>
          </cell>
          <cell r="BW246">
            <v>20615594</v>
          </cell>
          <cell r="BX246">
            <v>18955456</v>
          </cell>
          <cell r="BY246">
            <v>21071188</v>
          </cell>
          <cell r="BZ246">
            <v>7873372</v>
          </cell>
          <cell r="CA246">
            <v>7156853</v>
          </cell>
          <cell r="CB246">
            <v>7842936</v>
          </cell>
          <cell r="CC246">
            <v>10019897</v>
          </cell>
          <cell r="CD246" t="str">
            <v>n.a.</v>
          </cell>
          <cell r="CE246" t="str">
            <v>n.a.</v>
          </cell>
          <cell r="CF246" t="str">
            <v>n.a.</v>
          </cell>
          <cell r="CG246" t="str">
            <v>n.a.</v>
          </cell>
          <cell r="CH246">
            <v>30730444</v>
          </cell>
          <cell r="CI246">
            <v>24327860</v>
          </cell>
          <cell r="CJ246">
            <v>22451793</v>
          </cell>
          <cell r="CK246">
            <v>25530489</v>
          </cell>
          <cell r="CL246">
            <v>837922222</v>
          </cell>
          <cell r="CM246">
            <v>-763859990</v>
          </cell>
          <cell r="CN246">
            <v>-53286927</v>
          </cell>
          <cell r="CO246">
            <v>-12901933</v>
          </cell>
          <cell r="CP246">
            <v>7873372</v>
          </cell>
          <cell r="CQ246">
            <v>0.00939630408799446</v>
          </cell>
          <cell r="CR246">
            <v>0.00948543209234011</v>
          </cell>
          <cell r="CS246">
            <v>22556483</v>
          </cell>
          <cell r="CT246">
            <v>0</v>
          </cell>
          <cell r="CU246">
            <v>10636706</v>
          </cell>
          <cell r="CV246">
            <v>54698178</v>
          </cell>
        </row>
        <row r="246">
          <cell r="CX246">
            <v>466485999</v>
          </cell>
          <cell r="CY246">
            <v>-400677747</v>
          </cell>
          <cell r="CZ246">
            <v>-44943454</v>
          </cell>
          <cell r="DA246">
            <v>-13707945</v>
          </cell>
          <cell r="DB246">
            <v>7156853</v>
          </cell>
          <cell r="DC246">
            <v>0.0153420531706033</v>
          </cell>
          <cell r="DD246">
            <v>0.0155810992233443</v>
          </cell>
          <cell r="DE246">
            <v>20615594</v>
          </cell>
          <cell r="DF246">
            <v>0</v>
          </cell>
          <cell r="DG246">
            <v>9970578.5</v>
          </cell>
          <cell r="DH246">
            <v>62826481.5</v>
          </cell>
        </row>
        <row r="246">
          <cell r="DJ246">
            <v>424060338</v>
          </cell>
          <cell r="DK246">
            <v>-360954078</v>
          </cell>
          <cell r="DL246">
            <v>-41407249</v>
          </cell>
          <cell r="DM246">
            <v>-13856075</v>
          </cell>
          <cell r="DN246">
            <v>7842936</v>
          </cell>
          <cell r="DO246">
            <v>0.0184948586255195</v>
          </cell>
          <cell r="DP246">
            <v>0.0188433639783278</v>
          </cell>
        </row>
        <row r="247">
          <cell r="C247" t="str">
            <v>Vinalink Logistics Joint Stock Company</v>
          </cell>
          <cell r="D247" t="str">
            <v>include</v>
          </cell>
        </row>
        <row r="247">
          <cell r="F247" t="str">
            <v>物流公司</v>
          </cell>
        </row>
        <row r="247">
          <cell r="I247">
            <v>0.0261825224215785</v>
          </cell>
          <cell r="J247">
            <v>0.0268864782409597</v>
          </cell>
        </row>
        <row r="247">
          <cell r="O247" t="str">
            <v>Vinalink Logistics Joint Stock Company</v>
          </cell>
          <cell r="P247" t="str">
            <v>This company is engaged in the provision of transportation and logistics services in Vietnam. It was established in July 1999 and has its registered head office located in Ho Chi Minh City, Vietnam. The company's scope of activity includes delivery and packaging; warehouse and brokerage services; transport and courier services. It handles a variety of merchandise, including auto products, fuel for service station pumps, and vending machine supplies, among others. Its mission is to provide transportation and logistics solutions in Vietnam by delivering delivery, packaging, warehousing, and courier services. The company works with a large portfolio of customers operating in various industries. The company predominantly operates in Vietnam.</v>
          </cell>
          <cell r="Q247" t="str">
            <v>Services</v>
          </cell>
          <cell r="R247" t="str">
            <v>Delivery and packaging; warehouse and brokerage services; transport and courier services; Handles a variety of merchandise, including auto products, fuel for service station pumps, and vending machine supplies</v>
          </cell>
          <cell r="S247" t="str">
            <v>www.vinalinklogistics.com/en</v>
          </cell>
          <cell r="T247" t="str">
            <v>Vietnam</v>
          </cell>
        </row>
        <row r="247">
          <cell r="V247" t="str">
            <v>VNL</v>
          </cell>
          <cell r="W247" t="str">
            <v>A-</v>
          </cell>
          <cell r="X247" t="str">
            <v>4731</v>
          </cell>
          <cell r="Y247" t="str">
            <v>VN064162</v>
          </cell>
          <cell r="Z247" t="str">
            <v>Engaged in the provision of transportation and logistics services</v>
          </cell>
          <cell r="AA247" t="str">
            <v>Scope of business:  Air transportation and sea transportation services;  Multimodal transport services;  Logistics service, local delivery;  Storage service; Shipping agents;  General freight agent;  Air ticket agent;  Import and export business;  Investment in infrastructure construction and housing business and trade.</v>
          </cell>
          <cell r="AB247">
            <v>40035</v>
          </cell>
          <cell r="AC247" t="str">
            <v>Freight Forwarding &amp; Trading Joint Stock Company</v>
          </cell>
          <cell r="AD247">
            <v>1096727838</v>
          </cell>
          <cell r="AE247">
            <v>1464037245</v>
          </cell>
          <cell r="AF247">
            <v>1202207499</v>
          </cell>
          <cell r="AG247">
            <v>899914942</v>
          </cell>
          <cell r="AH247" t="str">
            <v>n.a.</v>
          </cell>
          <cell r="AI247" t="str">
            <v>n.a.</v>
          </cell>
          <cell r="AJ247" t="str">
            <v>n.a.</v>
          </cell>
          <cell r="AK247" t="str">
            <v>n.a.</v>
          </cell>
          <cell r="AL247">
            <v>1035913715</v>
          </cell>
          <cell r="AM247">
            <v>1405131957</v>
          </cell>
          <cell r="AN247">
            <v>1160754838</v>
          </cell>
          <cell r="AO247">
            <v>869286419</v>
          </cell>
          <cell r="AP247">
            <v>0</v>
          </cell>
          <cell r="AQ247">
            <v>0</v>
          </cell>
          <cell r="AR247">
            <v>0</v>
          </cell>
          <cell r="AS247">
            <v>0</v>
          </cell>
          <cell r="AT247">
            <v>-24427457</v>
          </cell>
          <cell r="AU247">
            <v>-18531449</v>
          </cell>
          <cell r="AV247">
            <v>-12205170</v>
          </cell>
          <cell r="AW247">
            <v>-7427815</v>
          </cell>
          <cell r="AX247">
            <v>-2343020</v>
          </cell>
          <cell r="AY247">
            <v>-2539058</v>
          </cell>
          <cell r="AZ247">
            <v>-2601804</v>
          </cell>
          <cell r="BA247">
            <v>-2695616</v>
          </cell>
          <cell r="BB247" t="str">
            <v>n.a.</v>
          </cell>
          <cell r="BC247" t="str">
            <v>n.a.</v>
          </cell>
          <cell r="BD247" t="str">
            <v>n.a.</v>
          </cell>
          <cell r="BE247" t="str">
            <v>n.a.</v>
          </cell>
          <cell r="BF247">
            <v>171654509</v>
          </cell>
          <cell r="BG247">
            <v>260147624</v>
          </cell>
          <cell r="BH247">
            <v>223321547</v>
          </cell>
          <cell r="BI247">
            <v>137092473</v>
          </cell>
          <cell r="BJ247">
            <v>100975265</v>
          </cell>
          <cell r="BK247">
            <v>56488935</v>
          </cell>
          <cell r="BL247">
            <v>67531791</v>
          </cell>
          <cell r="BM247">
            <v>74035150</v>
          </cell>
          <cell r="BN247">
            <v>18456080</v>
          </cell>
          <cell r="BO247">
            <v>19346579</v>
          </cell>
          <cell r="BP247">
            <v>21700521</v>
          </cell>
          <cell r="BQ247">
            <v>21432303</v>
          </cell>
          <cell r="BR247">
            <v>360834414</v>
          </cell>
          <cell r="BS247">
            <v>405913534</v>
          </cell>
          <cell r="BT247">
            <v>402607339</v>
          </cell>
          <cell r="BU247">
            <v>340901482</v>
          </cell>
          <cell r="BV247" t="str">
            <v>n.a.</v>
          </cell>
          <cell r="BW247" t="str">
            <v>n.a.</v>
          </cell>
          <cell r="BX247" t="str">
            <v>n.a.</v>
          </cell>
          <cell r="BY247" t="str">
            <v>n.a.</v>
          </cell>
          <cell r="BZ247">
            <v>34043646</v>
          </cell>
          <cell r="CA247">
            <v>37834781</v>
          </cell>
          <cell r="CB247">
            <v>26645687</v>
          </cell>
          <cell r="CC247">
            <v>20505092</v>
          </cell>
          <cell r="CD247" t="str">
            <v>n.a.</v>
          </cell>
          <cell r="CE247" t="str">
            <v>n.a.</v>
          </cell>
          <cell r="CF247" t="str">
            <v>n.a.</v>
          </cell>
          <cell r="CG247" t="str">
            <v>n.a.</v>
          </cell>
          <cell r="CH247">
            <v>24427457</v>
          </cell>
          <cell r="CI247">
            <v>18531449</v>
          </cell>
          <cell r="CJ247">
            <v>19830090</v>
          </cell>
          <cell r="CK247">
            <v>13779321</v>
          </cell>
          <cell r="CL247">
            <v>1096727838</v>
          </cell>
          <cell r="CM247">
            <v>-1035913715</v>
          </cell>
          <cell r="CN247">
            <v>-24427457</v>
          </cell>
          <cell r="CO247">
            <v>-2343020</v>
          </cell>
          <cell r="CP247">
            <v>34043646</v>
          </cell>
          <cell r="CQ247">
            <v>0.0310411068456895</v>
          </cell>
          <cell r="CR247">
            <v>0.0320355250000745</v>
          </cell>
          <cell r="CS247" t="str">
            <v>n.a.</v>
          </cell>
          <cell r="CT247">
            <v>0</v>
          </cell>
          <cell r="CU247" t="e">
            <v>#VALUE!</v>
          </cell>
          <cell r="CV247">
            <v>18901329.5</v>
          </cell>
        </row>
        <row r="247">
          <cell r="CX247">
            <v>1464037245</v>
          </cell>
          <cell r="CY247">
            <v>-1405131957</v>
          </cell>
          <cell r="CZ247">
            <v>-18531449</v>
          </cell>
          <cell r="DA247">
            <v>-2539058</v>
          </cell>
          <cell r="DB247">
            <v>37834781</v>
          </cell>
          <cell r="DC247">
            <v>0.0258427721898564</v>
          </cell>
          <cell r="DD247">
            <v>0.0265283379849777</v>
          </cell>
          <cell r="DE247" t="str">
            <v>n.a.</v>
          </cell>
          <cell r="DF247">
            <v>0</v>
          </cell>
          <cell r="DG247" t="e">
            <v>#VALUE!</v>
          </cell>
          <cell r="DH247">
            <v>20523550</v>
          </cell>
        </row>
        <row r="247">
          <cell r="DJ247">
            <v>1202207499</v>
          </cell>
          <cell r="DK247">
            <v>-1160754838</v>
          </cell>
          <cell r="DL247">
            <v>-12205170</v>
          </cell>
          <cell r="DM247">
            <v>-2601804</v>
          </cell>
          <cell r="DN247">
            <v>26645687</v>
          </cell>
          <cell r="DO247">
            <v>0.0221639667213555</v>
          </cell>
          <cell r="DP247">
            <v>0.0226663427886172</v>
          </cell>
        </row>
        <row r="248">
          <cell r="C248" t="str">
            <v>Nanjing Qinhuai Scenery Tourism Co.Ltd.</v>
          </cell>
          <cell r="D248" t="str">
            <v>exclude</v>
          </cell>
          <cell r="E248" t="str">
            <v>Independence(A+, A, A-, U)</v>
          </cell>
        </row>
        <row r="248">
          <cell r="I248">
            <v>0.291264577666828</v>
          </cell>
          <cell r="J248" t="str">
            <v> </v>
          </cell>
        </row>
        <row r="248">
          <cell r="O248" t="str">
            <v>Nanjing Qinhuai Scenery Tourism Co.Ltd.</v>
          </cell>
          <cell r="P248" t="str">
            <v>This company is engaged in the provision of freight transportation arrangement services. It was founded in 2005 and has its registered head office strategically located in Nanjing, Jiangsu, China. The company's business operation specialises in arranging transportation of freight between shippers and carriers. It acts as freight forwarders offering a combination of services spanning transportation modes. The company also provide services regarding a combination of network activities such as, local pickup, local sorting and terminal operations, line-haul, destination sorting and terminal operations, and local delivery. It employs state-of-the art technology as well as employs staff trained to provide necessary support, service and guidance to its customers.</v>
          </cell>
          <cell r="Q248" t="str">
            <v>Services</v>
          </cell>
          <cell r="R248" t="str">
            <v>Freight transportation arrangement services</v>
          </cell>
        </row>
        <row r="248">
          <cell r="T248" t="str">
            <v>China</v>
          </cell>
        </row>
        <row r="248">
          <cell r="V248" t="str">
            <v>872618</v>
          </cell>
          <cell r="W248" t="str">
            <v>D</v>
          </cell>
          <cell r="X248" t="str">
            <v>4789</v>
          </cell>
          <cell r="Y248" t="str">
            <v>CN54309PC</v>
          </cell>
          <cell r="Z248" t="str">
            <v>Engaged in the provision of freight transportation arrangement services</v>
          </cell>
          <cell r="AA248" t="str">
            <v>The Company's main water conservancy, environmental and public facilities management industry, to provide tourists with the Qinhuai River waters of the water cruise sightseeing services.</v>
          </cell>
          <cell r="AB248">
            <v>43138</v>
          </cell>
        </row>
        <row r="248">
          <cell r="AD248">
            <v>55113</v>
          </cell>
          <cell r="AE248">
            <v>86570</v>
          </cell>
          <cell r="AF248">
            <v>73029</v>
          </cell>
          <cell r="AG248">
            <v>132674</v>
          </cell>
          <cell r="AH248">
            <v>470</v>
          </cell>
          <cell r="AI248">
            <v>2512</v>
          </cell>
          <cell r="AJ248">
            <v>3764</v>
          </cell>
          <cell r="AK248">
            <v>1925</v>
          </cell>
          <cell r="AL248">
            <v>38567</v>
          </cell>
          <cell r="AM248">
            <v>43667</v>
          </cell>
          <cell r="AN248">
            <v>41694</v>
          </cell>
          <cell r="AO248">
            <v>47705</v>
          </cell>
          <cell r="AP248">
            <v>0</v>
          </cell>
          <cell r="AQ248">
            <v>0</v>
          </cell>
          <cell r="AR248">
            <v>0</v>
          </cell>
          <cell r="AS248">
            <v>0</v>
          </cell>
          <cell r="AT248">
            <v>-5153</v>
          </cell>
          <cell r="AU248">
            <v>-6459</v>
          </cell>
          <cell r="AV248">
            <v>-5107</v>
          </cell>
          <cell r="AW248">
            <v>-6685</v>
          </cell>
          <cell r="AX248">
            <v>-4225</v>
          </cell>
          <cell r="AY248">
            <v>-3701</v>
          </cell>
          <cell r="AZ248">
            <v>-3601</v>
          </cell>
          <cell r="BA248">
            <v>-3470</v>
          </cell>
          <cell r="BB248">
            <v>0</v>
          </cell>
          <cell r="BC248">
            <v>20</v>
          </cell>
          <cell r="BD248" t="str">
            <v>n.a.</v>
          </cell>
          <cell r="BE248" t="str">
            <v>n.a.</v>
          </cell>
          <cell r="BF248">
            <v>1178</v>
          </cell>
          <cell r="BG248">
            <v>257</v>
          </cell>
          <cell r="BH248">
            <v>396</v>
          </cell>
          <cell r="BI248">
            <v>230</v>
          </cell>
          <cell r="BJ248">
            <v>77417</v>
          </cell>
          <cell r="BK248">
            <v>72211</v>
          </cell>
          <cell r="BL248">
            <v>81228</v>
          </cell>
          <cell r="BM248">
            <v>106297</v>
          </cell>
          <cell r="BN248">
            <v>32984</v>
          </cell>
          <cell r="BO248">
            <v>25055</v>
          </cell>
          <cell r="BP248">
            <v>20994</v>
          </cell>
          <cell r="BQ248">
            <v>23786</v>
          </cell>
          <cell r="BR248">
            <v>130839</v>
          </cell>
          <cell r="BS248">
            <v>125669</v>
          </cell>
          <cell r="BT248">
            <v>120918</v>
          </cell>
          <cell r="BU248">
            <v>149837</v>
          </cell>
          <cell r="BV248">
            <v>393</v>
          </cell>
          <cell r="BW248">
            <v>442</v>
          </cell>
          <cell r="BX248">
            <v>441</v>
          </cell>
          <cell r="BY248">
            <v>661</v>
          </cell>
          <cell r="BZ248">
            <v>7638</v>
          </cell>
          <cell r="CA248">
            <v>35255</v>
          </cell>
          <cell r="CB248">
            <v>26391</v>
          </cell>
          <cell r="CC248">
            <v>76739</v>
          </cell>
          <cell r="CD248">
            <v>262</v>
          </cell>
          <cell r="CE248">
            <v>275</v>
          </cell>
          <cell r="CF248">
            <v>197</v>
          </cell>
          <cell r="CG248">
            <v>291</v>
          </cell>
          <cell r="CH248">
            <v>4498</v>
          </cell>
          <cell r="CI248">
            <v>5742</v>
          </cell>
          <cell r="CJ248">
            <v>4469</v>
          </cell>
          <cell r="CK248">
            <v>5733</v>
          </cell>
          <cell r="CL248">
            <v>55113</v>
          </cell>
          <cell r="CM248">
            <v>-38567</v>
          </cell>
          <cell r="CN248">
            <v>-5153</v>
          </cell>
          <cell r="CO248">
            <v>-4225</v>
          </cell>
          <cell r="CP248">
            <v>7168</v>
          </cell>
          <cell r="CQ248">
            <v>0.130060058425417</v>
          </cell>
          <cell r="CR248">
            <v>0.149504640734175</v>
          </cell>
          <cell r="CS248">
            <v>393</v>
          </cell>
          <cell r="CT248">
            <v>0</v>
          </cell>
          <cell r="CU248">
            <v>10</v>
          </cell>
          <cell r="CV248">
            <v>29019.5</v>
          </cell>
        </row>
        <row r="248">
          <cell r="CX248">
            <v>86570</v>
          </cell>
          <cell r="CY248">
            <v>-43667</v>
          </cell>
          <cell r="CZ248">
            <v>-6459</v>
          </cell>
          <cell r="DA248">
            <v>-3701</v>
          </cell>
          <cell r="DB248">
            <v>32743</v>
          </cell>
          <cell r="DC248">
            <v>0.378225713295599</v>
          </cell>
          <cell r="DD248">
            <v>0.60830066695153</v>
          </cell>
          <cell r="DE248">
            <v>442</v>
          </cell>
          <cell r="DF248">
            <v>0</v>
          </cell>
          <cell r="DG248" t="e">
            <v>#VALUE!</v>
          </cell>
          <cell r="DH248">
            <v>23024.5</v>
          </cell>
        </row>
        <row r="248">
          <cell r="DJ248">
            <v>73029</v>
          </cell>
          <cell r="DK248">
            <v>-41694</v>
          </cell>
          <cell r="DL248">
            <v>-5107</v>
          </cell>
          <cell r="DM248">
            <v>-3601</v>
          </cell>
          <cell r="DN248">
            <v>22627</v>
          </cell>
          <cell r="DO248">
            <v>0.309835818647387</v>
          </cell>
          <cell r="DP248">
            <v>0.448930597992143</v>
          </cell>
        </row>
        <row r="249">
          <cell r="C249" t="str">
            <v>Tangshan Henglongport Services Co.,Ltd.</v>
          </cell>
          <cell r="D249" t="str">
            <v>exclude</v>
          </cell>
          <cell r="E249" t="str">
            <v>Independence(A+, A, A-, U)</v>
          </cell>
        </row>
        <row r="249">
          <cell r="I249" t="e">
            <v>#VALUE!</v>
          </cell>
          <cell r="J249" t="str">
            <v> </v>
          </cell>
        </row>
        <row r="249">
          <cell r="O249" t="str">
            <v>Tangshan Henglongport Services Co.,Ltd.</v>
          </cell>
          <cell r="P249" t="str">
            <v>This company, based in China, is engaged in the arrangement of transportation of freight and cargo as well as in the provision of logistic services. It was founded in 2009. The company has a registered business head office located in Tangshan, Hebei, China. The company is involved in the transportation of freight, cargoes, and related commodities including full range of logistics services, including contract warehousing, public warehousing, and transportation services. It also provides distribution management, vendor consolidation, cargo insurance, purchase order management, and customized logistics information services. The company offers freight transportation services along most of the major trading routes to customers throughout the country. Some of the company's value-added services are packaging, repackaging, stickering, reconfiguration, order fulfillment, installation and display module assembly. The company has strategic alliances with premier national staffing providers throughout the country to better serve its clients.</v>
          </cell>
          <cell r="Q249" t="str">
            <v>Services</v>
          </cell>
          <cell r="R249" t="str">
            <v>The transportation of freight, cargoes, and related commodities including full range of logistics services, including contract warehousing, public warehousing, and transportation services</v>
          </cell>
        </row>
        <row r="249">
          <cell r="T249" t="str">
            <v>China</v>
          </cell>
        </row>
        <row r="249">
          <cell r="V249" t="str">
            <v>871242</v>
          </cell>
          <cell r="W249" t="str">
            <v>B+</v>
          </cell>
          <cell r="X249" t="str">
            <v>4789</v>
          </cell>
          <cell r="Y249" t="str">
            <v>CN50794PC</v>
          </cell>
          <cell r="Z249" t="str">
            <v>Engaged in the arrangement of transportation of freight and cargo as well as in the provision of logistic services</v>
          </cell>
          <cell r="AA249" t="str">
            <v>The Company is mainly engaged in port cargo handling services.</v>
          </cell>
          <cell r="AB249">
            <v>42824</v>
          </cell>
        </row>
        <row r="249">
          <cell r="AD249" t="str">
            <v>n.a.</v>
          </cell>
          <cell r="AE249">
            <v>187383</v>
          </cell>
          <cell r="AF249">
            <v>359705</v>
          </cell>
          <cell r="AG249">
            <v>280248</v>
          </cell>
          <cell r="AH249" t="str">
            <v>n.a.</v>
          </cell>
          <cell r="AI249">
            <v>211</v>
          </cell>
          <cell r="AJ249">
            <v>26</v>
          </cell>
          <cell r="AK249">
            <v>87</v>
          </cell>
          <cell r="AL249" t="str">
            <v>n.a.</v>
          </cell>
          <cell r="AM249">
            <v>186676</v>
          </cell>
          <cell r="AN249">
            <v>344752</v>
          </cell>
          <cell r="AO249">
            <v>269278</v>
          </cell>
          <cell r="AP249" t="str">
            <v>n.a.</v>
          </cell>
          <cell r="AQ249">
            <v>0</v>
          </cell>
          <cell r="AR249">
            <v>0</v>
          </cell>
          <cell r="AS249">
            <v>0</v>
          </cell>
          <cell r="AT249" t="str">
            <v>n.a.</v>
          </cell>
          <cell r="AU249">
            <v>-3008</v>
          </cell>
          <cell r="AV249">
            <v>-6820</v>
          </cell>
          <cell r="AW249">
            <v>-8691</v>
          </cell>
          <cell r="AX249" t="str">
            <v>n.a.</v>
          </cell>
          <cell r="AY249">
            <v>-1205</v>
          </cell>
          <cell r="AZ249">
            <v>-11522</v>
          </cell>
          <cell r="BA249">
            <v>-2727</v>
          </cell>
          <cell r="BB249" t="str">
            <v>n.a.</v>
          </cell>
          <cell r="BC249" t="str">
            <v>n.a.</v>
          </cell>
          <cell r="BD249">
            <v>0</v>
          </cell>
          <cell r="BE249">
            <v>313</v>
          </cell>
          <cell r="BF249" t="str">
            <v>n.a.</v>
          </cell>
          <cell r="BG249">
            <v>2574</v>
          </cell>
          <cell r="BH249">
            <v>61822</v>
          </cell>
          <cell r="BI249">
            <v>60951</v>
          </cell>
          <cell r="BJ249" t="str">
            <v>n.a.</v>
          </cell>
          <cell r="BK249">
            <v>47</v>
          </cell>
          <cell r="BL249">
            <v>6529</v>
          </cell>
          <cell r="BM249">
            <v>4493</v>
          </cell>
          <cell r="BN249" t="str">
            <v>n.a.</v>
          </cell>
          <cell r="BO249">
            <v>968</v>
          </cell>
          <cell r="BP249">
            <v>20141</v>
          </cell>
          <cell r="BQ249">
            <v>29709</v>
          </cell>
          <cell r="BR249" t="str">
            <v>n.a.</v>
          </cell>
          <cell r="BS249">
            <v>6157</v>
          </cell>
          <cell r="BT249">
            <v>105531</v>
          </cell>
          <cell r="BU249">
            <v>105222</v>
          </cell>
          <cell r="BV249" t="str">
            <v>n.a.</v>
          </cell>
          <cell r="BW249" t="str">
            <v>n.a.</v>
          </cell>
          <cell r="BX249" t="str">
            <v>n.a.</v>
          </cell>
          <cell r="BY249" t="str">
            <v>n.a.</v>
          </cell>
          <cell r="BZ249" t="str">
            <v>n.a.</v>
          </cell>
          <cell r="CA249">
            <v>-3295</v>
          </cell>
          <cell r="CB249">
            <v>-3363</v>
          </cell>
          <cell r="CC249">
            <v>-361</v>
          </cell>
          <cell r="CD249" t="str">
            <v>n.a.</v>
          </cell>
          <cell r="CE249" t="str">
            <v>n.a.</v>
          </cell>
          <cell r="CF249" t="str">
            <v>n.a.</v>
          </cell>
          <cell r="CG249" t="str">
            <v>n.a.</v>
          </cell>
          <cell r="CH249" t="str">
            <v>n.a.</v>
          </cell>
          <cell r="CI249">
            <v>3008</v>
          </cell>
          <cell r="CJ249">
            <v>6820</v>
          </cell>
          <cell r="CK249">
            <v>8691</v>
          </cell>
          <cell r="CL249" t="str">
            <v>无数据</v>
          </cell>
          <cell r="CM249" t="e">
            <v>#VALUE!</v>
          </cell>
          <cell r="CN249" t="str">
            <v>n.a.</v>
          </cell>
          <cell r="CO249" t="str">
            <v>n.a.</v>
          </cell>
          <cell r="CP249" t="str">
            <v>无数据</v>
          </cell>
          <cell r="CQ249" t="e">
            <v>#VALUE!</v>
          </cell>
          <cell r="CR249" t="e">
            <v>#VALUE!</v>
          </cell>
          <cell r="CS249" t="str">
            <v>n.a.</v>
          </cell>
          <cell r="CT249" t="str">
            <v/>
          </cell>
          <cell r="CU249" t="e">
            <v>#VALUE!</v>
          </cell>
          <cell r="CV249" t="e">
            <v>#VALUE!</v>
          </cell>
        </row>
        <row r="249">
          <cell r="CX249">
            <v>187383</v>
          </cell>
          <cell r="CY249">
            <v>-186676</v>
          </cell>
          <cell r="CZ249">
            <v>-3008</v>
          </cell>
          <cell r="DA249">
            <v>-1205</v>
          </cell>
          <cell r="DB249">
            <v>-3506</v>
          </cell>
          <cell r="DC249">
            <v>-0.0187103419200248</v>
          </cell>
          <cell r="DD249">
            <v>-0.0183666947807365</v>
          </cell>
          <cell r="DE249" t="str">
            <v>n.a.</v>
          </cell>
          <cell r="DF249">
            <v>0</v>
          </cell>
          <cell r="DG249" t="e">
            <v>#VALUE!</v>
          </cell>
          <cell r="DH249">
            <v>10554.5</v>
          </cell>
        </row>
        <row r="249">
          <cell r="DJ249">
            <v>359705</v>
          </cell>
          <cell r="DK249">
            <v>-344752</v>
          </cell>
          <cell r="DL249">
            <v>-6820</v>
          </cell>
          <cell r="DM249">
            <v>-11522</v>
          </cell>
          <cell r="DN249">
            <v>-3389</v>
          </cell>
          <cell r="DO249">
            <v>-0.00942160937434842</v>
          </cell>
          <cell r="DP249">
            <v>-0.00933367117055088</v>
          </cell>
        </row>
        <row r="250">
          <cell r="C250" t="str">
            <v>Noibai Cargo Terminal Services Joint Stock Company</v>
          </cell>
          <cell r="D250" t="str">
            <v>exclude</v>
          </cell>
          <cell r="E250" t="str">
            <v>Independence(A+, A, A-, U)</v>
          </cell>
        </row>
        <row r="250">
          <cell r="I250">
            <v>0.363937858716498</v>
          </cell>
          <cell r="J250" t="str">
            <v> </v>
          </cell>
        </row>
        <row r="250">
          <cell r="O250" t="str">
            <v>Noibai Cargo Terminal Services Joint Stock Company</v>
          </cell>
          <cell r="P250" t="str">
            <v>The company, with registered head office located in Ha Noi, Vietnam, is engaged in the provision of logistics and transportation services. It also provides long distance freight services of general products by using its delivery trucks. The company manages multiple shipments combined onto a single truck for multiple deliveries within a network. The company's services include storage, loading and unloading management services, inventory management services and other storage-related services. In addition, it is involved in the leasing of storage spaces and manpower dispatching business. The company's fleet consists of tractors and trailers. It was incorporated in 2005.</v>
          </cell>
          <cell r="Q250" t="str">
            <v>Services</v>
          </cell>
          <cell r="R250" t="str">
            <v>Logistics and transportation services</v>
          </cell>
          <cell r="S250" t="str">
            <v>www.noibaicargo.com.vn</v>
          </cell>
          <cell r="T250" t="str">
            <v>Vietnam</v>
          </cell>
        </row>
        <row r="250">
          <cell r="V250" t="str">
            <v>NCT</v>
          </cell>
          <cell r="W250" t="str">
            <v>D</v>
          </cell>
          <cell r="X250" t="str">
            <v>4731</v>
          </cell>
          <cell r="Y250" t="str">
            <v>VN0103007531</v>
          </cell>
          <cell r="Z250" t="str">
            <v>Engaged in the provision of logistics and transportation services</v>
          </cell>
          <cell r="AA250" t="str">
            <v>The Company specializes in supplying cargo serivice for airline firms operating in NoiBai Airport.</v>
          </cell>
          <cell r="AB250">
            <v>41894</v>
          </cell>
        </row>
        <row r="250">
          <cell r="AD250">
            <v>735914902</v>
          </cell>
          <cell r="AE250">
            <v>742156297</v>
          </cell>
          <cell r="AF250">
            <v>669318885</v>
          </cell>
          <cell r="AG250">
            <v>699467427</v>
          </cell>
          <cell r="AH250" t="str">
            <v>n.a.</v>
          </cell>
          <cell r="AI250" t="str">
            <v>n.a.</v>
          </cell>
          <cell r="AJ250" t="str">
            <v>n.a.</v>
          </cell>
          <cell r="AK250" t="str">
            <v>n.a.</v>
          </cell>
          <cell r="AL250">
            <v>355588408</v>
          </cell>
          <cell r="AM250">
            <v>374536283</v>
          </cell>
          <cell r="AN250">
            <v>333343895</v>
          </cell>
          <cell r="AO250">
            <v>339020815</v>
          </cell>
          <cell r="AP250">
            <v>0</v>
          </cell>
          <cell r="AQ250">
            <v>0</v>
          </cell>
          <cell r="AR250">
            <v>0</v>
          </cell>
          <cell r="AS250">
            <v>0</v>
          </cell>
          <cell r="AT250">
            <v>-73580363</v>
          </cell>
          <cell r="AU250">
            <v>-69001148</v>
          </cell>
          <cell r="AV250">
            <v>-75447737</v>
          </cell>
          <cell r="AW250">
            <v>-73758896</v>
          </cell>
          <cell r="AX250">
            <v>-27670693</v>
          </cell>
          <cell r="AY250">
            <v>-26252109</v>
          </cell>
          <cell r="AZ250">
            <v>-30452899</v>
          </cell>
          <cell r="BA250">
            <v>-29893015</v>
          </cell>
          <cell r="BB250">
            <v>3139348</v>
          </cell>
          <cell r="BC250">
            <v>3459399</v>
          </cell>
          <cell r="BD250">
            <v>2580568</v>
          </cell>
          <cell r="BE250">
            <v>2832484</v>
          </cell>
          <cell r="BF250">
            <v>62626875</v>
          </cell>
          <cell r="BG250">
            <v>81556504</v>
          </cell>
          <cell r="BH250">
            <v>51743554</v>
          </cell>
          <cell r="BI250">
            <v>56274909</v>
          </cell>
          <cell r="BJ250">
            <v>232151563</v>
          </cell>
          <cell r="BK250">
            <v>290778931</v>
          </cell>
          <cell r="BL250">
            <v>256812678</v>
          </cell>
          <cell r="BM250">
            <v>286640309</v>
          </cell>
          <cell r="BN250">
            <v>106676600</v>
          </cell>
          <cell r="BO250">
            <v>92428342</v>
          </cell>
          <cell r="BP250">
            <v>98164093</v>
          </cell>
          <cell r="BQ250">
            <v>123369361</v>
          </cell>
          <cell r="BR250">
            <v>500598613</v>
          </cell>
          <cell r="BS250">
            <v>554003717</v>
          </cell>
          <cell r="BT250">
            <v>502356526</v>
          </cell>
          <cell r="BU250">
            <v>585221628</v>
          </cell>
          <cell r="BV250">
            <v>10310219</v>
          </cell>
          <cell r="BW250">
            <v>8409519</v>
          </cell>
          <cell r="BX250">
            <v>10728047</v>
          </cell>
          <cell r="BY250">
            <v>8363909</v>
          </cell>
          <cell r="BZ250">
            <v>279075438</v>
          </cell>
          <cell r="CA250">
            <v>272366757</v>
          </cell>
          <cell r="CB250">
            <v>230074354</v>
          </cell>
          <cell r="CC250">
            <v>256794701</v>
          </cell>
          <cell r="CD250" t="str">
            <v>n.a.</v>
          </cell>
          <cell r="CE250" t="str">
            <v>n.a.</v>
          </cell>
          <cell r="CF250" t="str">
            <v>n.a.</v>
          </cell>
          <cell r="CG250" t="str">
            <v>n.a.</v>
          </cell>
          <cell r="CH250">
            <v>63270144</v>
          </cell>
          <cell r="CI250">
            <v>60591629</v>
          </cell>
          <cell r="CJ250">
            <v>64719690</v>
          </cell>
          <cell r="CK250">
            <v>65394987</v>
          </cell>
          <cell r="CL250">
            <v>735914902</v>
          </cell>
          <cell r="CM250">
            <v>-355588408</v>
          </cell>
          <cell r="CN250">
            <v>-73580363</v>
          </cell>
          <cell r="CO250">
            <v>-27670693</v>
          </cell>
          <cell r="CP250">
            <v>279075438</v>
          </cell>
          <cell r="CQ250">
            <v>0.379222430802196</v>
          </cell>
          <cell r="CR250">
            <v>0.610882946837535</v>
          </cell>
          <cell r="CS250">
            <v>10310219</v>
          </cell>
          <cell r="CT250">
            <v>0</v>
          </cell>
          <cell r="CU250">
            <v>3299373.5</v>
          </cell>
          <cell r="CV250">
            <v>99552471</v>
          </cell>
        </row>
        <row r="250">
          <cell r="CX250">
            <v>742156297</v>
          </cell>
          <cell r="CY250">
            <v>-374536283</v>
          </cell>
          <cell r="CZ250">
            <v>-69001148</v>
          </cell>
          <cell r="DA250">
            <v>-26252109</v>
          </cell>
          <cell r="DB250">
            <v>272366757</v>
          </cell>
          <cell r="DC250">
            <v>0.366993796456328</v>
          </cell>
          <cell r="DD250">
            <v>0.579763348924286</v>
          </cell>
          <cell r="DE250">
            <v>8409519</v>
          </cell>
          <cell r="DF250">
            <v>0</v>
          </cell>
          <cell r="DG250">
            <v>3019983.5</v>
          </cell>
          <cell r="DH250">
            <v>95296217.5</v>
          </cell>
        </row>
        <row r="250">
          <cell r="DJ250">
            <v>669318885</v>
          </cell>
          <cell r="DK250">
            <v>-333343895</v>
          </cell>
          <cell r="DL250">
            <v>-75447737</v>
          </cell>
          <cell r="DM250">
            <v>-30452899</v>
          </cell>
          <cell r="DN250">
            <v>230074354</v>
          </cell>
          <cell r="DO250">
            <v>0.343744004772852</v>
          </cell>
          <cell r="DP250">
            <v>0.52379560304645</v>
          </cell>
        </row>
        <row r="251">
          <cell r="C251" t="str">
            <v>Shenzhen AWS Tomax International Transportation Co., Ltd.</v>
          </cell>
          <cell r="D251" t="str">
            <v>exclude</v>
          </cell>
          <cell r="E251" t="str">
            <v>Independence(A+, A, A-, U)</v>
          </cell>
        </row>
        <row r="251">
          <cell r="I251">
            <v>0.0523242925232131</v>
          </cell>
          <cell r="J251" t="str">
            <v> </v>
          </cell>
        </row>
        <row r="251">
          <cell r="O251" t="str">
            <v>Shenzhen AWS Tomax International Transportation Co., Ltd.</v>
          </cell>
          <cell r="P251" t="str">
            <v>This company is engaged in the provision of integrated logistics solutions. It conducts business from its registered head office located in Shenzhen, China. The company was formed in 2004.The company's mission to provide customers with satisfactory logistics and supply chain solutions, and continue to innovate and develop in the logistics industry. It specialises in the international freight forwarders and cargo Import and export, technology import and export, NVOCC, and general road freight. Its services include: international shipping services, international air transport services, project cargo and special containers, supply chain services, warehousing and transportation between China and Hong Kong, import and export customs clearance.</v>
          </cell>
          <cell r="Q251" t="str">
            <v>Services</v>
          </cell>
          <cell r="R251" t="str">
            <v>Integrated logistics solutions</v>
          </cell>
          <cell r="S251" t="str">
            <v>www.awstrans.com</v>
          </cell>
          <cell r="T251" t="str">
            <v>China</v>
          </cell>
        </row>
        <row r="251">
          <cell r="V251" t="str">
            <v>873959</v>
          </cell>
          <cell r="W251" t="str">
            <v>D</v>
          </cell>
          <cell r="X251" t="str">
            <v>4731</v>
          </cell>
          <cell r="Y251" t="str">
            <v>CN32294PC</v>
          </cell>
          <cell r="Z251" t="str">
            <v>Engaged in the provision of integrated logistics solutions</v>
          </cell>
          <cell r="AA251" t="str">
            <v>The Company is mainly engaged in integrated logistics services, supply chain integration services and commercial retail business.</v>
          </cell>
          <cell r="AB251">
            <v>44889</v>
          </cell>
        </row>
        <row r="251">
          <cell r="AD251">
            <v>376433</v>
          </cell>
          <cell r="AE251">
            <v>377172</v>
          </cell>
          <cell r="AF251">
            <v>184659</v>
          </cell>
          <cell r="AG251" t="str">
            <v>n.a.</v>
          </cell>
          <cell r="AH251">
            <v>225</v>
          </cell>
          <cell r="AI251">
            <v>30</v>
          </cell>
          <cell r="AJ251">
            <v>535</v>
          </cell>
          <cell r="AK251" t="str">
            <v>n.a.</v>
          </cell>
          <cell r="AL251">
            <v>338881</v>
          </cell>
          <cell r="AM251">
            <v>329442</v>
          </cell>
          <cell r="AN251">
            <v>154955</v>
          </cell>
          <cell r="AO251" t="str">
            <v>n.a.</v>
          </cell>
          <cell r="AP251">
            <v>0</v>
          </cell>
          <cell r="AQ251">
            <v>0</v>
          </cell>
          <cell r="AR251">
            <v>0</v>
          </cell>
          <cell r="AS251" t="str">
            <v>n.a.</v>
          </cell>
          <cell r="AT251">
            <v>-26323</v>
          </cell>
          <cell r="AU251">
            <v>-21828</v>
          </cell>
          <cell r="AV251">
            <v>-14679</v>
          </cell>
          <cell r="AW251" t="str">
            <v>n.a.</v>
          </cell>
          <cell r="AX251">
            <v>-1316</v>
          </cell>
          <cell r="AY251">
            <v>-887</v>
          </cell>
          <cell r="AZ251">
            <v>-859</v>
          </cell>
          <cell r="BA251" t="str">
            <v>n.a.</v>
          </cell>
          <cell r="BB251">
            <v>11191</v>
          </cell>
          <cell r="BC251">
            <v>14139</v>
          </cell>
          <cell r="BD251">
            <v>12002</v>
          </cell>
          <cell r="BE251" t="str">
            <v>n.a.</v>
          </cell>
          <cell r="BF251">
            <v>29249</v>
          </cell>
          <cell r="BG251">
            <v>40913</v>
          </cell>
          <cell r="BH251">
            <v>18422</v>
          </cell>
          <cell r="BI251" t="str">
            <v>n.a.</v>
          </cell>
          <cell r="BJ251">
            <v>7354</v>
          </cell>
          <cell r="BK251">
            <v>7725</v>
          </cell>
          <cell r="BL251">
            <v>7937</v>
          </cell>
          <cell r="BM251" t="str">
            <v>n.a.</v>
          </cell>
          <cell r="BN251">
            <v>21651</v>
          </cell>
          <cell r="BO251">
            <v>21138</v>
          </cell>
          <cell r="BP251">
            <v>12195</v>
          </cell>
          <cell r="BQ251" t="str">
            <v>n.a.</v>
          </cell>
          <cell r="BR251">
            <v>113550</v>
          </cell>
          <cell r="BS251">
            <v>131682</v>
          </cell>
          <cell r="BT251">
            <v>90580</v>
          </cell>
          <cell r="BU251" t="str">
            <v>n.a.</v>
          </cell>
          <cell r="BV251">
            <v>11994</v>
          </cell>
          <cell r="BW251">
            <v>10110</v>
          </cell>
          <cell r="BX251">
            <v>6415</v>
          </cell>
          <cell r="BY251" t="str">
            <v>n.a.</v>
          </cell>
          <cell r="BZ251">
            <v>10138</v>
          </cell>
          <cell r="CA251">
            <v>25045</v>
          </cell>
          <cell r="CB251">
            <v>14701</v>
          </cell>
          <cell r="CC251" t="str">
            <v>n.a.</v>
          </cell>
          <cell r="CD251" t="str">
            <v>n.a.</v>
          </cell>
          <cell r="CE251" t="str">
            <v>n.a.</v>
          </cell>
          <cell r="CF251" t="str">
            <v>n.a.</v>
          </cell>
          <cell r="CG251" t="str">
            <v>n.a.</v>
          </cell>
          <cell r="CH251">
            <v>14329</v>
          </cell>
          <cell r="CI251">
            <v>11718</v>
          </cell>
          <cell r="CJ251">
            <v>8264</v>
          </cell>
          <cell r="CK251" t="str">
            <v>n.a.</v>
          </cell>
          <cell r="CL251">
            <v>376433</v>
          </cell>
          <cell r="CM251">
            <v>-338881</v>
          </cell>
          <cell r="CN251">
            <v>-26323</v>
          </cell>
          <cell r="CO251">
            <v>-1316</v>
          </cell>
          <cell r="CP251">
            <v>9913</v>
          </cell>
          <cell r="CQ251">
            <v>0.0263340355388608</v>
          </cell>
          <cell r="CR251">
            <v>0.0270462730546764</v>
          </cell>
          <cell r="CS251">
            <v>11994</v>
          </cell>
          <cell r="CT251">
            <v>0</v>
          </cell>
          <cell r="CU251">
            <v>12665</v>
          </cell>
          <cell r="CV251">
            <v>21394.5</v>
          </cell>
        </row>
        <row r="251">
          <cell r="CX251">
            <v>377172</v>
          </cell>
          <cell r="CY251">
            <v>-329442</v>
          </cell>
          <cell r="CZ251">
            <v>-21828</v>
          </cell>
          <cell r="DA251">
            <v>-887</v>
          </cell>
          <cell r="DB251">
            <v>25015</v>
          </cell>
          <cell r="DC251">
            <v>0.0663225265926421</v>
          </cell>
          <cell r="DD251">
            <v>0.0710336582830953</v>
          </cell>
          <cell r="DE251">
            <v>10110</v>
          </cell>
          <cell r="DF251">
            <v>0</v>
          </cell>
          <cell r="DG251">
            <v>13070.5</v>
          </cell>
          <cell r="DH251">
            <v>16666.5</v>
          </cell>
        </row>
        <row r="251">
          <cell r="DJ251">
            <v>184659</v>
          </cell>
          <cell r="DK251">
            <v>-154955</v>
          </cell>
          <cell r="DL251">
            <v>-14679</v>
          </cell>
          <cell r="DM251">
            <v>-859</v>
          </cell>
          <cell r="DN251">
            <v>14166</v>
          </cell>
          <cell r="DO251">
            <v>0.076714376228616</v>
          </cell>
          <cell r="DP251">
            <v>0.0830884552444968</v>
          </cell>
        </row>
        <row r="252">
          <cell r="C252" t="str">
            <v>Jiangsu Kuaierjie Logistics Co.,Ltd.</v>
          </cell>
          <cell r="D252" t="str">
            <v>exclude</v>
          </cell>
          <cell r="E252" t="str">
            <v>Independence(A+, A, A-, U)</v>
          </cell>
        </row>
        <row r="252">
          <cell r="I252">
            <v>0.0333971055701216</v>
          </cell>
          <cell r="J252" t="str">
            <v> </v>
          </cell>
        </row>
        <row r="252">
          <cell r="O252" t="str">
            <v>Jiangsu Kuaierjie Logistics Co.,Ltd.</v>
          </cell>
          <cell r="P252" t="str">
            <v>This company is engaged in packaging, containerization, warehousing and transporting activities. It was incorporated in 2004 and has its registered head office located in Suzhou, Jiangsu, China. The company manages warehousing and storage facility that generally handles goods in containers, such as boxes, barrels, and drums, using equipment, such as forklifts, pallets, and racks. In addition, the company warehouses and stores specialized products, such as household goods, automobiles, furs for the trade, textiles, oil, chemicals, lumber, whiskey, and goods at foreign trade zones. It is also equipped with forklifts, pallets, and racks specialized in handling bulk products of any particular type, size, or quantity of goods or products.</v>
          </cell>
          <cell r="Q252" t="str">
            <v>Services</v>
          </cell>
          <cell r="R252" t="str">
            <v>Manages warehousing and storage facility that generally handles goods in containers, such as boxes, barrels, and drums, using equipment, such as forklifts, pallets, and racks</v>
          </cell>
          <cell r="S252" t="str">
            <v>www.kuaierjie.com</v>
          </cell>
          <cell r="T252" t="str">
            <v>China</v>
          </cell>
        </row>
        <row r="252">
          <cell r="V252" t="str">
            <v>870287</v>
          </cell>
          <cell r="W252" t="str">
            <v>D</v>
          </cell>
          <cell r="X252" t="str">
            <v>4731</v>
          </cell>
          <cell r="Y252" t="str">
            <v>CN50104PC</v>
          </cell>
          <cell r="Z252" t="str">
            <v>Engaged in packaging, containerization, warehousing and transporting activities</v>
          </cell>
          <cell r="AA252" t="str">
            <v>The Company is mainly engaged in general cargo transportation, dangerous goods transportation, warehousing, refrigeration, loading and unloading and distribution services.</v>
          </cell>
          <cell r="AB252">
            <v>42720</v>
          </cell>
        </row>
        <row r="252">
          <cell r="AD252">
            <v>180923</v>
          </cell>
          <cell r="AE252">
            <v>156563</v>
          </cell>
          <cell r="AF252">
            <v>136597</v>
          </cell>
          <cell r="AG252">
            <v>128905</v>
          </cell>
          <cell r="AH252">
            <v>1074</v>
          </cell>
          <cell r="AI252">
            <v>7728</v>
          </cell>
          <cell r="AJ252">
            <v>9081</v>
          </cell>
          <cell r="AK252">
            <v>8207</v>
          </cell>
          <cell r="AL252">
            <v>159733</v>
          </cell>
          <cell r="AM252">
            <v>130085</v>
          </cell>
          <cell r="AN252">
            <v>112870</v>
          </cell>
          <cell r="AO252">
            <v>105811</v>
          </cell>
          <cell r="AP252">
            <v>10037</v>
          </cell>
          <cell r="AQ252">
            <v>9185</v>
          </cell>
          <cell r="AR252">
            <v>6142</v>
          </cell>
          <cell r="AS252">
            <v>6221</v>
          </cell>
          <cell r="AT252">
            <v>-27286</v>
          </cell>
          <cell r="AU252">
            <v>-25193</v>
          </cell>
          <cell r="AV252">
            <v>-19683</v>
          </cell>
          <cell r="AW252">
            <v>-19633</v>
          </cell>
          <cell r="AX252">
            <v>-432</v>
          </cell>
          <cell r="AY252">
            <v>-3334</v>
          </cell>
          <cell r="AZ252">
            <v>-4998</v>
          </cell>
          <cell r="BA252">
            <v>-4813</v>
          </cell>
          <cell r="BB252" t="str">
            <v>n.a.</v>
          </cell>
          <cell r="BC252" t="str">
            <v>n.a.</v>
          </cell>
          <cell r="BD252" t="str">
            <v>n.a.</v>
          </cell>
          <cell r="BE252" t="str">
            <v>n.a.</v>
          </cell>
          <cell r="BF252">
            <v>48379</v>
          </cell>
          <cell r="BG252">
            <v>34314</v>
          </cell>
          <cell r="BH252">
            <v>37442</v>
          </cell>
          <cell r="BI252">
            <v>33188</v>
          </cell>
          <cell r="BJ252">
            <v>13063</v>
          </cell>
          <cell r="BK252">
            <v>5635</v>
          </cell>
          <cell r="BL252">
            <v>9834</v>
          </cell>
          <cell r="BM252">
            <v>5272</v>
          </cell>
          <cell r="BN252">
            <v>11937</v>
          </cell>
          <cell r="BO252">
            <v>18079</v>
          </cell>
          <cell r="BP252">
            <v>8357</v>
          </cell>
          <cell r="BQ252">
            <v>11817</v>
          </cell>
          <cell r="BR252">
            <v>90754</v>
          </cell>
          <cell r="BS252">
            <v>84904</v>
          </cell>
          <cell r="BT252">
            <v>70673</v>
          </cell>
          <cell r="BU252">
            <v>64915</v>
          </cell>
          <cell r="BV252">
            <v>1727</v>
          </cell>
          <cell r="BW252">
            <v>1309</v>
          </cell>
          <cell r="BX252">
            <v>1659</v>
          </cell>
          <cell r="BY252">
            <v>2257</v>
          </cell>
          <cell r="BZ252">
            <v>-5454</v>
          </cell>
          <cell r="CA252">
            <v>5679</v>
          </cell>
          <cell r="CB252">
            <v>8127</v>
          </cell>
          <cell r="CC252">
            <v>6855</v>
          </cell>
          <cell r="CD252" t="str">
            <v>n.a.</v>
          </cell>
          <cell r="CE252">
            <v>6477</v>
          </cell>
          <cell r="CF252">
            <v>4715</v>
          </cell>
          <cell r="CG252">
            <v>4696</v>
          </cell>
          <cell r="CH252">
            <v>15522</v>
          </cell>
          <cell r="CI252">
            <v>8222</v>
          </cell>
          <cell r="CJ252">
            <v>7167</v>
          </cell>
          <cell r="CK252">
            <v>6459</v>
          </cell>
          <cell r="CL252">
            <v>180923</v>
          </cell>
          <cell r="CM252">
            <v>-159733</v>
          </cell>
          <cell r="CN252">
            <v>-17249</v>
          </cell>
          <cell r="CO252">
            <v>-432</v>
          </cell>
          <cell r="CP252">
            <v>3509</v>
          </cell>
          <cell r="CQ252">
            <v>0.019394991239367</v>
          </cell>
          <cell r="CR252">
            <v>0.0197785969540172</v>
          </cell>
          <cell r="CS252">
            <v>1727</v>
          </cell>
          <cell r="CT252">
            <v>10037</v>
          </cell>
          <cell r="CU252" t="e">
            <v>#VALUE!</v>
          </cell>
          <cell r="CV252">
            <v>15008</v>
          </cell>
        </row>
        <row r="252">
          <cell r="CX252">
            <v>156563</v>
          </cell>
          <cell r="CY252">
            <v>-130085</v>
          </cell>
          <cell r="CZ252">
            <v>-16008</v>
          </cell>
          <cell r="DA252">
            <v>-3334</v>
          </cell>
          <cell r="DB252">
            <v>7136</v>
          </cell>
          <cell r="DC252">
            <v>0.045579095954983</v>
          </cell>
          <cell r="DD252">
            <v>0.0477557603378238</v>
          </cell>
          <cell r="DE252">
            <v>1309</v>
          </cell>
          <cell r="DF252">
            <v>9185</v>
          </cell>
          <cell r="DG252" t="e">
            <v>#VALUE!</v>
          </cell>
          <cell r="DH252">
            <v>13218</v>
          </cell>
        </row>
        <row r="252">
          <cell r="DJ252">
            <v>136597</v>
          </cell>
          <cell r="DK252">
            <v>-112870</v>
          </cell>
          <cell r="DL252">
            <v>-13541</v>
          </cell>
          <cell r="DM252">
            <v>-4998</v>
          </cell>
          <cell r="DN252">
            <v>5188</v>
          </cell>
          <cell r="DO252">
            <v>0.0379803363177815</v>
          </cell>
          <cell r="DP252">
            <v>0.0394797920994757</v>
          </cell>
        </row>
        <row r="253">
          <cell r="C253" t="str">
            <v>Hangzhou Huashang Logistics Co.,Ltd.</v>
          </cell>
          <cell r="D253" t="str">
            <v>exclude</v>
          </cell>
          <cell r="E253" t="str">
            <v>Independence(A+, A, A-, U)</v>
          </cell>
        </row>
        <row r="253">
          <cell r="I253">
            <v>0.0740039849699308</v>
          </cell>
          <cell r="J253" t="str">
            <v> </v>
          </cell>
        </row>
        <row r="253">
          <cell r="O253" t="str">
            <v>Hangzhou Huashang Logistics Co.,Ltd.</v>
          </cell>
          <cell r="P253" t="str">
            <v>This company is engaged in the operation and management of terminal and service facilities for motor vehicle passenger transportation. The company was founded in 2004 and has its registered business office located in Hangzhou, China.The company comprises its business activities in the operation of motor vehicle passenger terminals and of maintenance and service facilities, not operated by companies that also furnish motor vehicle passenger transportation. It is also involved in the provision of motor vehicle maintenance or service for the general public.</v>
          </cell>
          <cell r="Q253" t="str">
            <v>Services</v>
          </cell>
          <cell r="R253" t="str">
            <v>Operation and management of terminal and service facilities for motor vehicle passenger transportation</v>
          </cell>
          <cell r="S253" t="str">
            <v>www.hzhs56.com</v>
          </cell>
          <cell r="T253" t="str">
            <v>China</v>
          </cell>
        </row>
        <row r="253">
          <cell r="V253" t="str">
            <v>837193</v>
          </cell>
          <cell r="W253" t="str">
            <v>B+</v>
          </cell>
          <cell r="X253" t="str">
            <v>4789</v>
          </cell>
          <cell r="Y253" t="str">
            <v>CN48425PC</v>
          </cell>
          <cell r="Z253" t="str">
            <v>Engaged in the operation and management of terminal and service facilities for motor vehicle passenger transportation</v>
          </cell>
          <cell r="AA253" t="str">
            <v>The Company is mainly engaged in providing customers with sales - oriented warehousing and distribution in Zhejiang province.Third party logistics service.</v>
          </cell>
          <cell r="AB253">
            <v>42495</v>
          </cell>
        </row>
        <row r="253">
          <cell r="AD253">
            <v>198848</v>
          </cell>
          <cell r="AE253">
            <v>178379</v>
          </cell>
          <cell r="AF253">
            <v>172338</v>
          </cell>
          <cell r="AG253">
            <v>186105</v>
          </cell>
          <cell r="AH253">
            <v>1293</v>
          </cell>
          <cell r="AI253">
            <v>940</v>
          </cell>
          <cell r="AJ253">
            <v>1096</v>
          </cell>
          <cell r="AK253">
            <v>405</v>
          </cell>
          <cell r="AL253">
            <v>172575</v>
          </cell>
          <cell r="AM253">
            <v>154186</v>
          </cell>
          <cell r="AN253">
            <v>146919</v>
          </cell>
          <cell r="AO253">
            <v>157193</v>
          </cell>
          <cell r="AP253">
            <v>0</v>
          </cell>
          <cell r="AQ253">
            <v>0</v>
          </cell>
          <cell r="AR253">
            <v>0</v>
          </cell>
          <cell r="AS253">
            <v>0</v>
          </cell>
          <cell r="AT253">
            <v>-7116</v>
          </cell>
          <cell r="AU253">
            <v>-6885</v>
          </cell>
          <cell r="AV253">
            <v>-5923</v>
          </cell>
          <cell r="AW253">
            <v>-6828</v>
          </cell>
          <cell r="AX253">
            <v>-5032</v>
          </cell>
          <cell r="AY253">
            <v>-4936</v>
          </cell>
          <cell r="AZ253">
            <v>-5323</v>
          </cell>
          <cell r="BA253">
            <v>-5464</v>
          </cell>
          <cell r="BB253" t="str">
            <v>n.a.</v>
          </cell>
          <cell r="BC253" t="str">
            <v>n.a.</v>
          </cell>
          <cell r="BD253" t="str">
            <v>n.a.</v>
          </cell>
          <cell r="BE253" t="str">
            <v>n.a.</v>
          </cell>
          <cell r="BF253">
            <v>30017</v>
          </cell>
          <cell r="BG253">
            <v>22039</v>
          </cell>
          <cell r="BH253">
            <v>21306</v>
          </cell>
          <cell r="BI253">
            <v>19940</v>
          </cell>
          <cell r="BJ253">
            <v>26741</v>
          </cell>
          <cell r="BK253">
            <v>22483</v>
          </cell>
          <cell r="BL253">
            <v>37947</v>
          </cell>
          <cell r="BM253">
            <v>21777</v>
          </cell>
          <cell r="BN253">
            <v>42521</v>
          </cell>
          <cell r="BO253">
            <v>68242</v>
          </cell>
          <cell r="BP253">
            <v>23686</v>
          </cell>
          <cell r="BQ253">
            <v>26377</v>
          </cell>
          <cell r="BR253">
            <v>119580</v>
          </cell>
          <cell r="BS253">
            <v>127168</v>
          </cell>
          <cell r="BT253">
            <v>103720</v>
          </cell>
          <cell r="BU253">
            <v>94114</v>
          </cell>
          <cell r="BV253" t="str">
            <v>n.a.</v>
          </cell>
          <cell r="BW253" t="str">
            <v>n.a.</v>
          </cell>
          <cell r="BX253" t="str">
            <v>n.a.</v>
          </cell>
          <cell r="BY253" t="str">
            <v>n.a.</v>
          </cell>
          <cell r="BZ253">
            <v>15418</v>
          </cell>
          <cell r="CA253">
            <v>13312</v>
          </cell>
          <cell r="CB253">
            <v>15269</v>
          </cell>
          <cell r="CC253">
            <v>17025</v>
          </cell>
          <cell r="CD253" t="str">
            <v>n.a.</v>
          </cell>
          <cell r="CE253" t="str">
            <v>n.a.</v>
          </cell>
          <cell r="CF253" t="str">
            <v>n.a.</v>
          </cell>
          <cell r="CG253" t="str">
            <v>n.a.</v>
          </cell>
          <cell r="CH253">
            <v>7116</v>
          </cell>
          <cell r="CI253">
            <v>6885</v>
          </cell>
          <cell r="CJ253">
            <v>5923</v>
          </cell>
          <cell r="CK253">
            <v>6828</v>
          </cell>
          <cell r="CL253">
            <v>198848</v>
          </cell>
          <cell r="CM253">
            <v>-172575</v>
          </cell>
          <cell r="CN253">
            <v>-7116</v>
          </cell>
          <cell r="CO253">
            <v>-5032</v>
          </cell>
          <cell r="CP253">
            <v>14125</v>
          </cell>
          <cell r="CQ253">
            <v>0.0710341567428387</v>
          </cell>
          <cell r="CR253">
            <v>0.0764658434520877</v>
          </cell>
          <cell r="CS253" t="str">
            <v>n.a.</v>
          </cell>
          <cell r="CT253">
            <v>0</v>
          </cell>
          <cell r="CU253" t="e">
            <v>#VALUE!</v>
          </cell>
          <cell r="CV253">
            <v>55381.5</v>
          </cell>
        </row>
        <row r="253">
          <cell r="CX253">
            <v>178379</v>
          </cell>
          <cell r="CY253">
            <v>-154186</v>
          </cell>
          <cell r="CZ253">
            <v>-6885</v>
          </cell>
          <cell r="DA253">
            <v>-4936</v>
          </cell>
          <cell r="DB253">
            <v>12372</v>
          </cell>
          <cell r="DC253">
            <v>0.0693579401162693</v>
          </cell>
          <cell r="DD253">
            <v>0.0745269777780455</v>
          </cell>
          <cell r="DE253" t="str">
            <v>n.a.</v>
          </cell>
          <cell r="DF253">
            <v>0</v>
          </cell>
          <cell r="DG253" t="e">
            <v>#VALUE!</v>
          </cell>
          <cell r="DH253">
            <v>45964</v>
          </cell>
        </row>
        <row r="253">
          <cell r="DJ253">
            <v>172338</v>
          </cell>
          <cell r="DK253">
            <v>-146919</v>
          </cell>
          <cell r="DL253">
            <v>-5923</v>
          </cell>
          <cell r="DM253">
            <v>-5323</v>
          </cell>
          <cell r="DN253">
            <v>14173</v>
          </cell>
          <cell r="DO253">
            <v>0.0822395525072822</v>
          </cell>
          <cell r="DP253">
            <v>0.0896089526760029</v>
          </cell>
        </row>
        <row r="254">
          <cell r="C254" t="str">
            <v>Qingdao E-Andex Int'L Logistics Inc.,Ltd</v>
          </cell>
          <cell r="D254" t="str">
            <v>exclude</v>
          </cell>
          <cell r="E254" t="str">
            <v>Independence(A+, A, A-, U)</v>
          </cell>
        </row>
        <row r="254">
          <cell r="I254">
            <v>0.0241045379951679</v>
          </cell>
          <cell r="J254" t="str">
            <v> </v>
          </cell>
        </row>
        <row r="254">
          <cell r="O254" t="str">
            <v>Qingdao E-Andex Int'L Logistics Inc.,Ltd</v>
          </cell>
          <cell r="P254" t="str">
            <v>This company, which is based in China, is engaged in the provision of a range of logistics services. It was founded in 2002 and has its registered business address located in Qingdao, Shandong.The company is involved in the provision of a full range of logistics services, including contract warehousing, public warehousing, and transportation services. Its service offering covers palletized storage, including ambient/dry, temperature-controlled, chilled and frozen storage; open yard storage; air freight, sea freight and land transportation; and distribution of outsourced logistics. Some of the company's value-added services are packaging, repackaging, stickering, reconfiguration, order fulfillment, installation and display module assembly.</v>
          </cell>
          <cell r="Q254" t="str">
            <v>Services</v>
          </cell>
          <cell r="R254" t="str">
            <v>Logistics services</v>
          </cell>
          <cell r="S254" t="str">
            <v>www.e-andex.com</v>
          </cell>
          <cell r="T254" t="str">
            <v>China</v>
          </cell>
        </row>
        <row r="254">
          <cell r="V254" t="str">
            <v>838031</v>
          </cell>
          <cell r="W254" t="str">
            <v>B+</v>
          </cell>
          <cell r="X254" t="str">
            <v>4789</v>
          </cell>
          <cell r="Y254" t="str">
            <v>CN49097PC</v>
          </cell>
          <cell r="Z254" t="str">
            <v>Engaged in the provision of a range of logistics services</v>
          </cell>
          <cell r="AA254" t="str">
            <v>The Company is mainly engaged in international freight forwarding; customs declaration, inspection; general freight.</v>
          </cell>
          <cell r="AB254">
            <v>42577</v>
          </cell>
        </row>
        <row r="254">
          <cell r="AD254">
            <v>246076</v>
          </cell>
          <cell r="AE254">
            <v>286294</v>
          </cell>
          <cell r="AF254">
            <v>169614</v>
          </cell>
          <cell r="AG254">
            <v>149421</v>
          </cell>
          <cell r="AH254">
            <v>2293</v>
          </cell>
          <cell r="AI254">
            <v>1297</v>
          </cell>
          <cell r="AJ254">
            <v>897</v>
          </cell>
          <cell r="AK254">
            <v>945</v>
          </cell>
          <cell r="AL254">
            <v>229219</v>
          </cell>
          <cell r="AM254">
            <v>263020</v>
          </cell>
          <cell r="AN254">
            <v>147593</v>
          </cell>
          <cell r="AO254">
            <v>128809</v>
          </cell>
          <cell r="AP254">
            <v>0</v>
          </cell>
          <cell r="AQ254">
            <v>0</v>
          </cell>
          <cell r="AR254">
            <v>851</v>
          </cell>
          <cell r="AS254">
            <v>910</v>
          </cell>
          <cell r="AT254">
            <v>-14397</v>
          </cell>
          <cell r="AU254">
            <v>-15482</v>
          </cell>
          <cell r="AV254">
            <v>-12866</v>
          </cell>
          <cell r="AW254">
            <v>-13319</v>
          </cell>
          <cell r="AX254">
            <v>0</v>
          </cell>
          <cell r="AY254">
            <v>-1868</v>
          </cell>
          <cell r="AZ254">
            <v>-1469</v>
          </cell>
          <cell r="BA254">
            <v>-1218</v>
          </cell>
          <cell r="BB254" t="str">
            <v>n.a.</v>
          </cell>
          <cell r="BC254" t="str">
            <v>n.a.</v>
          </cell>
          <cell r="BD254" t="str">
            <v>n.a.</v>
          </cell>
          <cell r="BE254" t="str">
            <v>n.a.</v>
          </cell>
          <cell r="BF254">
            <v>25438</v>
          </cell>
          <cell r="BG254">
            <v>29845</v>
          </cell>
          <cell r="BH254">
            <v>27293</v>
          </cell>
          <cell r="BI254">
            <v>30327</v>
          </cell>
          <cell r="BJ254">
            <v>15345</v>
          </cell>
          <cell r="BK254">
            <v>15613</v>
          </cell>
          <cell r="BL254">
            <v>14259</v>
          </cell>
          <cell r="BM254">
            <v>7955</v>
          </cell>
          <cell r="BN254">
            <v>16767</v>
          </cell>
          <cell r="BO254">
            <v>12839</v>
          </cell>
          <cell r="BP254">
            <v>8219</v>
          </cell>
          <cell r="BQ254">
            <v>8219</v>
          </cell>
          <cell r="BR254">
            <v>82514</v>
          </cell>
          <cell r="BS254">
            <v>79177</v>
          </cell>
          <cell r="BT254">
            <v>71291</v>
          </cell>
          <cell r="BU254">
            <v>62078</v>
          </cell>
          <cell r="BV254">
            <v>1148</v>
          </cell>
          <cell r="BW254">
            <v>1321</v>
          </cell>
          <cell r="BX254">
            <v>732</v>
          </cell>
          <cell r="BY254">
            <v>624</v>
          </cell>
          <cell r="BZ254">
            <v>4753</v>
          </cell>
          <cell r="CA254">
            <v>7221</v>
          </cell>
          <cell r="CB254">
            <v>8583</v>
          </cell>
          <cell r="CC254">
            <v>7020</v>
          </cell>
          <cell r="CD254">
            <v>23</v>
          </cell>
          <cell r="CE254">
            <v>23</v>
          </cell>
          <cell r="CF254">
            <v>23</v>
          </cell>
          <cell r="CG254">
            <v>23</v>
          </cell>
          <cell r="CH254">
            <v>13226</v>
          </cell>
          <cell r="CI254">
            <v>14138</v>
          </cell>
          <cell r="CJ254">
            <v>11260</v>
          </cell>
          <cell r="CK254">
            <v>11762</v>
          </cell>
          <cell r="CL254">
            <v>246076</v>
          </cell>
          <cell r="CM254">
            <v>-229219</v>
          </cell>
          <cell r="CN254">
            <v>-14397</v>
          </cell>
          <cell r="CO254">
            <v>0</v>
          </cell>
          <cell r="CP254">
            <v>2460</v>
          </cell>
          <cell r="CQ254">
            <v>0.00999691152326923</v>
          </cell>
          <cell r="CR254">
            <v>0.0100978589255221</v>
          </cell>
          <cell r="CS254">
            <v>1148</v>
          </cell>
          <cell r="CT254">
            <v>0</v>
          </cell>
          <cell r="CU254" t="e">
            <v>#VALUE!</v>
          </cell>
          <cell r="CV254">
            <v>14803</v>
          </cell>
        </row>
        <row r="254">
          <cell r="CX254">
            <v>286294</v>
          </cell>
          <cell r="CY254">
            <v>-263020</v>
          </cell>
          <cell r="CZ254">
            <v>-15482</v>
          </cell>
          <cell r="DA254">
            <v>-1868</v>
          </cell>
          <cell r="DB254">
            <v>5924</v>
          </cell>
          <cell r="DC254">
            <v>0.0206920158997394</v>
          </cell>
          <cell r="DD254">
            <v>0.0211292220993687</v>
          </cell>
          <cell r="DE254">
            <v>1321</v>
          </cell>
          <cell r="DF254">
            <v>0</v>
          </cell>
          <cell r="DG254" t="e">
            <v>#VALUE!</v>
          </cell>
          <cell r="DH254">
            <v>10529</v>
          </cell>
        </row>
        <row r="254">
          <cell r="DJ254">
            <v>169614</v>
          </cell>
          <cell r="DK254">
            <v>-147593</v>
          </cell>
          <cell r="DL254">
            <v>-12015</v>
          </cell>
          <cell r="DM254">
            <v>-1469</v>
          </cell>
          <cell r="DN254">
            <v>8537</v>
          </cell>
          <cell r="DO254">
            <v>0.0503319301472756</v>
          </cell>
          <cell r="DP254">
            <v>0.0529994971349106</v>
          </cell>
        </row>
        <row r="255">
          <cell r="C255" t="str">
            <v>SEE HUP Consolidated BHD</v>
          </cell>
          <cell r="D255" t="str">
            <v>exclude</v>
          </cell>
          <cell r="E255" t="str">
            <v>Independence(A+, A, A-, U)</v>
          </cell>
        </row>
        <row r="255">
          <cell r="I255">
            <v>-0.0402275740306741</v>
          </cell>
          <cell r="J255" t="str">
            <v> </v>
          </cell>
        </row>
        <row r="255">
          <cell r="O255" t="str">
            <v>SEE HUP Consolidated BHD</v>
          </cell>
          <cell r="P255" t="str">
            <v>This is a Malaysian investment holding company that, through its subsidiaries, is engaged in the provision of transportation and logistics services. The company was founded in June 1996 as a single lorry transport business. It is headquartered in Penang, Malaysia. The company operates in five business divisions: Inland Transportation, which owns and operates a fleet of well-maintained lorries and trucks that provides transportation services to and from all seaports, airports and inland points throughout Malaysia, Thailand and Singapore; Freight Forwarding, which provides a complete range of freight forwarding services; Machinery Hire, which offers vehicles for hire to support all industrial and commercial needs; Bonded Warehouse, which provides a comprehensive line of services such as packing, repacking, re-labeling, consolidation and transfer shipment of cargoes; and Maintenance and Services, which ensures all motor vehicles and equipment are in top gear. The company is a leading provider of total logistics solutions in Malaysia. It offers transportation services, cranes and forklifts hiring, maintenance of heavy vehicles, dealing in related spare parts and tires, bonded truck services, and bonded warehousing. Its clients range from the time-sensitive manufacturing to construction industries.</v>
          </cell>
          <cell r="Q255" t="str">
            <v>Services</v>
          </cell>
          <cell r="R255" t="str">
            <v>Transportation services to and from all seaports, airports and inland points</v>
          </cell>
          <cell r="S255" t="str">
            <v>www.seehup.com.my</v>
          </cell>
          <cell r="T255" t="str">
            <v>Malaysia</v>
          </cell>
        </row>
        <row r="255">
          <cell r="V255" t="str">
            <v>7053</v>
          </cell>
          <cell r="W255" t="str">
            <v>B+</v>
          </cell>
          <cell r="X255" t="str">
            <v>4789</v>
          </cell>
          <cell r="Y255" t="str">
            <v>MY391077-V</v>
          </cell>
          <cell r="Z255" t="str">
            <v>Engaged in the provision of transportation and logistics services</v>
          </cell>
          <cell r="AA255" t="str">
            <v>The Company commenced operations as an investment holding company.  The principal activities of its subsidiaries are transport-related businesses, such as freight forwarding, crane and forklift services and bonded warehousing.</v>
          </cell>
          <cell r="AB255">
            <v>35839</v>
          </cell>
        </row>
        <row r="255">
          <cell r="AD255">
            <v>126190</v>
          </cell>
          <cell r="AE255">
            <v>112460</v>
          </cell>
          <cell r="AF255">
            <v>79664</v>
          </cell>
          <cell r="AG255">
            <v>95564</v>
          </cell>
          <cell r="AH255">
            <v>342</v>
          </cell>
          <cell r="AI255">
            <v>33670</v>
          </cell>
          <cell r="AJ255">
            <v>937</v>
          </cell>
          <cell r="AK255">
            <v>898</v>
          </cell>
          <cell r="AL255">
            <v>4155</v>
          </cell>
          <cell r="AM255">
            <v>5504</v>
          </cell>
          <cell r="AN255">
            <v>3708</v>
          </cell>
          <cell r="AO255">
            <v>9025</v>
          </cell>
          <cell r="AP255">
            <v>0</v>
          </cell>
          <cell r="AQ255">
            <v>0</v>
          </cell>
          <cell r="AR255">
            <v>0</v>
          </cell>
          <cell r="AS255">
            <v>0</v>
          </cell>
          <cell r="AT255">
            <v>-112541</v>
          </cell>
          <cell r="AU255">
            <v>-108873</v>
          </cell>
          <cell r="AV255">
            <v>-72128</v>
          </cell>
          <cell r="AW255">
            <v>-78745</v>
          </cell>
          <cell r="AX255">
            <v>-7981</v>
          </cell>
          <cell r="AY255">
            <v>-8095</v>
          </cell>
          <cell r="AZ255">
            <v>-8134</v>
          </cell>
          <cell r="BA255">
            <v>-9002</v>
          </cell>
          <cell r="BB255">
            <v>2644</v>
          </cell>
          <cell r="BC255">
            <v>1718</v>
          </cell>
          <cell r="BD255">
            <v>841</v>
          </cell>
          <cell r="BE255">
            <v>741</v>
          </cell>
          <cell r="BF255">
            <v>24127</v>
          </cell>
          <cell r="BG255">
            <v>22334</v>
          </cell>
          <cell r="BH255">
            <v>19928</v>
          </cell>
          <cell r="BI255">
            <v>19615</v>
          </cell>
          <cell r="BJ255">
            <v>25833</v>
          </cell>
          <cell r="BK255">
            <v>35842</v>
          </cell>
          <cell r="BL255">
            <v>10864</v>
          </cell>
          <cell r="BM255">
            <v>13563</v>
          </cell>
          <cell r="BN255">
            <v>62136</v>
          </cell>
          <cell r="BO255">
            <v>64122</v>
          </cell>
          <cell r="BP255">
            <v>61037</v>
          </cell>
          <cell r="BQ255">
            <v>63689</v>
          </cell>
          <cell r="BR255">
            <v>143323</v>
          </cell>
          <cell r="BS255">
            <v>153444</v>
          </cell>
          <cell r="BT255">
            <v>139891</v>
          </cell>
          <cell r="BU255">
            <v>137088</v>
          </cell>
          <cell r="BV255" t="str">
            <v>n.a.</v>
          </cell>
          <cell r="BW255" t="str">
            <v>n.a.</v>
          </cell>
          <cell r="BX255" t="str">
            <v>n.a.</v>
          </cell>
          <cell r="BY255" t="str">
            <v>n.a.</v>
          </cell>
          <cell r="BZ255">
            <v>1855</v>
          </cell>
          <cell r="CA255">
            <v>23658</v>
          </cell>
          <cell r="CB255">
            <v>-3369</v>
          </cell>
          <cell r="CC255">
            <v>-310</v>
          </cell>
          <cell r="CD255">
            <v>87870</v>
          </cell>
          <cell r="CE255">
            <v>87190</v>
          </cell>
          <cell r="CF255">
            <v>53315</v>
          </cell>
          <cell r="CG255">
            <v>54289</v>
          </cell>
          <cell r="CH255" t="str">
            <v>n.a.</v>
          </cell>
          <cell r="CI255" t="str">
            <v>n.a.</v>
          </cell>
          <cell r="CJ255" t="str">
            <v>n.a.</v>
          </cell>
          <cell r="CK255" t="str">
            <v>n.a.</v>
          </cell>
          <cell r="CL255">
            <v>126190</v>
          </cell>
          <cell r="CM255">
            <v>-4155</v>
          </cell>
          <cell r="CN255">
            <v>-112541</v>
          </cell>
          <cell r="CO255">
            <v>-7981</v>
          </cell>
          <cell r="CP255">
            <v>1513</v>
          </cell>
          <cell r="CQ255">
            <v>0.0119898565654965</v>
          </cell>
          <cell r="CR255">
            <v>0.0121353577644634</v>
          </cell>
          <cell r="CS255" t="str">
            <v>n.a.</v>
          </cell>
          <cell r="CT255">
            <v>0</v>
          </cell>
          <cell r="CU255">
            <v>2181</v>
          </cell>
          <cell r="CV255">
            <v>63129</v>
          </cell>
        </row>
        <row r="255">
          <cell r="CX255">
            <v>112460</v>
          </cell>
          <cell r="CY255">
            <v>-5504</v>
          </cell>
          <cell r="CZ255">
            <v>-108873</v>
          </cell>
          <cell r="DA255">
            <v>-8095</v>
          </cell>
          <cell r="DB255">
            <v>-10012</v>
          </cell>
          <cell r="DC255">
            <v>-0.089027209674551</v>
          </cell>
          <cell r="DD255">
            <v>-0.0817492977986805</v>
          </cell>
          <cell r="DE255" t="str">
            <v>n.a.</v>
          </cell>
          <cell r="DF255">
            <v>0</v>
          </cell>
          <cell r="DG255">
            <v>1279.5</v>
          </cell>
          <cell r="DH255">
            <v>62579.5</v>
          </cell>
        </row>
        <row r="255">
          <cell r="DJ255">
            <v>79664</v>
          </cell>
          <cell r="DK255">
            <v>-3708</v>
          </cell>
          <cell r="DL255">
            <v>-72128</v>
          </cell>
          <cell r="DM255">
            <v>-8134</v>
          </cell>
          <cell r="DN255">
            <v>-4306</v>
          </cell>
          <cell r="DO255">
            <v>-0.0540520184776059</v>
          </cell>
          <cell r="DP255">
            <v>-0.0512802191258783</v>
          </cell>
        </row>
        <row r="256">
          <cell r="C256" t="str">
            <v>Touyun Biotech Group Limited</v>
          </cell>
          <cell r="D256" t="str">
            <v>exclude</v>
          </cell>
          <cell r="E256" t="str">
            <v>Significantly different products/services</v>
          </cell>
          <cell r="F256" t="str">
            <v>该公司对其子公司实行财务控制，并提供集中服务。</v>
          </cell>
        </row>
        <row r="256">
          <cell r="I256">
            <v>-0.000843551052205891</v>
          </cell>
          <cell r="J256" t="str">
            <v> </v>
          </cell>
          <cell r="K256" t="str">
            <v>从事包装产品的原设备制造及外判制造。</v>
          </cell>
        </row>
        <row r="256">
          <cell r="O256" t="str">
            <v>Touyun Biotech Group Limited</v>
          </cell>
          <cell r="P256" t="str">
            <v>This company primarily operates as an investment holding company. The company, incorporated in 2011, has its registered head office in Hamilton, Bermuda.The company exercises financial control over its subsidiaries and provides central services. The company also provides financial support and control function for the board and is responsible for managing the group and its overall legal structure, tax planning, financial and equity structures. In addition, the company is involved in matters of policy, strategic planning, marketing, selecting senior management positions, approving investments and budgets, and the overall ongoing monitoring of the group companies' performance.</v>
          </cell>
          <cell r="Q256" t="str">
            <v>Services</v>
          </cell>
          <cell r="R256" t="str">
            <v>Investment holding company</v>
          </cell>
          <cell r="S256" t="str">
            <v>www.chnoe.com</v>
          </cell>
          <cell r="T256" t="str">
            <v>Bermuda</v>
          </cell>
          <cell r="U256" t="str">
            <v>Hong Kong SAR, China</v>
          </cell>
          <cell r="V256" t="str">
            <v>01332</v>
          </cell>
          <cell r="W256" t="str">
            <v>A+</v>
          </cell>
          <cell r="X256" t="str">
            <v>4783</v>
          </cell>
          <cell r="Y256" t="str">
            <v>BM45903R</v>
          </cell>
          <cell r="Z256" t="str">
            <v>Primarily operates as an investment holding company</v>
          </cell>
          <cell r="AA256" t="str">
            <v>The Company is an investment holding company. During the Relevant Periods, the Company's subsidiaries were engaged in the manufacture and sale of watch boxes, jewellery boxes, eyewear cases, bags and pouches and display units.</v>
          </cell>
          <cell r="AB256">
            <v>41102</v>
          </cell>
          <cell r="AC256" t="str">
            <v>China Touyun Tech Group Limited</v>
          </cell>
          <cell r="AD256">
            <v>315825</v>
          </cell>
          <cell r="AE256">
            <v>283505</v>
          </cell>
          <cell r="AF256">
            <v>206786</v>
          </cell>
          <cell r="AG256">
            <v>342696</v>
          </cell>
          <cell r="AH256">
            <v>5170</v>
          </cell>
          <cell r="AI256">
            <v>3455</v>
          </cell>
          <cell r="AJ256">
            <v>8695</v>
          </cell>
          <cell r="AK256">
            <v>4119</v>
          </cell>
          <cell r="AL256">
            <v>162568</v>
          </cell>
          <cell r="AM256">
            <v>131820</v>
          </cell>
          <cell r="AN256">
            <v>72855</v>
          </cell>
          <cell r="AO256">
            <v>168312</v>
          </cell>
          <cell r="AP256">
            <v>20280</v>
          </cell>
          <cell r="AQ256">
            <v>21931</v>
          </cell>
          <cell r="AR256">
            <v>20868</v>
          </cell>
          <cell r="AS256">
            <v>17308</v>
          </cell>
          <cell r="AT256">
            <v>-134400</v>
          </cell>
          <cell r="AU256">
            <v>-144741</v>
          </cell>
          <cell r="AV256">
            <v>-139204</v>
          </cell>
          <cell r="AW256">
            <v>-158522</v>
          </cell>
          <cell r="AX256">
            <v>-33138</v>
          </cell>
          <cell r="AY256">
            <v>-22700</v>
          </cell>
          <cell r="AZ256">
            <v>-28449</v>
          </cell>
          <cell r="BA256">
            <v>-197558</v>
          </cell>
          <cell r="BB256">
            <v>35613</v>
          </cell>
          <cell r="BC256">
            <v>32766</v>
          </cell>
          <cell r="BD256">
            <v>33741</v>
          </cell>
          <cell r="BE256">
            <v>29571</v>
          </cell>
          <cell r="BF256">
            <v>41445</v>
          </cell>
          <cell r="BG256">
            <v>66287</v>
          </cell>
          <cell r="BH256">
            <v>58685</v>
          </cell>
          <cell r="BI256">
            <v>54763</v>
          </cell>
          <cell r="BJ256">
            <v>144254</v>
          </cell>
          <cell r="BK256">
            <v>93954</v>
          </cell>
          <cell r="BL256">
            <v>254396</v>
          </cell>
          <cell r="BM256">
            <v>199282</v>
          </cell>
          <cell r="BN256">
            <v>381282</v>
          </cell>
          <cell r="BO256">
            <v>435950</v>
          </cell>
          <cell r="BP256">
            <v>172200</v>
          </cell>
          <cell r="BQ256">
            <v>52691</v>
          </cell>
          <cell r="BR256">
            <v>887697</v>
          </cell>
          <cell r="BS256">
            <v>1024728</v>
          </cell>
          <cell r="BT256">
            <v>971940</v>
          </cell>
          <cell r="BU256">
            <v>886401</v>
          </cell>
          <cell r="BV256">
            <v>26431</v>
          </cell>
          <cell r="BW256">
            <v>18660</v>
          </cell>
          <cell r="BX256">
            <v>17660</v>
          </cell>
          <cell r="BY256">
            <v>23012</v>
          </cell>
          <cell r="BZ256">
            <v>-29391</v>
          </cell>
          <cell r="CA256">
            <v>-34232</v>
          </cell>
          <cell r="CB256">
            <v>-45895</v>
          </cell>
          <cell r="CC256">
            <v>-194885</v>
          </cell>
          <cell r="CD256" t="str">
            <v>n.a.</v>
          </cell>
          <cell r="CE256" t="str">
            <v>n.a.</v>
          </cell>
          <cell r="CF256" t="str">
            <v>n.a.</v>
          </cell>
          <cell r="CG256" t="str">
            <v>n.a.</v>
          </cell>
          <cell r="CH256">
            <v>107969</v>
          </cell>
          <cell r="CI256">
            <v>126081</v>
          </cell>
          <cell r="CJ256">
            <v>121544</v>
          </cell>
          <cell r="CK256">
            <v>135510</v>
          </cell>
          <cell r="CL256">
            <v>315825</v>
          </cell>
          <cell r="CM256">
            <v>-162568</v>
          </cell>
          <cell r="CN256">
            <v>-114120</v>
          </cell>
          <cell r="CO256">
            <v>-33138</v>
          </cell>
          <cell r="CP256">
            <v>5999</v>
          </cell>
          <cell r="CQ256">
            <v>0.018994696429985</v>
          </cell>
          <cell r="CR256">
            <v>0.0193624808763629</v>
          </cell>
          <cell r="CS256">
            <v>26431</v>
          </cell>
          <cell r="CT256">
            <v>20280</v>
          </cell>
          <cell r="CU256">
            <v>34189.5</v>
          </cell>
          <cell r="CV256">
            <v>408616</v>
          </cell>
        </row>
        <row r="256">
          <cell r="CX256">
            <v>283505</v>
          </cell>
          <cell r="CY256">
            <v>-131820</v>
          </cell>
          <cell r="CZ256">
            <v>-122810</v>
          </cell>
          <cell r="DA256">
            <v>-22700</v>
          </cell>
          <cell r="DB256">
            <v>6175</v>
          </cell>
          <cell r="DC256">
            <v>0.0217809209714114</v>
          </cell>
          <cell r="DD256">
            <v>0.0222658926189017</v>
          </cell>
          <cell r="DE256">
            <v>18660</v>
          </cell>
          <cell r="DF256">
            <v>21931</v>
          </cell>
          <cell r="DG256">
            <v>33253.5</v>
          </cell>
          <cell r="DH256">
            <v>304075</v>
          </cell>
        </row>
        <row r="256">
          <cell r="DJ256">
            <v>206786</v>
          </cell>
          <cell r="DK256">
            <v>-72855</v>
          </cell>
          <cell r="DL256">
            <v>-118336</v>
          </cell>
          <cell r="DM256">
            <v>-28449</v>
          </cell>
          <cell r="DN256">
            <v>-12854</v>
          </cell>
          <cell r="DO256">
            <v>-0.0621608812975733</v>
          </cell>
          <cell r="DP256">
            <v>-0.0585230376980514</v>
          </cell>
        </row>
        <row r="257">
          <cell r="C257" t="str">
            <v>Hubei Datong Internet Logistics Co.,Ltd.</v>
          </cell>
          <cell r="D257" t="str">
            <v>exclude</v>
          </cell>
          <cell r="E257" t="str">
            <v>Independence(A+, A, A-, U)</v>
          </cell>
        </row>
        <row r="257">
          <cell r="I257">
            <v>0.129906302572501</v>
          </cell>
          <cell r="J257" t="str">
            <v> </v>
          </cell>
        </row>
        <row r="257">
          <cell r="O257" t="str">
            <v>Hubei Datong Internet Logistics Co.,Ltd.</v>
          </cell>
          <cell r="P257" t="str">
            <v>This company is engaged in the provision of transport and logistics services. It was incorporated in 2000 and conducts business from its registered corporate office which is strategically located in Ezhou, China. The company offers land transport, such as groupage and full load, daily direct departures, express, intermodal and railway, and collection and delivery, as well as insurance, customs, and currency assistance; and air freight, including weekly consolidated direct flight deliveries, unloading and delivery management, as well as assistance for loading, unloading, and customs clearance procedures. It also provides sea freight services, such as LCL, FCL, turnkey projects, break-bulk, door to door, and port to port services; logistics services, including reception and control, storage, order picking, packaging, labeling and branding, and document issuing; and temperature controlled logistics services.</v>
          </cell>
          <cell r="Q257" t="str">
            <v>Services</v>
          </cell>
          <cell r="R257" t="str">
            <v>Offers land transport, such as groupage and full load, daily direct departures, express, intermodal and railway, and collection and delivery, as well as insurance, customs, and currency assistance; and air freight, including weekly consolidated direct flight deliveries, unloading and delivery management, as well as assistance for loading, unloading, and customs clearance procedures; Provides sea freight services, such as LCL, FCL, turnkey projects, break-bulk, door to door, and port to port services; logistics services, including reception and control, storage, order picking, packaging, labeling and branding, and document issuing; and temperature controlled logistics services</v>
          </cell>
          <cell r="S257" t="str">
            <v>www.hbdt.com.cn</v>
          </cell>
          <cell r="T257" t="str">
            <v>China</v>
          </cell>
        </row>
        <row r="257">
          <cell r="V257" t="str">
            <v>832383</v>
          </cell>
          <cell r="W257" t="str">
            <v>B+</v>
          </cell>
          <cell r="X257" t="str">
            <v>4731</v>
          </cell>
          <cell r="Y257" t="str">
            <v>CN43450PC</v>
          </cell>
          <cell r="Z257" t="str">
            <v>Engaged in the provision of transport and logistics services</v>
          </cell>
          <cell r="AA257" t="str">
            <v>The Company mainly engaged in shipping, port handling and warehousing and distribution and other services, as well as through the integration of the logistics chain above, according to customer demand to provide total logistics solutions.</v>
          </cell>
          <cell r="AB257">
            <v>42129</v>
          </cell>
        </row>
        <row r="257">
          <cell r="AD257">
            <v>161469</v>
          </cell>
          <cell r="AE257">
            <v>156478</v>
          </cell>
          <cell r="AF257">
            <v>130838</v>
          </cell>
          <cell r="AG257">
            <v>158969</v>
          </cell>
          <cell r="AH257">
            <v>11982</v>
          </cell>
          <cell r="AI257">
            <v>10475</v>
          </cell>
          <cell r="AJ257">
            <v>13240</v>
          </cell>
          <cell r="AK257">
            <v>12204</v>
          </cell>
          <cell r="AL257">
            <v>81697</v>
          </cell>
          <cell r="AM257">
            <v>82971</v>
          </cell>
          <cell r="AN257">
            <v>80280</v>
          </cell>
          <cell r="AO257">
            <v>101068</v>
          </cell>
          <cell r="AP257">
            <v>0</v>
          </cell>
          <cell r="AQ257">
            <v>0</v>
          </cell>
          <cell r="AR257">
            <v>0</v>
          </cell>
          <cell r="AS257">
            <v>0</v>
          </cell>
          <cell r="AT257">
            <v>-32175</v>
          </cell>
          <cell r="AU257">
            <v>-26419</v>
          </cell>
          <cell r="AV257">
            <v>-17593</v>
          </cell>
          <cell r="AW257">
            <v>-22871</v>
          </cell>
          <cell r="AX257">
            <v>-25267</v>
          </cell>
          <cell r="AY257">
            <v>-22231</v>
          </cell>
          <cell r="AZ257">
            <v>-21852</v>
          </cell>
          <cell r="BA257">
            <v>-20739</v>
          </cell>
          <cell r="BB257">
            <v>1333</v>
          </cell>
          <cell r="BC257">
            <v>1780</v>
          </cell>
          <cell r="BD257">
            <v>1282</v>
          </cell>
          <cell r="BE257">
            <v>352</v>
          </cell>
          <cell r="BF257">
            <v>30346</v>
          </cell>
          <cell r="BG257">
            <v>21696</v>
          </cell>
          <cell r="BH257">
            <v>24669</v>
          </cell>
          <cell r="BI257">
            <v>31138</v>
          </cell>
          <cell r="BJ257">
            <v>53671</v>
          </cell>
          <cell r="BK257">
            <v>62057</v>
          </cell>
          <cell r="BL257">
            <v>50203</v>
          </cell>
          <cell r="BM257">
            <v>56501</v>
          </cell>
          <cell r="BN257">
            <v>204211</v>
          </cell>
          <cell r="BO257">
            <v>189156</v>
          </cell>
          <cell r="BP257">
            <v>175637</v>
          </cell>
          <cell r="BQ257">
            <v>191395</v>
          </cell>
          <cell r="BR257">
            <v>557092</v>
          </cell>
          <cell r="BS257">
            <v>542430</v>
          </cell>
          <cell r="BT257">
            <v>526135</v>
          </cell>
          <cell r="BU257">
            <v>528432</v>
          </cell>
          <cell r="BV257">
            <v>1983</v>
          </cell>
          <cell r="BW257">
            <v>2240</v>
          </cell>
          <cell r="BX257">
            <v>1498</v>
          </cell>
          <cell r="BY257">
            <v>4491</v>
          </cell>
          <cell r="BZ257">
            <v>34312</v>
          </cell>
          <cell r="CA257">
            <v>35332</v>
          </cell>
          <cell r="CB257">
            <v>24353</v>
          </cell>
          <cell r="CC257">
            <v>26495</v>
          </cell>
          <cell r="CD257">
            <v>3216</v>
          </cell>
          <cell r="CE257">
            <v>2263</v>
          </cell>
          <cell r="CF257">
            <v>539</v>
          </cell>
          <cell r="CG257">
            <v>539</v>
          </cell>
          <cell r="CH257">
            <v>26976</v>
          </cell>
          <cell r="CI257">
            <v>21916</v>
          </cell>
          <cell r="CJ257">
            <v>15556</v>
          </cell>
          <cell r="CK257">
            <v>17841</v>
          </cell>
          <cell r="CL257">
            <v>161469</v>
          </cell>
          <cell r="CM257">
            <v>-81697</v>
          </cell>
          <cell r="CN257">
            <v>-32175</v>
          </cell>
          <cell r="CO257">
            <v>-25267</v>
          </cell>
          <cell r="CP257">
            <v>22330</v>
          </cell>
          <cell r="CQ257">
            <v>0.138292799237005</v>
          </cell>
          <cell r="CR257">
            <v>0.160486995019369</v>
          </cell>
          <cell r="CS257">
            <v>1983</v>
          </cell>
          <cell r="CT257">
            <v>0</v>
          </cell>
          <cell r="CU257">
            <v>1556.5</v>
          </cell>
          <cell r="CV257">
            <v>196683.5</v>
          </cell>
        </row>
        <row r="257">
          <cell r="CX257">
            <v>156478</v>
          </cell>
          <cell r="CY257">
            <v>-82971</v>
          </cell>
          <cell r="CZ257">
            <v>-26419</v>
          </cell>
          <cell r="DA257">
            <v>-22231</v>
          </cell>
          <cell r="DB257">
            <v>24857</v>
          </cell>
          <cell r="DC257">
            <v>0.158853001699919</v>
          </cell>
          <cell r="DD257">
            <v>0.188852842631495</v>
          </cell>
          <cell r="DE257">
            <v>2240</v>
          </cell>
          <cell r="DF257">
            <v>0</v>
          </cell>
          <cell r="DG257">
            <v>1531</v>
          </cell>
          <cell r="DH257">
            <v>182396.5</v>
          </cell>
        </row>
        <row r="257">
          <cell r="DJ257">
            <v>130838</v>
          </cell>
          <cell r="DK257">
            <v>-80280</v>
          </cell>
          <cell r="DL257">
            <v>-17593</v>
          </cell>
          <cell r="DM257">
            <v>-21852</v>
          </cell>
          <cell r="DN257">
            <v>11113</v>
          </cell>
          <cell r="DO257">
            <v>0.0849370977850472</v>
          </cell>
          <cell r="DP257">
            <v>0.0928210482355398</v>
          </cell>
        </row>
        <row r="258">
          <cell r="C258" t="str">
            <v>XIN HWA Holdings Berhad</v>
          </cell>
          <cell r="D258" t="str">
            <v>exclude</v>
          </cell>
          <cell r="E258" t="str">
            <v>Independence(A+, A, A-, U)</v>
          </cell>
        </row>
        <row r="258">
          <cell r="I258">
            <v>0.0114820241461586</v>
          </cell>
          <cell r="J258" t="str">
            <v> </v>
          </cell>
        </row>
        <row r="258">
          <cell r="O258" t="str">
            <v>XIN HWA Holdings Berhad</v>
          </cell>
          <cell r="P258" t="str">
            <v>This company operates as an investment holding firm that engaged in providing logistics services. It was founded in 2013. It conducts business from its registered head office located in Johor Bahru, Malaysia. The company offers cargo transportation services, including consolidation and distribution of less than truck load cargo, inter-state cargo transportation, and cross-border cargo transportation services, as well as transportation services for over-dimensional and heavy cargo for large-scale projects. The company also provides container haulage services, such as inter-state and internal port haulage transportation services; and warehousing and distribution services that consist of general storage, inventory management services, and cargo consolidation for distribution, as well as other value added services which comprise picking, labelling, packing/unitizing, and palletizing. In addition, it offers freight forwarding and customs brokerage services, such as preparation and submission of customs clearance documents; coordinate with port operators, shipping liners, airliners, customs, and other relevant authorities; arrangement of transportation for the movement of cargo; and advisory services in relation to customs tariff codes, tax rates, tax exemption, duty drawback, and other freight forwarding. Further, the company manufactures and fabricates trailers.</v>
          </cell>
          <cell r="Q258" t="str">
            <v>Services</v>
          </cell>
          <cell r="R258" t="str">
            <v>Cargo transportation services, including consolidation and distribution of less than truck load cargo, inter-state cargo transportation, and cross-border cargo transportation services, as well as transportation services for over-dimensional and heavy cargo for large-scale projects</v>
          </cell>
          <cell r="S258" t="str">
            <v>www.xinhwa.com.my</v>
          </cell>
          <cell r="T258" t="str">
            <v>Malaysia</v>
          </cell>
        </row>
        <row r="258">
          <cell r="V258" t="str">
            <v>5267</v>
          </cell>
          <cell r="W258" t="str">
            <v>D</v>
          </cell>
          <cell r="X258" t="str">
            <v>4731</v>
          </cell>
          <cell r="Y258" t="str">
            <v>MY1032102-P</v>
          </cell>
          <cell r="Z258" t="str">
            <v>Engaged in providing logistics services</v>
          </cell>
          <cell r="AA258" t="str">
            <v>The Company principal activity is an investment holding company and are engaged in the provision of management services. The Group is primarily an integrated logistics service provider focused on land transport operations and warehousing and distribution operations. Its land transport operations incorporate cargo transportation services and container haulage services. In addition, the Group also provides other services such as freight forwarding and customs brokerage services as well as manufacturing and fabrication of trailers.</v>
          </cell>
          <cell r="AB258">
            <v>42185</v>
          </cell>
        </row>
        <row r="258">
          <cell r="AD258">
            <v>118282</v>
          </cell>
          <cell r="AE258">
            <v>105421</v>
          </cell>
          <cell r="AF258">
            <v>97756</v>
          </cell>
          <cell r="AG258">
            <v>117270</v>
          </cell>
          <cell r="AH258">
            <v>421</v>
          </cell>
          <cell r="AI258">
            <v>173</v>
          </cell>
          <cell r="AJ258">
            <v>351</v>
          </cell>
          <cell r="AK258">
            <v>421</v>
          </cell>
          <cell r="AL258">
            <v>72073</v>
          </cell>
          <cell r="AM258">
            <v>64084</v>
          </cell>
          <cell r="AN258">
            <v>50574</v>
          </cell>
          <cell r="AO258">
            <v>61786</v>
          </cell>
          <cell r="AP258">
            <v>0</v>
          </cell>
          <cell r="AQ258">
            <v>0</v>
          </cell>
          <cell r="AR258">
            <v>0</v>
          </cell>
          <cell r="AS258">
            <v>0</v>
          </cell>
          <cell r="AT258">
            <v>-33491</v>
          </cell>
          <cell r="AU258">
            <v>-25705</v>
          </cell>
          <cell r="AV258">
            <v>-28149</v>
          </cell>
          <cell r="AW258">
            <v>-33105</v>
          </cell>
          <cell r="AX258">
            <v>-18628</v>
          </cell>
          <cell r="AY258">
            <v>-13129</v>
          </cell>
          <cell r="AZ258">
            <v>-11935</v>
          </cell>
          <cell r="BA258">
            <v>-12055</v>
          </cell>
          <cell r="BB258">
            <v>8493</v>
          </cell>
          <cell r="BC258">
            <v>370</v>
          </cell>
          <cell r="BD258">
            <v>1515</v>
          </cell>
          <cell r="BE258">
            <v>1967</v>
          </cell>
          <cell r="BF258">
            <v>28669</v>
          </cell>
          <cell r="BG258">
            <v>25402</v>
          </cell>
          <cell r="BH258">
            <v>28176</v>
          </cell>
          <cell r="BI258">
            <v>26578</v>
          </cell>
          <cell r="BJ258">
            <v>17274</v>
          </cell>
          <cell r="BK258">
            <v>41257</v>
          </cell>
          <cell r="BL258">
            <v>5558</v>
          </cell>
          <cell r="BM258">
            <v>3428</v>
          </cell>
          <cell r="BN258">
            <v>312290</v>
          </cell>
          <cell r="BO258">
            <v>276168</v>
          </cell>
          <cell r="BP258">
            <v>300988</v>
          </cell>
          <cell r="BQ258">
            <v>277098</v>
          </cell>
          <cell r="BR258">
            <v>381342</v>
          </cell>
          <cell r="BS258">
            <v>379958</v>
          </cell>
          <cell r="BT258">
            <v>369056</v>
          </cell>
          <cell r="BU258">
            <v>342082</v>
          </cell>
          <cell r="BV258">
            <v>1047</v>
          </cell>
          <cell r="BW258">
            <v>821</v>
          </cell>
          <cell r="BX258">
            <v>771</v>
          </cell>
          <cell r="BY258">
            <v>1055</v>
          </cell>
          <cell r="BZ258">
            <v>-5489</v>
          </cell>
          <cell r="CA258">
            <v>2676</v>
          </cell>
          <cell r="CB258">
            <v>7449</v>
          </cell>
          <cell r="CC258">
            <v>10745</v>
          </cell>
          <cell r="CD258" t="str">
            <v>n.a.</v>
          </cell>
          <cell r="CE258" t="str">
            <v>n.a.</v>
          </cell>
          <cell r="CF258" t="str">
            <v>n.a.</v>
          </cell>
          <cell r="CG258" t="str">
            <v>n.a.</v>
          </cell>
          <cell r="CH258">
            <v>32444</v>
          </cell>
          <cell r="CI258">
            <v>24884</v>
          </cell>
          <cell r="CJ258">
            <v>27378</v>
          </cell>
          <cell r="CK258">
            <v>32050</v>
          </cell>
          <cell r="CL258">
            <v>118282</v>
          </cell>
          <cell r="CM258">
            <v>-72073</v>
          </cell>
          <cell r="CN258">
            <v>-33491</v>
          </cell>
          <cell r="CO258">
            <v>-18628</v>
          </cell>
          <cell r="CP258">
            <v>-5910</v>
          </cell>
          <cell r="CQ258">
            <v>-0.0499653370758019</v>
          </cell>
          <cell r="CR258">
            <v>-0.0475876062870394</v>
          </cell>
          <cell r="CS258">
            <v>1047</v>
          </cell>
          <cell r="CT258">
            <v>0</v>
          </cell>
          <cell r="CU258">
            <v>4431.5</v>
          </cell>
          <cell r="CV258">
            <v>294229</v>
          </cell>
        </row>
        <row r="258">
          <cell r="CX258">
            <v>105421</v>
          </cell>
          <cell r="CY258">
            <v>-64084</v>
          </cell>
          <cell r="CZ258">
            <v>-25705</v>
          </cell>
          <cell r="DA258">
            <v>-13129</v>
          </cell>
          <cell r="DB258">
            <v>2503</v>
          </cell>
          <cell r="DC258">
            <v>0.023742897525161</v>
          </cell>
          <cell r="DD258">
            <v>0.0243203326920461</v>
          </cell>
          <cell r="DE258">
            <v>821</v>
          </cell>
          <cell r="DF258">
            <v>0</v>
          </cell>
          <cell r="DG258">
            <v>942.5</v>
          </cell>
          <cell r="DH258">
            <v>288578</v>
          </cell>
        </row>
        <row r="258">
          <cell r="DJ258">
            <v>97756</v>
          </cell>
          <cell r="DK258">
            <v>-50574</v>
          </cell>
          <cell r="DL258">
            <v>-28149</v>
          </cell>
          <cell r="DM258">
            <v>-11935</v>
          </cell>
          <cell r="DN258">
            <v>7098</v>
          </cell>
          <cell r="DO258">
            <v>0.0726093539015508</v>
          </cell>
          <cell r="DP258">
            <v>0.0782942487149507</v>
          </cell>
        </row>
        <row r="259">
          <cell r="C259" t="str">
            <v>Worldgate Global Logistics LTD</v>
          </cell>
          <cell r="D259" t="str">
            <v>exclude</v>
          </cell>
          <cell r="E259" t="str">
            <v>Independence(A+, A, A-, U)</v>
          </cell>
        </row>
        <row r="259">
          <cell r="I259">
            <v>-0.0771944216570959</v>
          </cell>
          <cell r="J259" t="str">
            <v> </v>
          </cell>
        </row>
        <row r="259">
          <cell r="O259" t="str">
            <v>Worldgate Global Logistics LTD</v>
          </cell>
          <cell r="P259" t="str">
            <v>This company is engaged in providing comprehensive international freight, transportation, and warehousing services. It was founded in 1999 and is headquartered in the Cayman Islands. The company is the parent firm of Worldgate Express Services Sdn Bhd, based in Selangor, Malaysia, which offers air and sea freight forwarding and related services, which include import and export international freight services by air and sea, arranging customs clearance, preparation of freight documentation, and cargo handling at airports and seaports; and transportations comprising trucking, haulage, and value-added services, as well as warehousing services. It also provides trucking services that include general trucking, bonded trucking, and haulage services, as well as value-added services such as tracking and tracing of cargo. It serves direct customers and overseas freight forwarders.</v>
          </cell>
          <cell r="Q259" t="str">
            <v>Services</v>
          </cell>
          <cell r="R259" t="str">
            <v>Air and sea freight forwarding and related services; Import and export international freight services by air and sea; Arranging customs clearance, preparation of freight documentation, and cargo handling at airports and seaports; and transportations comprising trucking, haulage, and value-added services, as well as warehousing services</v>
          </cell>
        </row>
        <row r="259">
          <cell r="T259" t="str">
            <v>Cayman Islands</v>
          </cell>
          <cell r="U259" t="str">
            <v>Hong Kong SAR, China</v>
          </cell>
          <cell r="V259" t="str">
            <v>08292</v>
          </cell>
          <cell r="W259" t="str">
            <v>B+</v>
          </cell>
          <cell r="X259" t="str">
            <v>4213</v>
          </cell>
          <cell r="Y259" t="str">
            <v>KY40651WB</v>
          </cell>
          <cell r="Z259" t="str">
            <v>Engaged in providing comprehensive international freight, transportation, and warehousing services</v>
          </cell>
          <cell r="AA259" t="str">
            <v>The Company was incorporated in the Cayman Islands under the Companies Law as an
exempted company with limited liability on 18 February 2016. The principal activity Provision of comprehensive international freight services, transportation services as well as warehousing services to customers worldwide.</v>
          </cell>
          <cell r="AB259">
            <v>42557</v>
          </cell>
        </row>
        <row r="259">
          <cell r="AD259">
            <v>134595</v>
          </cell>
          <cell r="AE259">
            <v>88927</v>
          </cell>
          <cell r="AF259">
            <v>69038</v>
          </cell>
          <cell r="AG259">
            <v>64350</v>
          </cell>
          <cell r="AH259">
            <v>301</v>
          </cell>
          <cell r="AI259">
            <v>894</v>
          </cell>
          <cell r="AJ259">
            <v>479</v>
          </cell>
          <cell r="AK259">
            <v>139</v>
          </cell>
          <cell r="AL259">
            <v>117880</v>
          </cell>
          <cell r="AM259">
            <v>73186</v>
          </cell>
          <cell r="AN259">
            <v>60257</v>
          </cell>
          <cell r="AO259">
            <v>52757</v>
          </cell>
          <cell r="AP259">
            <v>0</v>
          </cell>
          <cell r="AQ259">
            <v>0</v>
          </cell>
          <cell r="AR259">
            <v>0</v>
          </cell>
          <cell r="AS259">
            <v>0</v>
          </cell>
          <cell r="AT259">
            <v>-22644</v>
          </cell>
          <cell r="AU259">
            <v>-17711</v>
          </cell>
          <cell r="AV259">
            <v>-10476</v>
          </cell>
          <cell r="AW259">
            <v>-11614</v>
          </cell>
          <cell r="AX259">
            <v>-3452</v>
          </cell>
          <cell r="AY259">
            <v>-5359</v>
          </cell>
          <cell r="AZ259">
            <v>-4179</v>
          </cell>
          <cell r="BA259">
            <v>-3950</v>
          </cell>
          <cell r="BB259">
            <v>6982</v>
          </cell>
          <cell r="BC259">
            <v>4752</v>
          </cell>
          <cell r="BD259" t="str">
            <v>n.a.</v>
          </cell>
          <cell r="BE259" t="str">
            <v>n.a.</v>
          </cell>
          <cell r="BF259">
            <v>16214</v>
          </cell>
          <cell r="BG259">
            <v>20418</v>
          </cell>
          <cell r="BH259">
            <v>16266</v>
          </cell>
          <cell r="BI259">
            <v>14235</v>
          </cell>
          <cell r="BJ259">
            <v>27866</v>
          </cell>
          <cell r="BK259">
            <v>39805</v>
          </cell>
          <cell r="BL259">
            <v>18960</v>
          </cell>
          <cell r="BM259">
            <v>21265</v>
          </cell>
          <cell r="BN259">
            <v>11663</v>
          </cell>
          <cell r="BO259">
            <v>24421</v>
          </cell>
          <cell r="BP259">
            <v>22076</v>
          </cell>
          <cell r="BQ259">
            <v>25938</v>
          </cell>
          <cell r="BR259">
            <v>82276</v>
          </cell>
          <cell r="BS259">
            <v>97997</v>
          </cell>
          <cell r="BT259">
            <v>62763</v>
          </cell>
          <cell r="BU259">
            <v>63046</v>
          </cell>
          <cell r="BV259">
            <v>8595</v>
          </cell>
          <cell r="BW259" t="str">
            <v>n.a.</v>
          </cell>
          <cell r="BX259" t="str">
            <v>n.a.</v>
          </cell>
          <cell r="BY259" t="str">
            <v>n.a.</v>
          </cell>
          <cell r="BZ259">
            <v>-9080</v>
          </cell>
          <cell r="CA259">
            <v>-6435</v>
          </cell>
          <cell r="CB259">
            <v>-5395</v>
          </cell>
          <cell r="CC259">
            <v>-3832</v>
          </cell>
          <cell r="CD259" t="str">
            <v>n.a.</v>
          </cell>
          <cell r="CE259" t="str">
            <v>n.a.</v>
          </cell>
          <cell r="CF259" t="str">
            <v>n.a.</v>
          </cell>
          <cell r="CG259" t="str">
            <v>n.a.</v>
          </cell>
          <cell r="CH259">
            <v>14049</v>
          </cell>
          <cell r="CI259">
            <v>17711</v>
          </cell>
          <cell r="CJ259">
            <v>10476</v>
          </cell>
          <cell r="CK259">
            <v>11614</v>
          </cell>
          <cell r="CL259">
            <v>134595</v>
          </cell>
          <cell r="CM259">
            <v>-117880</v>
          </cell>
          <cell r="CN259">
            <v>-22644</v>
          </cell>
          <cell r="CO259">
            <v>-3452</v>
          </cell>
          <cell r="CP259">
            <v>-9381</v>
          </cell>
          <cell r="CQ259">
            <v>-0.0696979828374011</v>
          </cell>
          <cell r="CR259">
            <v>-0.0651566927821303</v>
          </cell>
          <cell r="CS259">
            <v>8595</v>
          </cell>
          <cell r="CT259">
            <v>0</v>
          </cell>
          <cell r="CU259">
            <v>5867</v>
          </cell>
          <cell r="CV259">
            <v>18042</v>
          </cell>
        </row>
        <row r="259">
          <cell r="CX259">
            <v>88927</v>
          </cell>
          <cell r="CY259">
            <v>-73186</v>
          </cell>
          <cell r="CZ259">
            <v>-17711</v>
          </cell>
          <cell r="DA259">
            <v>-5359</v>
          </cell>
          <cell r="DB259">
            <v>-7329</v>
          </cell>
          <cell r="DC259">
            <v>-0.0824159141767967</v>
          </cell>
          <cell r="DD259">
            <v>-0.0761407081117021</v>
          </cell>
          <cell r="DE259" t="str">
            <v>n.a.</v>
          </cell>
          <cell r="DF259">
            <v>0</v>
          </cell>
          <cell r="DG259" t="e">
            <v>#VALUE!</v>
          </cell>
          <cell r="DH259">
            <v>23248.5</v>
          </cell>
        </row>
        <row r="259">
          <cell r="DJ259">
            <v>69038</v>
          </cell>
          <cell r="DK259">
            <v>-60257</v>
          </cell>
          <cell r="DL259">
            <v>-10476</v>
          </cell>
          <cell r="DM259">
            <v>-4179</v>
          </cell>
          <cell r="DN259">
            <v>-5874</v>
          </cell>
          <cell r="DO259">
            <v>-0.0850835771604044</v>
          </cell>
          <cell r="DP259">
            <v>-0.078412003417343</v>
          </cell>
        </row>
        <row r="260">
          <cell r="C260" t="str">
            <v>CCL Cold Storage Logistics Corp.,Ltd</v>
          </cell>
          <cell r="D260" t="str">
            <v>exclude</v>
          </cell>
          <cell r="E260" t="str">
            <v>Independence(A+, A, A-, U)</v>
          </cell>
        </row>
        <row r="260">
          <cell r="I260">
            <v>-0.0451466220334555</v>
          </cell>
          <cell r="J260" t="str">
            <v> </v>
          </cell>
        </row>
        <row r="260">
          <cell r="O260" t="str">
            <v>CCL Cold Storage Logistics Corp.,Ltd</v>
          </cell>
          <cell r="P260" t="str">
            <v>This company is engaged in the provision of logistics, transportation, general freight trucking and courier services for cold chain food products principally in China. It was incorporated in 2007. The registered head office of the company is located in Beijing, China.The company comprises its business activities in providing local general freight trucking services. It handles a wide variety of commodities, generally palletized and transported in a container or van trailer. The company's logistics management is the part of supply chain management that plans, implements, and controls the efficient, effective forward, and reverse flow and storage of goods, services, and related information between the point of origin and the point of consumption in order to meet customer's requirements.</v>
          </cell>
          <cell r="Q260" t="str">
            <v>Services</v>
          </cell>
          <cell r="R260" t="str">
            <v>Logistics, transportation, general freight trucking and courier services</v>
          </cell>
          <cell r="S260" t="str">
            <v>www.cclcold.com.cn</v>
          </cell>
          <cell r="T260" t="str">
            <v>China</v>
          </cell>
        </row>
        <row r="260">
          <cell r="V260" t="str">
            <v>835382</v>
          </cell>
          <cell r="W260" t="str">
            <v>B+</v>
          </cell>
          <cell r="X260" t="str">
            <v>4789</v>
          </cell>
          <cell r="Y260" t="str">
            <v>CN47495PC</v>
          </cell>
          <cell r="Z260" t="str">
            <v>Engaged in the provision of logistics, transportation, general freight trucking and courier services for cold chain food products principally in China</v>
          </cell>
          <cell r="AA260" t="str">
            <v>The main business items of our Company are road transportation.</v>
          </cell>
          <cell r="AB260">
            <v>42390</v>
          </cell>
        </row>
        <row r="260">
          <cell r="AD260">
            <v>175884</v>
          </cell>
          <cell r="AE260">
            <v>179810</v>
          </cell>
          <cell r="AF260">
            <v>161111</v>
          </cell>
          <cell r="AG260">
            <v>186887</v>
          </cell>
          <cell r="AH260">
            <v>4254</v>
          </cell>
          <cell r="AI260">
            <v>3666</v>
          </cell>
          <cell r="AJ260">
            <v>2934</v>
          </cell>
          <cell r="AK260">
            <v>942</v>
          </cell>
          <cell r="AL260">
            <v>160048</v>
          </cell>
          <cell r="AM260">
            <v>172394</v>
          </cell>
          <cell r="AN260">
            <v>147062</v>
          </cell>
          <cell r="AO260">
            <v>169675</v>
          </cell>
          <cell r="AP260">
            <v>0</v>
          </cell>
          <cell r="AQ260">
            <v>0</v>
          </cell>
          <cell r="AR260">
            <v>0</v>
          </cell>
          <cell r="AS260">
            <v>0</v>
          </cell>
          <cell r="AT260">
            <v>-19171</v>
          </cell>
          <cell r="AU260">
            <v>-19388</v>
          </cell>
          <cell r="AV260">
            <v>-19115</v>
          </cell>
          <cell r="AW260">
            <v>-16094</v>
          </cell>
          <cell r="AX260">
            <v>-1003</v>
          </cell>
          <cell r="AY260">
            <v>-492</v>
          </cell>
          <cell r="AZ260">
            <v>-1464</v>
          </cell>
          <cell r="BA260">
            <v>-2158</v>
          </cell>
          <cell r="BB260" t="str">
            <v>n.a.</v>
          </cell>
          <cell r="BC260" t="str">
            <v>n.a.</v>
          </cell>
          <cell r="BD260" t="str">
            <v>n.a.</v>
          </cell>
          <cell r="BE260" t="str">
            <v>n.a.</v>
          </cell>
          <cell r="BF260">
            <v>32002</v>
          </cell>
          <cell r="BG260">
            <v>32546</v>
          </cell>
          <cell r="BH260">
            <v>27924</v>
          </cell>
          <cell r="BI260">
            <v>33478</v>
          </cell>
          <cell r="BJ260">
            <v>2652</v>
          </cell>
          <cell r="BK260">
            <v>2040</v>
          </cell>
          <cell r="BL260">
            <v>1870</v>
          </cell>
          <cell r="BM260">
            <v>2716</v>
          </cell>
          <cell r="BN260">
            <v>2377</v>
          </cell>
          <cell r="BO260">
            <v>2612</v>
          </cell>
          <cell r="BP260">
            <v>4371</v>
          </cell>
          <cell r="BQ260">
            <v>5126</v>
          </cell>
          <cell r="BR260">
            <v>74145</v>
          </cell>
          <cell r="BS260">
            <v>71379</v>
          </cell>
          <cell r="BT260">
            <v>57837</v>
          </cell>
          <cell r="BU260">
            <v>53541</v>
          </cell>
          <cell r="BV260">
            <v>5264</v>
          </cell>
          <cell r="BW260">
            <v>5565</v>
          </cell>
          <cell r="BX260">
            <v>5240</v>
          </cell>
          <cell r="BY260">
            <v>7012</v>
          </cell>
          <cell r="BZ260">
            <v>-84</v>
          </cell>
          <cell r="CA260">
            <v>-8798</v>
          </cell>
          <cell r="CB260">
            <v>-3596</v>
          </cell>
          <cell r="CC260">
            <v>-98</v>
          </cell>
          <cell r="CD260" t="str">
            <v>n.a.</v>
          </cell>
          <cell r="CE260" t="str">
            <v>n.a.</v>
          </cell>
          <cell r="CF260" t="str">
            <v>n.a.</v>
          </cell>
          <cell r="CG260" t="str">
            <v>n.a.</v>
          </cell>
          <cell r="CH260">
            <v>13907</v>
          </cell>
          <cell r="CI260">
            <v>13823</v>
          </cell>
          <cell r="CJ260">
            <v>13875</v>
          </cell>
          <cell r="CK260">
            <v>9082</v>
          </cell>
          <cell r="CL260">
            <v>175884</v>
          </cell>
          <cell r="CM260">
            <v>-160048</v>
          </cell>
          <cell r="CN260">
            <v>-19171</v>
          </cell>
          <cell r="CO260">
            <v>-1003</v>
          </cell>
          <cell r="CP260">
            <v>-4338</v>
          </cell>
          <cell r="CQ260">
            <v>-0.0246639830797571</v>
          </cell>
          <cell r="CR260">
            <v>-0.0240703132802876</v>
          </cell>
          <cell r="CS260">
            <v>5264</v>
          </cell>
          <cell r="CT260">
            <v>0</v>
          </cell>
          <cell r="CU260" t="e">
            <v>#VALUE!</v>
          </cell>
          <cell r="CV260">
            <v>2494.5</v>
          </cell>
        </row>
        <row r="260">
          <cell r="CX260">
            <v>179810</v>
          </cell>
          <cell r="CY260">
            <v>-172394</v>
          </cell>
          <cell r="CZ260">
            <v>-19388</v>
          </cell>
          <cell r="DA260">
            <v>-492</v>
          </cell>
          <cell r="DB260">
            <v>-12464</v>
          </cell>
          <cell r="DC260">
            <v>-0.0693176130359824</v>
          </cell>
          <cell r="DD260">
            <v>-0.0648241571923401</v>
          </cell>
          <cell r="DE260">
            <v>5565</v>
          </cell>
          <cell r="DF260">
            <v>0</v>
          </cell>
          <cell r="DG260" t="e">
            <v>#VALUE!</v>
          </cell>
          <cell r="DH260">
            <v>3491.5</v>
          </cell>
        </row>
        <row r="260">
          <cell r="DJ260">
            <v>161111</v>
          </cell>
          <cell r="DK260">
            <v>-147062</v>
          </cell>
          <cell r="DL260">
            <v>-19115</v>
          </cell>
          <cell r="DM260">
            <v>-1464</v>
          </cell>
          <cell r="DN260">
            <v>-6530</v>
          </cell>
          <cell r="DO260">
            <v>-0.0405310624352155</v>
          </cell>
          <cell r="DP260">
            <v>-0.0389522849422277</v>
          </cell>
        </row>
        <row r="261">
          <cell r="C261" t="str">
            <v>Eneco Energy Limited</v>
          </cell>
          <cell r="D261" t="str">
            <v>exclude</v>
          </cell>
          <cell r="E261" t="str">
            <v>Consecutive loss</v>
          </cell>
        </row>
        <row r="261">
          <cell r="I261">
            <v>-0.102958570093381</v>
          </cell>
          <cell r="J261" t="str">
            <v> </v>
          </cell>
        </row>
        <row r="261">
          <cell r="O261" t="str">
            <v>Eneco Energy Limited</v>
          </cell>
          <cell r="P261" t="str">
            <v>This company, formerly known as Richland Group Limited, is engaged in the logistics services sector. It was founded in 1992 and is based in Singapore, Singapore. The company operates through oil and gas, logistics, and rental segments. It holds a 70 percent interest in the Jatirarangon block located in West Java; a 100 percent interest in the West Jambi block located in Sumatra; and a 31 percent interest in the Lemang block located in Sumatra. The company also provides logistics services, including inbound and outbound transportation, distribution management, seaport and airport cargo handling, container haulage, warehousing, and marine and project logistics services, as well as logistics, transportation, and freight forwarding services for the chemical industry. It operates approximately 225 trucks and 200 trailers. In addition, Ramba Energy Limited is involved in the property rental and real estate management activities. The company's vision is to be the region's preferred partner in the logistics and energy industries - winning the trust of its stakeholders through consistent delivery of results and the highest standard of financial integrity and corporate governance. Driven by passion and excellence, it is committed to providing value to all its stakeholders, both investors and business partners alike.</v>
          </cell>
          <cell r="Q261" t="str">
            <v>Services</v>
          </cell>
          <cell r="R261" t="str">
            <v>Logistics services, including inbound and outbound transportation, distribution management, seaport and airport cargo handling, container haulage, warehousing, and marine and project logistics services, as well as logistics, transportation, and freight forwarding services for the chemical industry</v>
          </cell>
          <cell r="S261" t="str">
            <v>www.enecoenergy.com</v>
          </cell>
          <cell r="T261" t="str">
            <v>Singapore</v>
          </cell>
        </row>
        <row r="261">
          <cell r="V261" t="str">
            <v>R14</v>
          </cell>
          <cell r="W261" t="str">
            <v>A+</v>
          </cell>
          <cell r="X261" t="str">
            <v>4789</v>
          </cell>
          <cell r="Y261" t="str">
            <v>SG200301668R</v>
          </cell>
          <cell r="Z261" t="str">
            <v>Engaged in the logistics services sector</v>
          </cell>
          <cell r="AA261" t="str">
            <v>The principal activities of the Company is a logistics service provider. The Company provides one-stop integrated inland logistics services and customised solutions, delivering cargo from the Airport Terminal, Seaports or distribution centres to the consignee's or customer's premises and vice versa.</v>
          </cell>
          <cell r="AB261">
            <v>38113</v>
          </cell>
          <cell r="AC261" t="str">
            <v>Ramba Energy Limited</v>
          </cell>
          <cell r="AD261">
            <v>44796</v>
          </cell>
          <cell r="AE261">
            <v>39491</v>
          </cell>
          <cell r="AF261">
            <v>36616</v>
          </cell>
          <cell r="AG261">
            <v>41180</v>
          </cell>
          <cell r="AH261">
            <v>1483</v>
          </cell>
          <cell r="AI261">
            <v>1370</v>
          </cell>
          <cell r="AJ261">
            <v>24095</v>
          </cell>
          <cell r="AK261">
            <v>5273</v>
          </cell>
          <cell r="AL261">
            <v>19073</v>
          </cell>
          <cell r="AM261">
            <v>14578</v>
          </cell>
          <cell r="AN261">
            <v>11719</v>
          </cell>
          <cell r="AO261">
            <v>12354</v>
          </cell>
          <cell r="AP261">
            <v>0</v>
          </cell>
          <cell r="AQ261">
            <v>0</v>
          </cell>
          <cell r="AR261">
            <v>0</v>
          </cell>
          <cell r="AS261">
            <v>0</v>
          </cell>
          <cell r="AT261">
            <v>-21672</v>
          </cell>
          <cell r="AU261">
            <v>-19819</v>
          </cell>
          <cell r="AV261">
            <v>-29524</v>
          </cell>
          <cell r="AW261">
            <v>-26126</v>
          </cell>
          <cell r="AX261">
            <v>-5637</v>
          </cell>
          <cell r="AY261">
            <v>-5392</v>
          </cell>
          <cell r="AZ261">
            <v>-5937</v>
          </cell>
          <cell r="BA261">
            <v>-7981</v>
          </cell>
          <cell r="BB261" t="str">
            <v>n.a.</v>
          </cell>
          <cell r="BC261" t="str">
            <v>n.a.</v>
          </cell>
          <cell r="BD261">
            <v>366</v>
          </cell>
          <cell r="BE261">
            <v>543</v>
          </cell>
          <cell r="BF261">
            <v>7524</v>
          </cell>
          <cell r="BG261">
            <v>9364</v>
          </cell>
          <cell r="BH261">
            <v>9696</v>
          </cell>
          <cell r="BI261">
            <v>9737</v>
          </cell>
          <cell r="BJ261">
            <v>16216</v>
          </cell>
          <cell r="BK261">
            <v>2822</v>
          </cell>
          <cell r="BL261">
            <v>6789</v>
          </cell>
          <cell r="BM261">
            <v>4593</v>
          </cell>
          <cell r="BN261">
            <v>7455</v>
          </cell>
          <cell r="BO261">
            <v>14075</v>
          </cell>
          <cell r="BP261">
            <v>17344</v>
          </cell>
          <cell r="BQ261">
            <v>26682</v>
          </cell>
          <cell r="BR261">
            <v>37176</v>
          </cell>
          <cell r="BS261">
            <v>30593</v>
          </cell>
          <cell r="BT261">
            <v>39840</v>
          </cell>
          <cell r="BU261">
            <v>48920</v>
          </cell>
          <cell r="BV261" t="str">
            <v>n.a.</v>
          </cell>
          <cell r="BW261" t="str">
            <v>n.a.</v>
          </cell>
          <cell r="BX261" t="str">
            <v>n.a.</v>
          </cell>
          <cell r="BY261" t="str">
            <v>n.a.</v>
          </cell>
          <cell r="BZ261">
            <v>-103</v>
          </cell>
          <cell r="CA261">
            <v>1072</v>
          </cell>
          <cell r="CB261">
            <v>13531</v>
          </cell>
          <cell r="CC261">
            <v>-8</v>
          </cell>
          <cell r="CD261">
            <v>3165</v>
          </cell>
          <cell r="CE261">
            <v>2286</v>
          </cell>
          <cell r="CF261">
            <v>10624</v>
          </cell>
          <cell r="CG261">
            <v>3909</v>
          </cell>
          <cell r="CH261" t="str">
            <v>n.a.</v>
          </cell>
          <cell r="CI261" t="str">
            <v>n.a.</v>
          </cell>
          <cell r="CJ261" t="str">
            <v>n.a.</v>
          </cell>
          <cell r="CK261" t="str">
            <v>n.a.</v>
          </cell>
          <cell r="CL261">
            <v>44796</v>
          </cell>
          <cell r="CM261">
            <v>-19073</v>
          </cell>
          <cell r="CN261">
            <v>-21672</v>
          </cell>
          <cell r="CO261">
            <v>-5637</v>
          </cell>
          <cell r="CP261">
            <v>-1586</v>
          </cell>
          <cell r="CQ261">
            <v>-0.0354049468702563</v>
          </cell>
          <cell r="CR261">
            <v>-0.034194299512742</v>
          </cell>
          <cell r="CS261" t="str">
            <v>n.a.</v>
          </cell>
          <cell r="CT261">
            <v>0</v>
          </cell>
          <cell r="CU261" t="e">
            <v>#VALUE!</v>
          </cell>
          <cell r="CV261">
            <v>10765</v>
          </cell>
        </row>
        <row r="261">
          <cell r="CX261">
            <v>39491</v>
          </cell>
          <cell r="CY261">
            <v>-14578</v>
          </cell>
          <cell r="CZ261">
            <v>-19819</v>
          </cell>
          <cell r="DA261">
            <v>-5392</v>
          </cell>
          <cell r="DB261">
            <v>-298</v>
          </cell>
          <cell r="DC261">
            <v>-0.00754602314451394</v>
          </cell>
          <cell r="DD261">
            <v>-0.0074895071502174</v>
          </cell>
          <cell r="DE261" t="str">
            <v>n.a.</v>
          </cell>
          <cell r="DF261">
            <v>0</v>
          </cell>
          <cell r="DG261" t="e">
            <v>#VALUE!</v>
          </cell>
          <cell r="DH261">
            <v>15709.5</v>
          </cell>
        </row>
        <row r="261">
          <cell r="DJ261">
            <v>36616</v>
          </cell>
          <cell r="DK261">
            <v>-11719</v>
          </cell>
          <cell r="DL261">
            <v>-29524</v>
          </cell>
          <cell r="DM261">
            <v>-5937</v>
          </cell>
          <cell r="DN261">
            <v>-10564</v>
          </cell>
          <cell r="DO261">
            <v>-0.288507756172165</v>
          </cell>
          <cell r="DP261">
            <v>-0.223908435777872</v>
          </cell>
        </row>
        <row r="262">
          <cell r="C262" t="str">
            <v>Shreeji Translogistics Limited</v>
          </cell>
          <cell r="D262" t="str">
            <v>exclude</v>
          </cell>
          <cell r="E262" t="str">
            <v>Significantly different activities</v>
          </cell>
          <cell r="F262" t="str">
            <v>销售费用大于5%</v>
          </cell>
        </row>
        <row r="262">
          <cell r="I262">
            <v>0.066905451902883</v>
          </cell>
          <cell r="J262" t="str">
            <v> </v>
          </cell>
        </row>
        <row r="262">
          <cell r="O262" t="str">
            <v>Shreeji Translogistics Limited</v>
          </cell>
          <cell r="P262" t="str">
            <v>This firm is an industrial company engaged in the provision of a range of logistics services principally in India. The company was incorporated in 1994. The registered head office of the company is located in Navi Mumbai, India. The firm has always been a unique and innovative player in providing superior solutions to customers. Its constant drive to innovate has ensured that the company provides the best of services to its customers. The company offers truck load transport, parcel delivery, import-export, bonded trucking, warehousing, shipping line container movement, and value added services. The company owns vehicles and also sources directly from fleet owners and this helps the company keep costs lower. Its mission is to be a leader in the supply chain industry, providing reliable world class supply chain solutions and become the most valuable organization for all stakeholders.</v>
          </cell>
          <cell r="Q262" t="str">
            <v>Services</v>
          </cell>
          <cell r="R262" t="str">
            <v>Logistics services</v>
          </cell>
          <cell r="S262" t="str">
            <v>www.shreejitranslogistics.com</v>
          </cell>
          <cell r="T262" t="str">
            <v>India</v>
          </cell>
        </row>
        <row r="262">
          <cell r="V262" t="str">
            <v>540738</v>
          </cell>
          <cell r="W262" t="str">
            <v>A+</v>
          </cell>
          <cell r="X262" t="str">
            <v>4789</v>
          </cell>
          <cell r="Y262" t="str">
            <v>IN117727FI</v>
          </cell>
          <cell r="Z262" t="str">
            <v>Engaged in the provision of a range of logistics services</v>
          </cell>
          <cell r="AA262" t="str">
            <v>The Company is engaged in goods transportation service for diversified customers.</v>
          </cell>
          <cell r="AB262">
            <v>43021</v>
          </cell>
        </row>
        <row r="262">
          <cell r="AD262">
            <v>2008318</v>
          </cell>
          <cell r="AE262">
            <v>1664841</v>
          </cell>
          <cell r="AF262">
            <v>1079787</v>
          </cell>
          <cell r="AG262">
            <v>1094611</v>
          </cell>
          <cell r="AH262">
            <v>377</v>
          </cell>
          <cell r="AI262">
            <v>179</v>
          </cell>
          <cell r="AJ262">
            <v>2406</v>
          </cell>
          <cell r="AK262">
            <v>9903</v>
          </cell>
          <cell r="AL262">
            <v>233672</v>
          </cell>
          <cell r="AM262">
            <v>56</v>
          </cell>
        </row>
        <row r="262">
          <cell r="AO262">
            <v>-2526</v>
          </cell>
          <cell r="AP262">
            <v>0</v>
          </cell>
          <cell r="AQ262">
            <v>0</v>
          </cell>
          <cell r="AR262">
            <v>0</v>
          </cell>
          <cell r="AS262">
            <v>0</v>
          </cell>
          <cell r="AT262">
            <v>-1566119</v>
          </cell>
          <cell r="AU262">
            <v>-1494978</v>
          </cell>
          <cell r="AV262">
            <v>-1024867</v>
          </cell>
          <cell r="AW262">
            <v>-1019314</v>
          </cell>
          <cell r="AX262">
            <v>-33604</v>
          </cell>
          <cell r="AY262">
            <v>-38560</v>
          </cell>
          <cell r="AZ262">
            <v>-43092</v>
          </cell>
          <cell r="BA262">
            <v>-41672</v>
          </cell>
          <cell r="BB262">
            <v>35709</v>
          </cell>
          <cell r="BC262">
            <v>57248</v>
          </cell>
          <cell r="BD262">
            <v>51615</v>
          </cell>
          <cell r="BE262">
            <v>37674</v>
          </cell>
          <cell r="BF262">
            <v>582149</v>
          </cell>
          <cell r="BG262">
            <v>449885</v>
          </cell>
          <cell r="BH262">
            <v>314541</v>
          </cell>
          <cell r="BI262">
            <v>270674</v>
          </cell>
          <cell r="BJ262">
            <v>68849</v>
          </cell>
          <cell r="BK262">
            <v>44463</v>
          </cell>
          <cell r="BL262">
            <v>55352</v>
          </cell>
          <cell r="BM262">
            <v>32592</v>
          </cell>
          <cell r="BN262">
            <v>253680</v>
          </cell>
          <cell r="BO262">
            <v>202184</v>
          </cell>
          <cell r="BP262">
            <v>251535</v>
          </cell>
          <cell r="BQ262">
            <v>266791</v>
          </cell>
          <cell r="BR262">
            <v>1086368</v>
          </cell>
          <cell r="BS262">
            <v>901826</v>
          </cell>
          <cell r="BT262">
            <v>821779</v>
          </cell>
          <cell r="BU262">
            <v>794819</v>
          </cell>
          <cell r="BV262">
            <v>218909</v>
          </cell>
          <cell r="BW262">
            <v>230983</v>
          </cell>
          <cell r="BX262">
            <v>120231</v>
          </cell>
          <cell r="BY262">
            <v>9892</v>
          </cell>
          <cell r="BZ262">
            <v>175300</v>
          </cell>
          <cell r="CA262">
            <v>131426</v>
          </cell>
          <cell r="CB262">
            <v>14234</v>
          </cell>
          <cell r="CC262">
            <v>46054</v>
          </cell>
          <cell r="CD262">
            <v>563480</v>
          </cell>
          <cell r="CE262">
            <v>482285</v>
          </cell>
          <cell r="CF262">
            <v>365150</v>
          </cell>
          <cell r="CG262">
            <v>413080</v>
          </cell>
          <cell r="CH262">
            <v>38359</v>
          </cell>
          <cell r="CI262">
            <v>52477</v>
          </cell>
          <cell r="CJ262">
            <v>23907</v>
          </cell>
          <cell r="CK262">
            <v>33613</v>
          </cell>
          <cell r="CL262">
            <v>2008318</v>
          </cell>
          <cell r="CM262">
            <v>-233672</v>
          </cell>
          <cell r="CN262">
            <v>-1566119</v>
          </cell>
          <cell r="CO262">
            <v>-33604</v>
          </cell>
          <cell r="CP262">
            <v>174923</v>
          </cell>
          <cell r="CQ262">
            <v>0.0870992542017748</v>
          </cell>
          <cell r="CR262">
            <v>0.0954093362314177</v>
          </cell>
          <cell r="CS262">
            <v>218909</v>
          </cell>
          <cell r="CT262">
            <v>0</v>
          </cell>
          <cell r="CU262">
            <v>46478.5</v>
          </cell>
          <cell r="CV262">
            <v>227932</v>
          </cell>
        </row>
        <row r="262">
          <cell r="CX262">
            <v>1664841</v>
          </cell>
          <cell r="CY262">
            <v>-56</v>
          </cell>
          <cell r="CZ262">
            <v>-1494978</v>
          </cell>
          <cell r="DA262">
            <v>-38560</v>
          </cell>
          <cell r="DB262">
            <v>131247</v>
          </cell>
          <cell r="DC262">
            <v>0.0788345553719544</v>
          </cell>
          <cell r="DD262">
            <v>0.0855813207406915</v>
          </cell>
          <cell r="DE262">
            <v>230983</v>
          </cell>
          <cell r="DF262">
            <v>0</v>
          </cell>
          <cell r="DG262">
            <v>54431.5</v>
          </cell>
          <cell r="DH262">
            <v>226859.5</v>
          </cell>
        </row>
        <row r="262">
          <cell r="DJ262">
            <v>1079787</v>
          </cell>
          <cell r="DK262">
            <v>0</v>
          </cell>
          <cell r="DL262">
            <v>-1024867</v>
          </cell>
          <cell r="DM262">
            <v>-43092</v>
          </cell>
          <cell r="DN262">
            <v>11828</v>
          </cell>
          <cell r="DO262">
            <v>0.0109540122264854</v>
          </cell>
          <cell r="DP262">
            <v>0.0110753315436267</v>
          </cell>
        </row>
        <row r="263">
          <cell r="C263" t="str">
            <v>Timescan Logistics (India) Limited</v>
          </cell>
          <cell r="D263" t="str">
            <v>exclude</v>
          </cell>
          <cell r="E263" t="str">
            <v>Independence(A+, A, A-, U)</v>
          </cell>
        </row>
        <row r="263">
          <cell r="I263">
            <v>0.0243025594336226</v>
          </cell>
          <cell r="J263" t="str">
            <v> </v>
          </cell>
        </row>
        <row r="263">
          <cell r="O263" t="str">
            <v>Timescan Logistics (India) Limited</v>
          </cell>
          <cell r="P263" t="str">
            <v>This company is engaged in providing international logistic services. It conducts business from its registered head office located in Chennai, India. The company was incorporated in 2006.The company specialises in freight forwarding including sea freight and air freight, custom clearance, warehousing, transportation, multimodal transportation, project cargo / odc consignments, break bulk / heavy lift, vessel charter / chartering, FCL / LCL, consolidation, equipment rentals / turnkey projects, ISO / flexi tanks / hazardous cargo, NVOCC, 3PL/4PL, packaging / palletization / fumigation, vendor management, and value added services including door to door delivery, exhibition cargo, and cargo insurance. It serves clients in India and internationally.</v>
          </cell>
          <cell r="Q263" t="str">
            <v>Services</v>
          </cell>
          <cell r="R263" t="str">
            <v>Freight forwarding including sea freight and air freight, custom clearance, warehousing, transportation, multimodal transportation, project cargo / odc consignments, break bulk / heavy lift, vessel charter / chartering, FCL / LCL, consolidation, equipment rentals / turnkey projects, ISO / flexi tanks / hazardous cargo, NVOCC, 3PL/4PL, packaging / palletization / fumigation, vendor management, and value added services including door to door delivery, exhibition cargo, and cargo insurance</v>
          </cell>
          <cell r="S263" t="str">
            <v>www.timescan.in</v>
          </cell>
          <cell r="T263" t="str">
            <v>India</v>
          </cell>
        </row>
        <row r="263">
          <cell r="V263" t="str">
            <v>TIMESCAN</v>
          </cell>
          <cell r="W263" t="str">
            <v>B+</v>
          </cell>
          <cell r="X263" t="str">
            <v>4731</v>
          </cell>
          <cell r="Y263" t="str">
            <v>IN429145FI</v>
          </cell>
          <cell r="Z263" t="str">
            <v>Engaged in providing international logistic services</v>
          </cell>
          <cell r="AA263" t="str">
            <v>The Company is engaged in a Multimodal Transport Operator that offers logistics services involving land, air, and sea transportation and third-party logistics provider.  The business provides a complete range of transport and freight-related services like Freight Forwarding (Sea and Air), Customs Clearance, Warehousing, Transportation, Multimodal transportation, Project Cargo, Vessel Charter, packaging, loading/unloading, etc.</v>
          </cell>
          <cell r="AB263">
            <v>44573</v>
          </cell>
        </row>
        <row r="263">
          <cell r="AD263">
            <v>2031288</v>
          </cell>
          <cell r="AE263">
            <v>1683377</v>
          </cell>
          <cell r="AF263">
            <v>995127</v>
          </cell>
          <cell r="AG263">
            <v>650767</v>
          </cell>
          <cell r="AH263">
            <v>309</v>
          </cell>
          <cell r="AI263">
            <v>146</v>
          </cell>
          <cell r="AJ263">
            <v>453</v>
          </cell>
          <cell r="AK263">
            <v>104</v>
          </cell>
        </row>
        <row r="263">
          <cell r="AN263">
            <v>926756</v>
          </cell>
          <cell r="AO263">
            <v>592919</v>
          </cell>
          <cell r="AP263">
            <v>0</v>
          </cell>
          <cell r="AQ263">
            <v>0</v>
          </cell>
          <cell r="AR263">
            <v>0</v>
          </cell>
          <cell r="AS263">
            <v>0</v>
          </cell>
          <cell r="AT263">
            <v>-1968454</v>
          </cell>
          <cell r="AU263">
            <v>-1638029</v>
          </cell>
          <cell r="AV263">
            <v>-47857</v>
          </cell>
          <cell r="AW263">
            <v>-42597</v>
          </cell>
          <cell r="AX263">
            <v>-5744</v>
          </cell>
          <cell r="AY263">
            <v>-4581</v>
          </cell>
          <cell r="AZ263">
            <v>-3911</v>
          </cell>
          <cell r="BA263">
            <v>-3159</v>
          </cell>
        </row>
        <row r="263">
          <cell r="BF263">
            <v>191396</v>
          </cell>
          <cell r="BG263">
            <v>291990</v>
          </cell>
          <cell r="BH263">
            <v>214431</v>
          </cell>
          <cell r="BI263">
            <v>91099</v>
          </cell>
          <cell r="BJ263">
            <v>22184</v>
          </cell>
          <cell r="BK263">
            <v>1896</v>
          </cell>
          <cell r="BL263">
            <v>10475</v>
          </cell>
          <cell r="BM263">
            <v>6350</v>
          </cell>
          <cell r="BN263">
            <v>75833</v>
          </cell>
          <cell r="BO263">
            <v>27012</v>
          </cell>
          <cell r="BP263">
            <v>22077</v>
          </cell>
          <cell r="BQ263">
            <v>19726</v>
          </cell>
          <cell r="BR263">
            <v>354308</v>
          </cell>
          <cell r="BS263">
            <v>400060</v>
          </cell>
          <cell r="BT263">
            <v>304532</v>
          </cell>
          <cell r="BU263">
            <v>148343</v>
          </cell>
          <cell r="BV263">
            <v>1876802</v>
          </cell>
          <cell r="BW263">
            <v>1573802</v>
          </cell>
          <cell r="BX263">
            <v>404</v>
          </cell>
          <cell r="BY263">
            <v>1519</v>
          </cell>
          <cell r="BZ263">
            <v>57399</v>
          </cell>
          <cell r="CA263">
            <v>40913</v>
          </cell>
          <cell r="CB263">
            <v>17056</v>
          </cell>
          <cell r="CC263">
            <v>12196</v>
          </cell>
          <cell r="CD263">
            <v>18686</v>
          </cell>
          <cell r="CE263">
            <v>17438</v>
          </cell>
          <cell r="CF263">
            <v>7065</v>
          </cell>
          <cell r="CG263">
            <v>7486</v>
          </cell>
          <cell r="CH263">
            <v>10604</v>
          </cell>
          <cell r="CI263">
            <v>2118</v>
          </cell>
          <cell r="CJ263">
            <v>2824</v>
          </cell>
          <cell r="CK263">
            <v>1230</v>
          </cell>
          <cell r="CL263">
            <v>2031288</v>
          </cell>
          <cell r="CM263">
            <v>0</v>
          </cell>
          <cell r="CN263">
            <v>-1968454</v>
          </cell>
          <cell r="CO263">
            <v>-5744</v>
          </cell>
          <cell r="CP263">
            <v>57090</v>
          </cell>
          <cell r="CQ263">
            <v>0.0281053203681605</v>
          </cell>
          <cell r="CR263">
            <v>0.0289180720474846</v>
          </cell>
          <cell r="CS263">
            <v>1876802</v>
          </cell>
          <cell r="CT263">
            <v>0</v>
          </cell>
          <cell r="CU263">
            <v>0</v>
          </cell>
          <cell r="CV263">
            <v>51422.5</v>
          </cell>
        </row>
        <row r="263">
          <cell r="CX263">
            <v>1683377</v>
          </cell>
          <cell r="CY263">
            <v>0</v>
          </cell>
          <cell r="CZ263">
            <v>-1638029</v>
          </cell>
          <cell r="DA263">
            <v>-4581</v>
          </cell>
          <cell r="DB263">
            <v>40767</v>
          </cell>
          <cell r="DC263">
            <v>0.0242173915884558</v>
          </cell>
          <cell r="DD263">
            <v>0.0248184292071764</v>
          </cell>
          <cell r="DE263">
            <v>1573802</v>
          </cell>
          <cell r="DF263">
            <v>0</v>
          </cell>
          <cell r="DG263">
            <v>0</v>
          </cell>
          <cell r="DH263">
            <v>24544.5</v>
          </cell>
        </row>
        <row r="263">
          <cell r="DJ263">
            <v>995127</v>
          </cell>
          <cell r="DK263">
            <v>-926756</v>
          </cell>
          <cell r="DL263">
            <v>-47857</v>
          </cell>
          <cell r="DM263">
            <v>-3911</v>
          </cell>
          <cell r="DN263">
            <v>16603</v>
          </cell>
          <cell r="DO263">
            <v>0.016684302606602</v>
          </cell>
          <cell r="DP263">
            <v>0.0169673917042403</v>
          </cell>
        </row>
        <row r="264">
          <cell r="C264" t="str">
            <v>WAN Leader International Limited</v>
          </cell>
          <cell r="D264" t="str">
            <v>exclude</v>
          </cell>
          <cell r="E264" t="str">
            <v>Significantly different products/services</v>
          </cell>
          <cell r="F264" t="str">
            <v>物流公司（空运和海运服务，无货车运输）</v>
          </cell>
        </row>
        <row r="264">
          <cell r="I264">
            <v>-0.0109707105579961</v>
          </cell>
          <cell r="J264" t="str">
            <v> </v>
          </cell>
          <cell r="K264" t="str">
            <v>物流公司（空运和海运服务，无货车运输）</v>
          </cell>
        </row>
        <row r="264">
          <cell r="O264" t="str">
            <v>WAN Leader International Limited</v>
          </cell>
          <cell r="P264" t="str">
            <v>This company is engaged in the provision of general freight trucking services. Its registered head office is located in George Town, Cayman Islands. The company's business operation specialises in handling a wide variety of commodities, generally palletized, and transported in a container or van trailer. It also provide a combination of network activities and services such as local pickup, local sorting and terminal operations, line-haul, destination sorting and terminal operations, and local delivery. The company is also equipped with state-of-the-art facilities and maintains a fleet of trucks, as well as employs professional drivers and technology with long experience in freight trucking.</v>
          </cell>
          <cell r="Q264" t="str">
            <v>Services</v>
          </cell>
          <cell r="R264" t="str">
            <v>General freight trucking</v>
          </cell>
          <cell r="S264" t="str">
            <v>www.wanleader.com</v>
          </cell>
          <cell r="T264" t="str">
            <v>Cayman Islands</v>
          </cell>
          <cell r="U264" t="str">
            <v>Hong Kong SAR, China</v>
          </cell>
          <cell r="V264" t="str">
            <v>08482</v>
          </cell>
          <cell r="W264" t="str">
            <v>A+</v>
          </cell>
          <cell r="X264" t="str">
            <v>4731</v>
          </cell>
          <cell r="Y264" t="str">
            <v>KY41082WB</v>
          </cell>
          <cell r="Z264" t="str">
            <v>Engaged in the provision of general freight trucking services</v>
          </cell>
          <cell r="AA264" t="str">
            <v>The principal activity of the Company is investment holding. The principal activities of the Group are Freight forwarding and related logistics services and Warehousing and related value-added services in the Hong Kong.</v>
          </cell>
          <cell r="AB264">
            <v>43348</v>
          </cell>
        </row>
        <row r="264">
          <cell r="AD264">
            <v>206936</v>
          </cell>
          <cell r="AE264">
            <v>674040</v>
          </cell>
          <cell r="AF264">
            <v>375825</v>
          </cell>
          <cell r="AG264">
            <v>211011</v>
          </cell>
          <cell r="AH264">
            <v>780</v>
          </cell>
          <cell r="AI264">
            <v>493</v>
          </cell>
          <cell r="AJ264">
            <v>2655</v>
          </cell>
          <cell r="AK264">
            <v>73</v>
          </cell>
          <cell r="AL264">
            <v>203174</v>
          </cell>
          <cell r="AM264">
            <v>626923</v>
          </cell>
          <cell r="AN264">
            <v>327452</v>
          </cell>
          <cell r="AO264">
            <v>185026</v>
          </cell>
          <cell r="AP264">
            <v>0</v>
          </cell>
          <cell r="AQ264">
            <v>0</v>
          </cell>
          <cell r="AR264">
            <v>0</v>
          </cell>
          <cell r="AS264">
            <v>0</v>
          </cell>
          <cell r="AT264">
            <v>-28998</v>
          </cell>
          <cell r="AU264">
            <v>-33115</v>
          </cell>
          <cell r="AV264">
            <v>-36920</v>
          </cell>
          <cell r="AW264">
            <v>-36631</v>
          </cell>
          <cell r="AX264">
            <v>-1262</v>
          </cell>
          <cell r="AY264">
            <v>-2280</v>
          </cell>
          <cell r="AZ264">
            <v>-10465</v>
          </cell>
          <cell r="BA264">
            <v>-9401</v>
          </cell>
          <cell r="BB264">
            <v>588</v>
          </cell>
          <cell r="BC264" t="str">
            <v>n.a.</v>
          </cell>
          <cell r="BD264" t="str">
            <v>n.a.</v>
          </cell>
          <cell r="BE264" t="str">
            <v>n.a.</v>
          </cell>
          <cell r="BF264">
            <v>20313</v>
          </cell>
          <cell r="BG264">
            <v>79132</v>
          </cell>
          <cell r="BH264">
            <v>65782</v>
          </cell>
          <cell r="BI264">
            <v>44389</v>
          </cell>
          <cell r="BJ264">
            <v>28735</v>
          </cell>
          <cell r="BK264">
            <v>47318</v>
          </cell>
          <cell r="BL264">
            <v>27859</v>
          </cell>
          <cell r="BM264">
            <v>17898</v>
          </cell>
          <cell r="BN264">
            <v>3312</v>
          </cell>
          <cell r="BO264">
            <v>3965</v>
          </cell>
          <cell r="BP264">
            <v>3916</v>
          </cell>
          <cell r="BQ264">
            <v>16656</v>
          </cell>
          <cell r="BR264">
            <v>83390</v>
          </cell>
          <cell r="BS264">
            <v>134825</v>
          </cell>
          <cell r="BT264">
            <v>113786</v>
          </cell>
          <cell r="BU264">
            <v>90040</v>
          </cell>
          <cell r="BV264">
            <v>6434</v>
          </cell>
          <cell r="BW264">
            <v>9585</v>
          </cell>
          <cell r="BX264">
            <v>5226</v>
          </cell>
          <cell r="BY264">
            <v>4259</v>
          </cell>
          <cell r="BZ264">
            <v>-25718</v>
          </cell>
          <cell r="CA264">
            <v>12215</v>
          </cell>
          <cell r="CB264">
            <v>3643</v>
          </cell>
          <cell r="CC264">
            <v>-19974</v>
          </cell>
          <cell r="CD264" t="str">
            <v>n.a.</v>
          </cell>
          <cell r="CE264" t="str">
            <v>n.a.</v>
          </cell>
          <cell r="CF264" t="str">
            <v>n.a.</v>
          </cell>
          <cell r="CG264" t="str">
            <v>n.a.</v>
          </cell>
          <cell r="CH264">
            <v>22564</v>
          </cell>
          <cell r="CI264">
            <v>23530</v>
          </cell>
          <cell r="CJ264">
            <v>31694</v>
          </cell>
          <cell r="CK264">
            <v>32372</v>
          </cell>
          <cell r="CL264">
            <v>206936</v>
          </cell>
          <cell r="CM264">
            <v>-203174</v>
          </cell>
          <cell r="CN264">
            <v>-28998</v>
          </cell>
          <cell r="CO264">
            <v>-1262</v>
          </cell>
          <cell r="CP264">
            <v>-26498</v>
          </cell>
          <cell r="CQ264">
            <v>-0.12804925194263</v>
          </cell>
          <cell r="CR264">
            <v>-0.113513884010041</v>
          </cell>
          <cell r="CS264">
            <v>6434</v>
          </cell>
          <cell r="CT264">
            <v>0</v>
          </cell>
          <cell r="CU264" t="e">
            <v>#VALUE!</v>
          </cell>
          <cell r="CV264">
            <v>3638.5</v>
          </cell>
        </row>
        <row r="264">
          <cell r="CX264">
            <v>674040</v>
          </cell>
          <cell r="CY264">
            <v>-626923</v>
          </cell>
          <cell r="CZ264">
            <v>-33115</v>
          </cell>
          <cell r="DA264">
            <v>-2280</v>
          </cell>
          <cell r="DB264">
            <v>11722</v>
          </cell>
          <cell r="DC264">
            <v>0.0173906593080529</v>
          </cell>
          <cell r="DD264">
            <v>0.0176984469695826</v>
          </cell>
          <cell r="DE264">
            <v>9585</v>
          </cell>
          <cell r="DF264">
            <v>0</v>
          </cell>
          <cell r="DG264" t="e">
            <v>#VALUE!</v>
          </cell>
          <cell r="DH264">
            <v>3940.5</v>
          </cell>
        </row>
        <row r="264">
          <cell r="DJ264">
            <v>375825</v>
          </cell>
          <cell r="DK264">
            <v>-327452</v>
          </cell>
          <cell r="DL264">
            <v>-36920</v>
          </cell>
          <cell r="DM264">
            <v>-10465</v>
          </cell>
          <cell r="DN264">
            <v>988</v>
          </cell>
          <cell r="DO264">
            <v>0.00262888312379432</v>
          </cell>
          <cell r="DP264">
            <v>0.00263581236644195</v>
          </cell>
        </row>
        <row r="265">
          <cell r="C265" t="str">
            <v>Kiattana Transport PCL</v>
          </cell>
          <cell r="D265" t="str">
            <v>exclude</v>
          </cell>
          <cell r="E265" t="str">
            <v>Significantly different products/services</v>
          </cell>
          <cell r="F265" t="str">
            <v>国际运输</v>
          </cell>
        </row>
        <row r="265">
          <cell r="I265">
            <v>0.148425956978211</v>
          </cell>
          <cell r="J265" t="str">
            <v> </v>
          </cell>
        </row>
        <row r="265">
          <cell r="O265" t="str">
            <v>Kiattana Transport PCL</v>
          </cell>
          <cell r="P265" t="str">
            <v>This company is engaged in the provision of general freight trucking services. It was incorporated in 1996. The registered business office of the company is located in Nonthaburi, Thailand. The company provides rush courier service, scheduled route delivery of packages and other items such as customer scheduling within designated time window, pickup and delivery, temporary storage, assembly, cross-docking and safe storage of merchandise and reverse logistic services such as picking up, storing, packaging and transporting customer returns. It also covers door-to-door delivery of merchandise including entertainment equipment, electronics and furniture, as well as the assembly and installations of items. This provider of general freight trucking services is active and operational in Thailand.</v>
          </cell>
          <cell r="Q265" t="str">
            <v>Services</v>
          </cell>
          <cell r="R265" t="str">
            <v>General freight trucking services</v>
          </cell>
          <cell r="S265" t="str">
            <v>www.kiattana.co.th</v>
          </cell>
          <cell r="T265" t="str">
            <v>Thailand</v>
          </cell>
        </row>
        <row r="265">
          <cell r="V265" t="str">
            <v>KIAT</v>
          </cell>
          <cell r="W265" t="str">
            <v>A+</v>
          </cell>
          <cell r="X265" t="str">
            <v>4731</v>
          </cell>
          <cell r="Y265" t="str">
            <v>TH0107547000192</v>
          </cell>
          <cell r="Z265" t="str">
            <v>Engaged in the provision of general freight trucking services</v>
          </cell>
          <cell r="AA265" t="str">
            <v>The Company provides the complete transportation business services for zinc mineral, heavy metal, chemicals and dangerous goods. The company has a state of the art computer online system that connects the head office in Bangkok to  6 regional branches in Rayong, Ayutthaya, Kampengpet, Samutprakran, Saraburi and Tak. The company state of the art computer system also helps us to make decisions on effective logistical plan to transfer your goods to your desired destinations cost effectively and on time.</v>
          </cell>
          <cell r="AB265">
            <v>40107</v>
          </cell>
          <cell r="AC265" t="str">
            <v>Kiattana Transport PCL</v>
          </cell>
          <cell r="AD265">
            <v>881777</v>
          </cell>
          <cell r="AE265">
            <v>752345</v>
          </cell>
          <cell r="AF265">
            <v>784141</v>
          </cell>
          <cell r="AG265">
            <v>938989</v>
          </cell>
          <cell r="AH265">
            <v>26309</v>
          </cell>
          <cell r="AI265">
            <v>18202</v>
          </cell>
          <cell r="AJ265">
            <v>27312</v>
          </cell>
          <cell r="AK265">
            <v>16200</v>
          </cell>
          <cell r="AL265">
            <v>552362</v>
          </cell>
          <cell r="AM265">
            <v>434223</v>
          </cell>
          <cell r="AN265">
            <v>356408</v>
          </cell>
          <cell r="AO265">
            <v>519634</v>
          </cell>
          <cell r="AP265">
            <v>0</v>
          </cell>
          <cell r="AQ265">
            <v>0</v>
          </cell>
          <cell r="AR265">
            <v>0</v>
          </cell>
          <cell r="AS265">
            <v>0</v>
          </cell>
          <cell r="AT265">
            <v>-137085</v>
          </cell>
          <cell r="AU265">
            <v>-144005</v>
          </cell>
          <cell r="AV265">
            <v>-139561</v>
          </cell>
          <cell r="AW265">
            <v>-161669</v>
          </cell>
          <cell r="AX265">
            <v>-83455</v>
          </cell>
          <cell r="AY265">
            <v>-92207</v>
          </cell>
          <cell r="AZ265">
            <v>-120024</v>
          </cell>
          <cell r="BA265">
            <v>-135623</v>
          </cell>
          <cell r="BB265">
            <v>69728</v>
          </cell>
          <cell r="BC265">
            <v>34551</v>
          </cell>
          <cell r="BD265">
            <v>26599</v>
          </cell>
          <cell r="BE265">
            <v>64066</v>
          </cell>
          <cell r="BF265">
            <v>74861</v>
          </cell>
          <cell r="BG265">
            <v>73659</v>
          </cell>
          <cell r="BH265">
            <v>57379</v>
          </cell>
          <cell r="BI265">
            <v>37083</v>
          </cell>
          <cell r="BJ265">
            <v>331755</v>
          </cell>
          <cell r="BK265">
            <v>370145</v>
          </cell>
          <cell r="BL265">
            <v>581263</v>
          </cell>
          <cell r="BM265">
            <v>427057</v>
          </cell>
          <cell r="BN265">
            <v>528122</v>
          </cell>
          <cell r="BO265">
            <v>500401</v>
          </cell>
          <cell r="BP265">
            <v>477981</v>
          </cell>
          <cell r="BQ265">
            <v>554093</v>
          </cell>
          <cell r="BR265">
            <v>1349428</v>
          </cell>
          <cell r="BS265">
            <v>1222526</v>
          </cell>
          <cell r="BT265">
            <v>1247276</v>
          </cell>
          <cell r="BU265">
            <v>1226217</v>
          </cell>
          <cell r="BV265">
            <v>20316</v>
          </cell>
          <cell r="BW265">
            <v>14362</v>
          </cell>
          <cell r="BX265">
            <v>17587</v>
          </cell>
          <cell r="BY265">
            <v>21665</v>
          </cell>
          <cell r="BZ265">
            <v>135184</v>
          </cell>
          <cell r="CA265">
            <v>100112</v>
          </cell>
          <cell r="CB265">
            <v>195460</v>
          </cell>
          <cell r="CC265">
            <v>138263</v>
          </cell>
          <cell r="CD265" t="str">
            <v>n.a.</v>
          </cell>
          <cell r="CE265" t="str">
            <v>n.a.</v>
          </cell>
          <cell r="CF265">
            <v>-24</v>
          </cell>
          <cell r="CG265" t="str">
            <v>n.a.</v>
          </cell>
          <cell r="CH265">
            <v>116769</v>
          </cell>
          <cell r="CI265">
            <v>129643</v>
          </cell>
          <cell r="CJ265">
            <v>121998</v>
          </cell>
          <cell r="CK265">
            <v>140004</v>
          </cell>
          <cell r="CL265">
            <v>881777</v>
          </cell>
          <cell r="CM265">
            <v>-552362</v>
          </cell>
          <cell r="CN265">
            <v>-137085</v>
          </cell>
          <cell r="CO265">
            <v>-83455</v>
          </cell>
          <cell r="CP265">
            <v>108875</v>
          </cell>
          <cell r="CQ265">
            <v>0.123472261127246</v>
          </cell>
          <cell r="CR265">
            <v>0.140865206714435</v>
          </cell>
          <cell r="CS265">
            <v>20316</v>
          </cell>
          <cell r="CT265">
            <v>0</v>
          </cell>
          <cell r="CU265">
            <v>52139.5</v>
          </cell>
          <cell r="CV265">
            <v>514261.5</v>
          </cell>
        </row>
        <row r="265">
          <cell r="CX265">
            <v>752345</v>
          </cell>
          <cell r="CY265">
            <v>-434223</v>
          </cell>
          <cell r="CZ265">
            <v>-144005</v>
          </cell>
          <cell r="DA265">
            <v>-92207</v>
          </cell>
          <cell r="DB265">
            <v>81910</v>
          </cell>
          <cell r="DC265">
            <v>0.108872923990988</v>
          </cell>
          <cell r="DD265">
            <v>0.122174409152267</v>
          </cell>
          <cell r="DE265">
            <v>14362</v>
          </cell>
          <cell r="DF265">
            <v>0</v>
          </cell>
          <cell r="DG265">
            <v>30575</v>
          </cell>
          <cell r="DH265">
            <v>489191</v>
          </cell>
        </row>
        <row r="265">
          <cell r="DJ265">
            <v>784141</v>
          </cell>
          <cell r="DK265">
            <v>-356408</v>
          </cell>
          <cell r="DL265">
            <v>-139561</v>
          </cell>
          <cell r="DM265">
            <v>-120024</v>
          </cell>
          <cell r="DN265">
            <v>168148</v>
          </cell>
          <cell r="DO265">
            <v>0.214435924151396</v>
          </cell>
          <cell r="DP265">
            <v>0.27297063440656</v>
          </cell>
        </row>
        <row r="266">
          <cell r="C266" t="str">
            <v>Qingdao Tianxuan Logistics Co., Ltd.</v>
          </cell>
          <cell r="D266" t="str">
            <v>exclude</v>
          </cell>
          <cell r="E266" t="str">
            <v>Independence(A+, A, A-, U)</v>
          </cell>
        </row>
        <row r="266">
          <cell r="I266">
            <v>-0.144330476530378</v>
          </cell>
          <cell r="J266" t="str">
            <v> </v>
          </cell>
        </row>
        <row r="266">
          <cell r="O266" t="str">
            <v>Qingdao Tianxuan Logistics Co., Ltd.</v>
          </cell>
          <cell r="P266" t="str">
            <v>This company, based in China, is engaged in the provision of tripartite logistics, green transport, and urban distribution and other related services. It was founded in 2001 and has its registered head office based in Qingdao, Shandong. It is registered as a limited liability company. It operates its business primarily in the domestic market.The company provides road transport, handling, warehousing, transit, distribution and other integrated logistics services. The company's services are offered in domestic market through its comprehensive network. It also utilises knowledgeable personnel trained to provide support to various customers’ needs.</v>
          </cell>
          <cell r="Q266" t="str">
            <v>Services</v>
          </cell>
          <cell r="R266" t="str">
            <v>Tripartite logistics, green transport, and urban distribution and other related services</v>
          </cell>
          <cell r="S266" t="str">
            <v>www.qdtianxuan.com</v>
          </cell>
          <cell r="T266" t="str">
            <v>China</v>
          </cell>
        </row>
        <row r="266">
          <cell r="V266" t="str">
            <v>835936</v>
          </cell>
          <cell r="W266" t="str">
            <v>D</v>
          </cell>
          <cell r="X266" t="str">
            <v>4789</v>
          </cell>
          <cell r="Y266" t="str">
            <v>CN47161PC</v>
          </cell>
          <cell r="Z266" t="str">
            <v>Engaged in the provision of tripartite logistics, green transport, and urban distribution and other related services</v>
          </cell>
          <cell r="AA266" t="str">
            <v>The Company's main business for the tripartite logistics, green transport, urban distribution as the core business, professional for the well-known workers
Trade and SMEs to provide road transport, handling, warehousing, transit, distribution and other integrated logistics services.</v>
          </cell>
          <cell r="AB266">
            <v>42431</v>
          </cell>
        </row>
        <row r="266">
          <cell r="AD266">
            <v>120909</v>
          </cell>
          <cell r="AE266">
            <v>123714</v>
          </cell>
          <cell r="AF266">
            <v>164459</v>
          </cell>
          <cell r="AG266">
            <v>142402</v>
          </cell>
          <cell r="AH266">
            <v>18096</v>
          </cell>
          <cell r="AI266">
            <v>27062</v>
          </cell>
          <cell r="AJ266">
            <v>7483</v>
          </cell>
          <cell r="AK266">
            <v>4889</v>
          </cell>
          <cell r="AL266">
            <v>109313</v>
          </cell>
          <cell r="AM266">
            <v>109183</v>
          </cell>
          <cell r="AN266">
            <v>142996</v>
          </cell>
          <cell r="AO266">
            <v>122707</v>
          </cell>
          <cell r="AP266">
            <v>0</v>
          </cell>
          <cell r="AQ266">
            <v>0</v>
          </cell>
          <cell r="AR266">
            <v>0</v>
          </cell>
          <cell r="AS266">
            <v>0</v>
          </cell>
          <cell r="AT266">
            <v>-36049</v>
          </cell>
          <cell r="AU266">
            <v>-37545</v>
          </cell>
          <cell r="AV266">
            <v>-22193</v>
          </cell>
          <cell r="AW266">
            <v>-19155</v>
          </cell>
          <cell r="AX266">
            <v>-3335</v>
          </cell>
          <cell r="AY266">
            <v>-3189</v>
          </cell>
          <cell r="AZ266">
            <v>-4322</v>
          </cell>
          <cell r="BA266">
            <v>-3340</v>
          </cell>
          <cell r="BB266" t="str">
            <v>n.a.</v>
          </cell>
          <cell r="BC266" t="str">
            <v>n.a.</v>
          </cell>
          <cell r="BD266" t="str">
            <v>n.a.</v>
          </cell>
          <cell r="BE266" t="str">
            <v>n.a.</v>
          </cell>
          <cell r="BF266">
            <v>58345</v>
          </cell>
          <cell r="BG266">
            <v>55967</v>
          </cell>
          <cell r="BH266">
            <v>66911</v>
          </cell>
          <cell r="BI266">
            <v>44636</v>
          </cell>
          <cell r="BJ266">
            <v>2049</v>
          </cell>
          <cell r="BK266">
            <v>7531</v>
          </cell>
          <cell r="BL266">
            <v>4190</v>
          </cell>
          <cell r="BM266">
            <v>8403</v>
          </cell>
          <cell r="BN266">
            <v>13686</v>
          </cell>
          <cell r="BO266">
            <v>14556</v>
          </cell>
          <cell r="BP266">
            <v>13025</v>
          </cell>
          <cell r="BQ266">
            <v>16854</v>
          </cell>
          <cell r="BR266">
            <v>98638</v>
          </cell>
          <cell r="BS266">
            <v>99322</v>
          </cell>
          <cell r="BT266">
            <v>119041</v>
          </cell>
          <cell r="BU266">
            <v>86259</v>
          </cell>
          <cell r="BV266">
            <v>4227</v>
          </cell>
          <cell r="BW266">
            <v>3302</v>
          </cell>
          <cell r="BX266">
            <v>2401</v>
          </cell>
          <cell r="BY266">
            <v>2203</v>
          </cell>
          <cell r="BZ266">
            <v>-9692</v>
          </cell>
          <cell r="CA266">
            <v>859</v>
          </cell>
          <cell r="CB266">
            <v>2431</v>
          </cell>
          <cell r="CC266">
            <v>2089</v>
          </cell>
          <cell r="CD266">
            <v>13539</v>
          </cell>
          <cell r="CE266">
            <v>17119</v>
          </cell>
          <cell r="CF266">
            <v>3396</v>
          </cell>
          <cell r="CG266">
            <v>2610</v>
          </cell>
          <cell r="CH266">
            <v>18283</v>
          </cell>
          <cell r="CI266">
            <v>17124</v>
          </cell>
          <cell r="CJ266">
            <v>16396</v>
          </cell>
          <cell r="CK266">
            <v>14342</v>
          </cell>
          <cell r="CL266">
            <v>120909</v>
          </cell>
          <cell r="CM266">
            <v>-109313</v>
          </cell>
          <cell r="CN266">
            <v>-36049</v>
          </cell>
          <cell r="CO266">
            <v>-3335</v>
          </cell>
          <cell r="CP266">
            <v>-27788</v>
          </cell>
          <cell r="CQ266">
            <v>-0.22982573671108</v>
          </cell>
          <cell r="CR266">
            <v>-0.186876668661775</v>
          </cell>
          <cell r="CS266">
            <v>4227</v>
          </cell>
          <cell r="CT266">
            <v>0</v>
          </cell>
          <cell r="CU266" t="e">
            <v>#VALUE!</v>
          </cell>
          <cell r="CV266">
            <v>14121</v>
          </cell>
        </row>
        <row r="266">
          <cell r="CX266">
            <v>123714</v>
          </cell>
          <cell r="CY266">
            <v>-109183</v>
          </cell>
          <cell r="CZ266">
            <v>-37545</v>
          </cell>
          <cell r="DA266">
            <v>-3189</v>
          </cell>
          <cell r="DB266">
            <v>-26203</v>
          </cell>
          <cell r="DC266">
            <v>-0.211803029568198</v>
          </cell>
          <cell r="DD266">
            <v>-0.174783380137009</v>
          </cell>
          <cell r="DE266">
            <v>3302</v>
          </cell>
          <cell r="DF266">
            <v>0</v>
          </cell>
          <cell r="DG266" t="e">
            <v>#VALUE!</v>
          </cell>
          <cell r="DH266">
            <v>13790.5</v>
          </cell>
        </row>
        <row r="266">
          <cell r="DJ266">
            <v>164459</v>
          </cell>
          <cell r="DK266">
            <v>-142996</v>
          </cell>
          <cell r="DL266">
            <v>-22193</v>
          </cell>
          <cell r="DM266">
            <v>-4322</v>
          </cell>
          <cell r="DN266">
            <v>-5052</v>
          </cell>
          <cell r="DO266">
            <v>-0.0307189025836227</v>
          </cell>
          <cell r="DP266">
            <v>-0.0298033755921445</v>
          </cell>
        </row>
        <row r="267">
          <cell r="C267" t="str">
            <v>Progressive FAR East(Beijing) International SCM Co.,Ltd</v>
          </cell>
          <cell r="D267" t="str">
            <v>exclude</v>
          </cell>
          <cell r="E267" t="str">
            <v>Independence(A+, A, A-, U)</v>
          </cell>
        </row>
        <row r="267">
          <cell r="I267">
            <v>0.180604840649317</v>
          </cell>
          <cell r="J267" t="str">
            <v> </v>
          </cell>
        </row>
        <row r="267">
          <cell r="O267" t="str">
            <v>Progressive FAR East(Beijing) International SCM Co.,Ltd</v>
          </cell>
          <cell r="P267" t="str">
            <v>This company is engaged in freight transport by road. It was incorporated in 2007. The company is headquartered in Beijing, China. The company's business operation specialised in arranging transportation of freight between shippers and carriers. It acts as a freight forwarder offering a combination of services spanning transportation modes. The company also provide services regarding a combination of network activities such as, local pickup, local sorting and terminal operations, line-haul, destination sorting and terminal operations, and local delivery. It is also equipped with state-of-the art technology and facilities as well as employs staff trained to provide necessary support, service and guidance to its customers.</v>
          </cell>
          <cell r="Q267" t="str">
            <v>Services</v>
          </cell>
          <cell r="R267" t="str">
            <v>Transportation of freight between shippers and carriers</v>
          </cell>
          <cell r="S267" t="str">
            <v>www.centuryeast.com</v>
          </cell>
          <cell r="T267" t="str">
            <v>China</v>
          </cell>
        </row>
        <row r="267">
          <cell r="V267" t="str">
            <v>837232</v>
          </cell>
          <cell r="W267" t="str">
            <v>D</v>
          </cell>
          <cell r="X267" t="str">
            <v>4731</v>
          </cell>
          <cell r="Y267" t="str">
            <v>CN48487PC</v>
          </cell>
          <cell r="Z267" t="str">
            <v>Engaged in freight transport by road</v>
          </cell>
          <cell r="AA267" t="str">
            <v>Our Company is mainly engaged in providing customized logistics solutions and services for engineering general contracting enterprises by integrating the worldwide network resources such as shipping, land transportation and warehousing, so as to meet the special transport needs of special specification goods.</v>
          </cell>
          <cell r="AB267">
            <v>42502</v>
          </cell>
        </row>
        <row r="267">
          <cell r="AD267">
            <v>74081</v>
          </cell>
          <cell r="AE267">
            <v>114431</v>
          </cell>
          <cell r="AF267">
            <v>81741</v>
          </cell>
          <cell r="AG267">
            <v>65736</v>
          </cell>
          <cell r="AH267" t="str">
            <v>n.a.</v>
          </cell>
          <cell r="AI267">
            <v>32</v>
          </cell>
          <cell r="AJ267">
            <v>1</v>
          </cell>
          <cell r="AK267" t="str">
            <v>n.a.</v>
          </cell>
          <cell r="AL267">
            <v>45929</v>
          </cell>
          <cell r="AM267">
            <v>84174</v>
          </cell>
          <cell r="AN267">
            <v>50765</v>
          </cell>
          <cell r="AO267">
            <v>53064</v>
          </cell>
          <cell r="AP267">
            <v>0</v>
          </cell>
          <cell r="AQ267">
            <v>0</v>
          </cell>
          <cell r="AR267">
            <v>2466</v>
          </cell>
          <cell r="AS267">
            <v>2660</v>
          </cell>
          <cell r="AT267">
            <v>-13000</v>
          </cell>
          <cell r="AU267">
            <v>-10362</v>
          </cell>
          <cell r="AV267">
            <v>-11343</v>
          </cell>
          <cell r="AW267">
            <v>-9853</v>
          </cell>
          <cell r="AX267">
            <v>-3501</v>
          </cell>
          <cell r="AY267">
            <v>-2124</v>
          </cell>
          <cell r="AZ267">
            <v>-2712</v>
          </cell>
          <cell r="BA267">
            <v>0</v>
          </cell>
          <cell r="BB267">
            <v>1064</v>
          </cell>
          <cell r="BC267" t="str">
            <v>n.a.</v>
          </cell>
          <cell r="BD267" t="str">
            <v>n.a.</v>
          </cell>
          <cell r="BE267" t="str">
            <v>n.a.</v>
          </cell>
          <cell r="BF267">
            <v>69129</v>
          </cell>
          <cell r="BG267">
            <v>96857</v>
          </cell>
          <cell r="BH267">
            <v>50105</v>
          </cell>
          <cell r="BI267">
            <v>40916</v>
          </cell>
          <cell r="BJ267">
            <v>7236</v>
          </cell>
          <cell r="BK267">
            <v>2480</v>
          </cell>
          <cell r="BL267">
            <v>1963</v>
          </cell>
          <cell r="BM267">
            <v>1584</v>
          </cell>
          <cell r="BN267">
            <v>11990</v>
          </cell>
          <cell r="BO267">
            <v>3416</v>
          </cell>
          <cell r="BP267">
            <v>5348</v>
          </cell>
          <cell r="BQ267">
            <v>8047</v>
          </cell>
          <cell r="BR267">
            <v>96922</v>
          </cell>
          <cell r="BS267">
            <v>110491</v>
          </cell>
          <cell r="BT267">
            <v>63568</v>
          </cell>
          <cell r="BU267">
            <v>51554</v>
          </cell>
          <cell r="BV267">
            <v>1106</v>
          </cell>
          <cell r="BW267">
            <v>292</v>
          </cell>
          <cell r="BX267">
            <v>299</v>
          </cell>
          <cell r="BY267">
            <v>484</v>
          </cell>
          <cell r="BZ267">
            <v>11651</v>
          </cell>
          <cell r="CA267">
            <v>17803</v>
          </cell>
          <cell r="CB267">
            <v>16922</v>
          </cell>
          <cell r="CC267">
            <v>2819</v>
          </cell>
          <cell r="CD267" t="str">
            <v>n.a.</v>
          </cell>
          <cell r="CE267" t="str">
            <v>n.a.</v>
          </cell>
          <cell r="CF267" t="str">
            <v>n.a.</v>
          </cell>
          <cell r="CG267" t="str">
            <v>n.a.</v>
          </cell>
          <cell r="CH267">
            <v>11894</v>
          </cell>
          <cell r="CI267">
            <v>10070</v>
          </cell>
          <cell r="CJ267">
            <v>8578</v>
          </cell>
          <cell r="CK267">
            <v>6709</v>
          </cell>
          <cell r="CL267">
            <v>74081</v>
          </cell>
          <cell r="CM267">
            <v>-45929</v>
          </cell>
          <cell r="CN267">
            <v>-13000</v>
          </cell>
          <cell r="CO267">
            <v>-3501</v>
          </cell>
          <cell r="CP267">
            <v>11651</v>
          </cell>
          <cell r="CQ267">
            <v>0.157273794900177</v>
          </cell>
          <cell r="CR267">
            <v>0.186625020022425</v>
          </cell>
          <cell r="CS267">
            <v>1106</v>
          </cell>
          <cell r="CT267">
            <v>0</v>
          </cell>
          <cell r="CU267" t="e">
            <v>#VALUE!</v>
          </cell>
          <cell r="CV267">
            <v>7703</v>
          </cell>
        </row>
        <row r="267">
          <cell r="CX267">
            <v>114431</v>
          </cell>
          <cell r="CY267">
            <v>-84174</v>
          </cell>
          <cell r="CZ267">
            <v>-10362</v>
          </cell>
          <cell r="DA267">
            <v>-2124</v>
          </cell>
          <cell r="DB267">
            <v>17771</v>
          </cell>
          <cell r="DC267">
            <v>0.155298826366981</v>
          </cell>
          <cell r="DD267">
            <v>0.183850610386923</v>
          </cell>
          <cell r="DE267">
            <v>292</v>
          </cell>
          <cell r="DF267">
            <v>0</v>
          </cell>
          <cell r="DG267" t="e">
            <v>#VALUE!</v>
          </cell>
          <cell r="DH267">
            <v>4382</v>
          </cell>
        </row>
        <row r="267">
          <cell r="DJ267">
            <v>81741</v>
          </cell>
          <cell r="DK267">
            <v>-50765</v>
          </cell>
          <cell r="DL267">
            <v>-8877</v>
          </cell>
          <cell r="DM267">
            <v>-2712</v>
          </cell>
          <cell r="DN267">
            <v>19387</v>
          </cell>
          <cell r="DO267">
            <v>0.237175958209466</v>
          </cell>
          <cell r="DP267">
            <v>0.310918305160856</v>
          </cell>
        </row>
        <row r="268">
          <cell r="C268" t="str">
            <v>Premier Roadlines Limited</v>
          </cell>
          <cell r="D268" t="str">
            <v>exclude</v>
          </cell>
          <cell r="E268" t="str">
            <v>Independence(A+, A, A-, U)</v>
          </cell>
        </row>
        <row r="268">
          <cell r="I268">
            <v>0.0564014616238899</v>
          </cell>
          <cell r="J268" t="str">
            <v> </v>
          </cell>
        </row>
        <row r="268">
          <cell r="O268" t="str">
            <v>Premier Roadlines Limited</v>
          </cell>
          <cell r="P268" t="str">
            <v>This company is engaged in the provision of goods distribution logistic services. It was founded in 2008 and has its registered head office in New Delhi, Delhi, India.The company's services include national and international full-truck-load and less-than-truck-load services, via road, rail or intermodal transportation as well as customs brokerage services and help in cross-border shipments. Its services are offered on a fee or contract basis. The company also offers physical management and freight documentation, marketing of cargo products, as well as other pre and post transport freight services.The company conducts its business in New Delhi, Delhi and serves the general public of the city as well as the surrounding areas.</v>
          </cell>
          <cell r="Q268" t="str">
            <v>Services</v>
          </cell>
          <cell r="R268" t="str">
            <v>National and international full-truck-load and less-than-truck-load services, via road, rail or intermodal transportation as well as customs brokerage services and help in cross-border shipments; Physical management and freight documentation, marketing of cargo products, as well as other pre and post transport freight services</v>
          </cell>
        </row>
        <row r="268">
          <cell r="T268" t="str">
            <v>India</v>
          </cell>
        </row>
        <row r="268">
          <cell r="V268" t="str">
            <v>SMPRLIND</v>
          </cell>
          <cell r="W268" t="str">
            <v>B+</v>
          </cell>
          <cell r="X268" t="str">
            <v>4789</v>
          </cell>
          <cell r="Y268" t="str">
            <v>IN002054074IND</v>
          </cell>
          <cell r="Z268" t="str">
            <v>Engaged in the provision of goods distribution logistic services</v>
          </cell>
          <cell r="AA268" t="str">
            <v>The Company is engaged in providing logistics solutions to businesses, particularly surface transportation of goods ranging from 1 MT to 250 MT.  The Company is a goods transport agency providing general transport services, project logistics, and over dimensional/overweight cargo movements on a Pan India basis to its customers wherein The Company provide point to point services in which the goods are loaded from the premises of the customer and are delivered to the delivery point as specified by them.</v>
          </cell>
          <cell r="AB268">
            <v>45429</v>
          </cell>
        </row>
        <row r="268">
          <cell r="AD268">
            <v>1919265</v>
          </cell>
          <cell r="AE268">
            <v>1386212</v>
          </cell>
          <cell r="AF268">
            <v>938296</v>
          </cell>
          <cell r="AG268" t="str">
            <v>n.a.</v>
          </cell>
          <cell r="AH268">
            <v>0</v>
          </cell>
          <cell r="AI268">
            <v>16</v>
          </cell>
          <cell r="AJ268">
            <v>47</v>
          </cell>
          <cell r="AK268" t="str">
            <v>n.a.</v>
          </cell>
          <cell r="AL268">
            <v>1651831</v>
          </cell>
          <cell r="AM268">
            <v>1195381</v>
          </cell>
          <cell r="AN268">
            <v>811096</v>
          </cell>
          <cell r="AO268" t="str">
            <v>n.a.</v>
          </cell>
          <cell r="AP268">
            <v>0</v>
          </cell>
          <cell r="AQ268">
            <v>0</v>
          </cell>
          <cell r="AR268">
            <v>0</v>
          </cell>
          <cell r="AS268" t="str">
            <v>n.a.</v>
          </cell>
          <cell r="AT268">
            <v>-136346</v>
          </cell>
          <cell r="AU268">
            <v>-109711</v>
          </cell>
          <cell r="AV268">
            <v>-80890</v>
          </cell>
          <cell r="AW268" t="str">
            <v>n.a.</v>
          </cell>
          <cell r="AX268">
            <v>-6940</v>
          </cell>
          <cell r="AY268">
            <v>-6298</v>
          </cell>
          <cell r="AZ268">
            <v>-5925</v>
          </cell>
          <cell r="BA268" t="str">
            <v>n.a.</v>
          </cell>
          <cell r="BB268" t="str">
            <v>n.a.</v>
          </cell>
          <cell r="BC268" t="str">
            <v>n.a.</v>
          </cell>
          <cell r="BD268" t="str">
            <v>n.a.</v>
          </cell>
          <cell r="BE268" t="str">
            <v>n.a.</v>
          </cell>
          <cell r="BF268">
            <v>592260</v>
          </cell>
          <cell r="BG268">
            <v>432081</v>
          </cell>
          <cell r="BH268">
            <v>359987</v>
          </cell>
          <cell r="BI268" t="str">
            <v>n.a.</v>
          </cell>
          <cell r="BJ268">
            <v>17003</v>
          </cell>
          <cell r="BK268">
            <v>15973</v>
          </cell>
          <cell r="BL268">
            <v>23243</v>
          </cell>
          <cell r="BM268" t="str">
            <v>n.a.</v>
          </cell>
          <cell r="BN268">
            <v>93650</v>
          </cell>
          <cell r="BO268">
            <v>36129</v>
          </cell>
          <cell r="BP268">
            <v>48054</v>
          </cell>
          <cell r="BQ268" t="str">
            <v>n.a.</v>
          </cell>
          <cell r="BR268">
            <v>740736</v>
          </cell>
          <cell r="BS268">
            <v>514531</v>
          </cell>
          <cell r="BT268">
            <v>458037</v>
          </cell>
          <cell r="BU268" t="str">
            <v>n.a.</v>
          </cell>
          <cell r="BV268">
            <v>1457</v>
          </cell>
          <cell r="BW268">
            <v>1463</v>
          </cell>
          <cell r="BX268">
            <v>47</v>
          </cell>
          <cell r="BY268" t="str">
            <v>n.a.</v>
          </cell>
          <cell r="BZ268">
            <v>124148</v>
          </cell>
          <cell r="CA268">
            <v>74838</v>
          </cell>
          <cell r="CB268">
            <v>40432</v>
          </cell>
          <cell r="CC268" t="str">
            <v>n.a.</v>
          </cell>
          <cell r="CD268">
            <v>16224</v>
          </cell>
          <cell r="CE268">
            <v>8551</v>
          </cell>
          <cell r="CF268">
            <v>6459</v>
          </cell>
          <cell r="CG268" t="str">
            <v>n.a.</v>
          </cell>
          <cell r="CH268">
            <v>11519</v>
          </cell>
          <cell r="CI268">
            <v>9436</v>
          </cell>
          <cell r="CJ268">
            <v>5361</v>
          </cell>
          <cell r="CK268" t="str">
            <v>n.a.</v>
          </cell>
          <cell r="CL268">
            <v>1919265</v>
          </cell>
          <cell r="CM268">
            <v>-1651831</v>
          </cell>
          <cell r="CN268">
            <v>-136346</v>
          </cell>
          <cell r="CO268">
            <v>-6940</v>
          </cell>
          <cell r="CP268">
            <v>124148</v>
          </cell>
          <cell r="CQ268">
            <v>0.064685178961738</v>
          </cell>
          <cell r="CR268">
            <v>0.0691587233589788</v>
          </cell>
          <cell r="CS268">
            <v>1457</v>
          </cell>
          <cell r="CT268">
            <v>0</v>
          </cell>
          <cell r="CU268" t="e">
            <v>#VALUE!</v>
          </cell>
          <cell r="CV268">
            <v>64889.5</v>
          </cell>
        </row>
        <row r="268">
          <cell r="CX268">
            <v>1386212</v>
          </cell>
          <cell r="CY268">
            <v>-1195381</v>
          </cell>
          <cell r="CZ268">
            <v>-109711</v>
          </cell>
          <cell r="DA268">
            <v>-6298</v>
          </cell>
          <cell r="DB268">
            <v>74822</v>
          </cell>
          <cell r="DC268">
            <v>0.0539758709346045</v>
          </cell>
          <cell r="DD268">
            <v>0.0570554907388344</v>
          </cell>
          <cell r="DE268">
            <v>1463</v>
          </cell>
          <cell r="DF268">
            <v>0</v>
          </cell>
          <cell r="DG268" t="e">
            <v>#VALUE!</v>
          </cell>
          <cell r="DH268">
            <v>42091.5</v>
          </cell>
        </row>
        <row r="268">
          <cell r="DJ268">
            <v>938296</v>
          </cell>
          <cell r="DK268">
            <v>-811096</v>
          </cell>
          <cell r="DL268">
            <v>-80890</v>
          </cell>
          <cell r="DM268">
            <v>-5925</v>
          </cell>
          <cell r="DN268">
            <v>40385</v>
          </cell>
          <cell r="DO268">
            <v>0.0430407888342271</v>
          </cell>
          <cell r="DP268">
            <v>0.0449766179498859</v>
          </cell>
        </row>
        <row r="269">
          <cell r="C269" t="str">
            <v>Ningbo Hengsheng Lanhai Holdings Group Co., Ltd.</v>
          </cell>
          <cell r="D269" t="str">
            <v>exclude</v>
          </cell>
          <cell r="E269" t="str">
            <v>Independence(A+, A, A-, U)</v>
          </cell>
        </row>
        <row r="269">
          <cell r="I269" t="e">
            <v>#VALUE!</v>
          </cell>
          <cell r="J269" t="str">
            <v> </v>
          </cell>
        </row>
        <row r="269">
          <cell r="O269" t="str">
            <v>Ningbo Hengsheng Lanhai Holdings Group Co., Ltd.</v>
          </cell>
          <cell r="P269" t="str">
            <v>This company is engaged in investment and asset management. It was incorporated in September 2012 and is based in China. The company's business activities include enterprise investment management and investment advisory services; industrial investment; self-employed or agents of all types of goods and technology import and export business. The company is also equipped with state-of-the-art technology and equipment, as well as employs professional staff, such as investment and fund manager and adviser who specialize in advisory or discretionary management and other related investment support, scientific and technical assistance.</v>
          </cell>
          <cell r="Q269" t="str">
            <v>Services</v>
          </cell>
          <cell r="R269" t="str">
            <v>Enterprise investment management and investment advisory services; industrial investment; self-employed or agents of all types of goods and technology import and export business</v>
          </cell>
          <cell r="S269" t="str">
            <v>www.h-s-l.com.cn</v>
          </cell>
          <cell r="T269" t="str">
            <v>China</v>
          </cell>
        </row>
        <row r="269">
          <cell r="V269" t="str">
            <v>837147</v>
          </cell>
          <cell r="W269" t="str">
            <v>D</v>
          </cell>
          <cell r="X269" t="str">
            <v>4789</v>
          </cell>
          <cell r="Y269" t="str">
            <v>CN48341PC</v>
          </cell>
          <cell r="Z269" t="str">
            <v>Engaged in investment and asset management</v>
          </cell>
          <cell r="AA269" t="str">
            <v>Our Company mainly invests in international container transportation, domestic trunk line distribution, import and export warehousing and field operation, international freight forwarding, self operation or agent import and export commodity business, and brand business.Car sales, such as the whole supply chain service. It belongs to the integrated service logistics under the background of modern logistics.</v>
          </cell>
          <cell r="AB269">
            <v>42500</v>
          </cell>
        </row>
        <row r="269">
          <cell r="AD269" t="str">
            <v>n.a.</v>
          </cell>
          <cell r="AE269">
            <v>143897</v>
          </cell>
          <cell r="AF269">
            <v>143678</v>
          </cell>
          <cell r="AG269">
            <v>133355</v>
          </cell>
          <cell r="AH269" t="str">
            <v>n.a.</v>
          </cell>
          <cell r="AI269">
            <v>2995</v>
          </cell>
          <cell r="AJ269">
            <v>3698</v>
          </cell>
          <cell r="AK269">
            <v>4886</v>
          </cell>
          <cell r="AL269" t="str">
            <v>n.a.</v>
          </cell>
          <cell r="AM269">
            <v>109180</v>
          </cell>
          <cell r="AN269">
            <v>114010</v>
          </cell>
          <cell r="AO269">
            <v>107680</v>
          </cell>
          <cell r="AP269" t="str">
            <v>n.a.</v>
          </cell>
          <cell r="AQ269">
            <v>0</v>
          </cell>
          <cell r="AR269">
            <v>0</v>
          </cell>
          <cell r="AS269">
            <v>0</v>
          </cell>
          <cell r="AT269" t="str">
            <v>n.a.</v>
          </cell>
          <cell r="AU269">
            <v>-14862</v>
          </cell>
          <cell r="AV269">
            <v>-14029</v>
          </cell>
          <cell r="AW269">
            <v>-16028</v>
          </cell>
          <cell r="AX269" t="str">
            <v>n.a.</v>
          </cell>
          <cell r="AY269">
            <v>-10649</v>
          </cell>
          <cell r="AZ269">
            <v>-9067</v>
          </cell>
          <cell r="BA269">
            <v>-8639</v>
          </cell>
          <cell r="BB269" t="str">
            <v>n.a.</v>
          </cell>
          <cell r="BC269">
            <v>524</v>
          </cell>
          <cell r="BD269">
            <v>1612</v>
          </cell>
          <cell r="BE269">
            <v>292</v>
          </cell>
          <cell r="BF269" t="str">
            <v>n.a.</v>
          </cell>
          <cell r="BG269">
            <v>16662</v>
          </cell>
          <cell r="BH269">
            <v>26181</v>
          </cell>
          <cell r="BI269">
            <v>18816</v>
          </cell>
          <cell r="BJ269" t="str">
            <v>n.a.</v>
          </cell>
          <cell r="BK269">
            <v>27902</v>
          </cell>
          <cell r="BL269">
            <v>24887</v>
          </cell>
          <cell r="BM269">
            <v>22839</v>
          </cell>
          <cell r="BN269" t="str">
            <v>n.a.</v>
          </cell>
          <cell r="BO269">
            <v>69206</v>
          </cell>
          <cell r="BP269">
            <v>43106</v>
          </cell>
          <cell r="BQ269">
            <v>33428</v>
          </cell>
          <cell r="BR269" t="str">
            <v>n.a.</v>
          </cell>
          <cell r="BS269">
            <v>139125</v>
          </cell>
          <cell r="BT269">
            <v>124043</v>
          </cell>
          <cell r="BU269">
            <v>109878</v>
          </cell>
          <cell r="BV269" t="str">
            <v>n.a.</v>
          </cell>
          <cell r="BW269">
            <v>2411</v>
          </cell>
          <cell r="BX269">
            <v>2250</v>
          </cell>
          <cell r="BY269">
            <v>2723</v>
          </cell>
          <cell r="BZ269" t="str">
            <v>n.a.</v>
          </cell>
          <cell r="CA269">
            <v>12201</v>
          </cell>
          <cell r="CB269">
            <v>10270</v>
          </cell>
          <cell r="CC269">
            <v>5894</v>
          </cell>
          <cell r="CD269" t="str">
            <v>n.a.</v>
          </cell>
          <cell r="CE269">
            <v>525</v>
          </cell>
          <cell r="CF269">
            <v>614</v>
          </cell>
          <cell r="CG269">
            <v>1101</v>
          </cell>
          <cell r="CH269" t="str">
            <v>n.a.</v>
          </cell>
          <cell r="CI269">
            <v>11926</v>
          </cell>
          <cell r="CJ269">
            <v>11165</v>
          </cell>
          <cell r="CK269">
            <v>12204</v>
          </cell>
          <cell r="CL269" t="str">
            <v>无数据</v>
          </cell>
          <cell r="CM269" t="e">
            <v>#VALUE!</v>
          </cell>
          <cell r="CN269" t="str">
            <v>n.a.</v>
          </cell>
          <cell r="CO269" t="str">
            <v>n.a.</v>
          </cell>
          <cell r="CP269" t="str">
            <v>无数据</v>
          </cell>
          <cell r="CQ269" t="e">
            <v>#VALUE!</v>
          </cell>
          <cell r="CR269" t="e">
            <v>#VALUE!</v>
          </cell>
          <cell r="CS269" t="str">
            <v>n.a.</v>
          </cell>
          <cell r="CT269" t="str">
            <v/>
          </cell>
          <cell r="CU269" t="e">
            <v>#VALUE!</v>
          </cell>
          <cell r="CV269" t="e">
            <v>#VALUE!</v>
          </cell>
        </row>
        <row r="269">
          <cell r="CX269">
            <v>143897</v>
          </cell>
          <cell r="CY269">
            <v>-109180</v>
          </cell>
          <cell r="CZ269">
            <v>-14862</v>
          </cell>
          <cell r="DA269">
            <v>-10649</v>
          </cell>
          <cell r="DB269">
            <v>9206</v>
          </cell>
          <cell r="DC269">
            <v>0.0639763163929755</v>
          </cell>
          <cell r="DD269">
            <v>0.0683490359415254</v>
          </cell>
          <cell r="DE269">
            <v>2411</v>
          </cell>
          <cell r="DF269">
            <v>0</v>
          </cell>
          <cell r="DG269">
            <v>1068</v>
          </cell>
          <cell r="DH269">
            <v>56156</v>
          </cell>
        </row>
        <row r="269">
          <cell r="DJ269">
            <v>143678</v>
          </cell>
          <cell r="DK269">
            <v>-114010</v>
          </cell>
          <cell r="DL269">
            <v>-14029</v>
          </cell>
          <cell r="DM269">
            <v>-9067</v>
          </cell>
          <cell r="DN269">
            <v>6572</v>
          </cell>
          <cell r="DO269">
            <v>0.0457411712301118</v>
          </cell>
          <cell r="DP269">
            <v>0.0479337155193792</v>
          </cell>
        </row>
        <row r="270">
          <cell r="C270" t="str">
            <v>Cong TY CO Phan DAU TU VA Phat Trien Cang Dinh VU</v>
          </cell>
          <cell r="D270" t="str">
            <v>exclude</v>
          </cell>
          <cell r="E270" t="str">
            <v>Independence(A+, A, A-, U)</v>
          </cell>
        </row>
        <row r="270">
          <cell r="I270">
            <v>0.41206153080535</v>
          </cell>
          <cell r="J270" t="str">
            <v> </v>
          </cell>
        </row>
        <row r="270">
          <cell r="O270" t="str">
            <v>Cong TY CO Phan DAU TU VA Phat Trien Cang Dinh VU</v>
          </cell>
          <cell r="P270" t="str">
            <v>This company is engaged in maritime and logistics sector focusing in loading and unloading services, goods delivery, storage, and warehousing. It conducts business from its registered head office located in Hai Phong City, Vietnam. The company was founded in 2002. The company specialises in loading and unloading services, goods delivery, storage, and warehousing. This company aims to be the preferred partner in maritime and logistics services in Vietnam and beyond, recognized for the excellence in operations, customer satisfaction, and contribution to the global supply chain, driven by innovation, integrity, and continuous improvement.</v>
          </cell>
          <cell r="Q270" t="str">
            <v>Services</v>
          </cell>
          <cell r="R270" t="str">
            <v>Loading and unloading services, goods delivery, storage, and warehousing</v>
          </cell>
          <cell r="S270" t="str">
            <v>www.dinhvuport.com.vn</v>
          </cell>
          <cell r="T270" t="str">
            <v>Vietnam</v>
          </cell>
        </row>
        <row r="270">
          <cell r="V270" t="str">
            <v>DVP</v>
          </cell>
          <cell r="W270" t="str">
            <v>D</v>
          </cell>
          <cell r="X270" t="str">
            <v>4731</v>
          </cell>
          <cell r="Y270" t="str">
            <v>VN0203000364</v>
          </cell>
          <cell r="Z270" t="str">
            <v>Engaged in maritime and logistics sector focusing in loading and unloading services, goods delivery, storage, and warehousing</v>
          </cell>
          <cell r="AA270" t="str">
            <v>The Company operates in the field of cargo handling services;  Business warehouse;  Agency services, transportation and freight services;  Import and export services;  Marine services; Multimodal transport services;  Mining and trading building materials and construction leveling.</v>
          </cell>
          <cell r="AB270">
            <v>39837</v>
          </cell>
        </row>
        <row r="270">
          <cell r="AD270">
            <v>584923615</v>
          </cell>
          <cell r="AE270">
            <v>608576114</v>
          </cell>
          <cell r="AF270">
            <v>518185457</v>
          </cell>
          <cell r="AG270">
            <v>559892263</v>
          </cell>
          <cell r="AH270" t="str">
            <v>n.a.</v>
          </cell>
          <cell r="AI270" t="str">
            <v>n.a.</v>
          </cell>
          <cell r="AJ270" t="str">
            <v>n.a.</v>
          </cell>
          <cell r="AK270" t="str">
            <v>n.a.</v>
          </cell>
          <cell r="AL270">
            <v>227447949</v>
          </cell>
          <cell r="AM270">
            <v>237480905</v>
          </cell>
          <cell r="AN270">
            <v>210316782</v>
          </cell>
          <cell r="AO270">
            <v>203564723</v>
          </cell>
          <cell r="AP270">
            <v>0</v>
          </cell>
          <cell r="AQ270">
            <v>0</v>
          </cell>
          <cell r="AR270">
            <v>0</v>
          </cell>
          <cell r="AS270">
            <v>0</v>
          </cell>
          <cell r="AT270">
            <v>-60455416</v>
          </cell>
          <cell r="AU270">
            <v>-58342170</v>
          </cell>
          <cell r="AV270">
            <v>-47484268</v>
          </cell>
          <cell r="AW270">
            <v>-62016985</v>
          </cell>
          <cell r="AX270">
            <v>-49124822</v>
          </cell>
          <cell r="AY270">
            <v>-54037233</v>
          </cell>
          <cell r="AZ270">
            <v>-61676023</v>
          </cell>
          <cell r="BA270">
            <v>-74587864</v>
          </cell>
          <cell r="BB270">
            <v>9374316</v>
          </cell>
          <cell r="BC270">
            <v>9580693</v>
          </cell>
          <cell r="BD270">
            <v>9263578</v>
          </cell>
          <cell r="BE270">
            <v>9577438</v>
          </cell>
          <cell r="BF270">
            <v>56775715</v>
          </cell>
          <cell r="BG270">
            <v>55864686</v>
          </cell>
          <cell r="BH270">
            <v>55702219</v>
          </cell>
          <cell r="BI270">
            <v>42448438</v>
          </cell>
          <cell r="BJ270">
            <v>1090477068</v>
          </cell>
          <cell r="BK270">
            <v>1056809394</v>
          </cell>
          <cell r="BL270">
            <v>954265422</v>
          </cell>
          <cell r="BM270">
            <v>784237214</v>
          </cell>
          <cell r="BN270">
            <v>116305250</v>
          </cell>
          <cell r="BO270">
            <v>164287246</v>
          </cell>
          <cell r="BP270">
            <v>192994446</v>
          </cell>
          <cell r="BQ270">
            <v>249233428</v>
          </cell>
          <cell r="BR270">
            <v>1497818986</v>
          </cell>
          <cell r="BS270">
            <v>1499394833</v>
          </cell>
          <cell r="BT270">
            <v>1396134734</v>
          </cell>
          <cell r="BU270">
            <v>1278622401</v>
          </cell>
          <cell r="BV270" t="str">
            <v>n.a.</v>
          </cell>
          <cell r="BW270" t="str">
            <v>n.a.</v>
          </cell>
          <cell r="BX270" t="str">
            <v>n.a.</v>
          </cell>
          <cell r="BY270" t="str">
            <v>n.a.</v>
          </cell>
          <cell r="BZ270">
            <v>247895428</v>
          </cell>
          <cell r="CA270">
            <v>258715806</v>
          </cell>
          <cell r="CB270">
            <v>198708384</v>
          </cell>
          <cell r="CC270">
            <v>219722691</v>
          </cell>
          <cell r="CD270" t="str">
            <v>n.a.</v>
          </cell>
          <cell r="CE270" t="str">
            <v>n.a.</v>
          </cell>
          <cell r="CF270" t="str">
            <v>n.a.</v>
          </cell>
          <cell r="CG270" t="str">
            <v>n.a.</v>
          </cell>
          <cell r="CH270">
            <v>60455416</v>
          </cell>
          <cell r="CI270">
            <v>58342170</v>
          </cell>
          <cell r="CJ270">
            <v>47484268</v>
          </cell>
          <cell r="CK270">
            <v>62016985</v>
          </cell>
          <cell r="CL270">
            <v>584923615</v>
          </cell>
          <cell r="CM270">
            <v>-227447949</v>
          </cell>
          <cell r="CN270">
            <v>-60455416</v>
          </cell>
          <cell r="CO270">
            <v>-49124822</v>
          </cell>
          <cell r="CP270">
            <v>247895428</v>
          </cell>
          <cell r="CQ270">
            <v>0.423808206136454</v>
          </cell>
          <cell r="CR270">
            <v>0.735533221142717</v>
          </cell>
          <cell r="CS270" t="str">
            <v>n.a.</v>
          </cell>
          <cell r="CT270">
            <v>0</v>
          </cell>
          <cell r="CU270">
            <v>9477504.5</v>
          </cell>
          <cell r="CV270">
            <v>140296248</v>
          </cell>
        </row>
        <row r="270">
          <cell r="CX270">
            <v>608576114</v>
          </cell>
          <cell r="CY270">
            <v>-237480905</v>
          </cell>
          <cell r="CZ270">
            <v>-58342170</v>
          </cell>
          <cell r="DA270">
            <v>-54037233</v>
          </cell>
          <cell r="DB270">
            <v>258715806</v>
          </cell>
          <cell r="DC270">
            <v>0.425116596015466</v>
          </cell>
          <cell r="DD270">
            <v>0.739483159661541</v>
          </cell>
          <cell r="DE270" t="str">
            <v>n.a.</v>
          </cell>
          <cell r="DF270">
            <v>0</v>
          </cell>
          <cell r="DG270">
            <v>9422135.5</v>
          </cell>
          <cell r="DH270">
            <v>178640846</v>
          </cell>
        </row>
        <row r="270">
          <cell r="DJ270">
            <v>518185457</v>
          </cell>
          <cell r="DK270">
            <v>-210316782</v>
          </cell>
          <cell r="DL270">
            <v>-47484268</v>
          </cell>
          <cell r="DM270">
            <v>-61676023</v>
          </cell>
          <cell r="DN270">
            <v>198708384</v>
          </cell>
          <cell r="DO270">
            <v>0.383469627168637</v>
          </cell>
          <cell r="DP270">
            <v>0.621980106847918</v>
          </cell>
        </row>
        <row r="271">
          <cell r="C271" t="str">
            <v>Jiangsu Railway Development Co.,Ltd.</v>
          </cell>
          <cell r="D271" t="str">
            <v>exclude</v>
          </cell>
          <cell r="E271" t="str">
            <v>Independence(A+, A, A-, U)</v>
          </cell>
        </row>
        <row r="271">
          <cell r="I271">
            <v>-0.279714444983906</v>
          </cell>
          <cell r="J271" t="str">
            <v> </v>
          </cell>
        </row>
        <row r="271">
          <cell r="O271" t="str">
            <v>Jiangsu Railway Development Co.,Ltd.</v>
          </cell>
          <cell r="P271" t="str">
            <v>This company is a China-based enterprise engaged in the provision of railway cargo transportation services. It was established in 1989 and conducts business from its registered head office located in Nanjing, China. The company's business operation is primarily involved in providing coal transportation services. It also offers integrated logistics; international and domestic freight forwarding; and electronic product distribution services. The company operates as a subsidiary of Jiangsu CommunicationS Holding Co.,Ltd.</v>
          </cell>
          <cell r="Q271" t="str">
            <v>Services</v>
          </cell>
          <cell r="R271" t="str">
            <v>Railway cargo transportation</v>
          </cell>
          <cell r="S271" t="str">
            <v>www.jsrailway.com</v>
          </cell>
          <cell r="T271" t="str">
            <v>China</v>
          </cell>
        </row>
        <row r="271">
          <cell r="V271" t="str">
            <v>430659</v>
          </cell>
          <cell r="W271" t="str">
            <v>D</v>
          </cell>
          <cell r="X271" t="str">
            <v>4789</v>
          </cell>
          <cell r="Y271" t="str">
            <v>CN41343PC</v>
          </cell>
          <cell r="Z271" t="str">
            <v>Engaged in the provision of railway cargo transportation services</v>
          </cell>
          <cell r="AA271" t="str">
            <v>The company is mainly engaged in railway transportation, construction, logistics and business services.</v>
          </cell>
          <cell r="AB271">
            <v>41726</v>
          </cell>
        </row>
        <row r="271">
          <cell r="AD271">
            <v>22452</v>
          </cell>
          <cell r="AE271">
            <v>73922</v>
          </cell>
          <cell r="AF271">
            <v>181681</v>
          </cell>
          <cell r="AG271">
            <v>217164</v>
          </cell>
          <cell r="AH271">
            <v>727</v>
          </cell>
          <cell r="AI271">
            <v>769</v>
          </cell>
          <cell r="AJ271">
            <v>1351</v>
          </cell>
          <cell r="AK271">
            <v>2651</v>
          </cell>
          <cell r="AL271">
            <v>13602</v>
          </cell>
          <cell r="AM271">
            <v>49271</v>
          </cell>
          <cell r="AN271">
            <v>147437</v>
          </cell>
          <cell r="AO271">
            <v>189412</v>
          </cell>
          <cell r="AP271">
            <v>0</v>
          </cell>
          <cell r="AQ271">
            <v>0</v>
          </cell>
          <cell r="AR271">
            <v>0</v>
          </cell>
          <cell r="AS271">
            <v>0</v>
          </cell>
          <cell r="AT271">
            <v>-37337</v>
          </cell>
          <cell r="AU271">
            <v>-44953</v>
          </cell>
          <cell r="AV271">
            <v>-43291</v>
          </cell>
          <cell r="AW271">
            <v>-56925</v>
          </cell>
          <cell r="AX271">
            <v>-5623</v>
          </cell>
          <cell r="AY271">
            <v>-7108</v>
          </cell>
          <cell r="AZ271">
            <v>-7209</v>
          </cell>
          <cell r="BA271">
            <v>-7320</v>
          </cell>
          <cell r="BB271" t="str">
            <v>n.a.</v>
          </cell>
          <cell r="BC271">
            <v>0</v>
          </cell>
          <cell r="BD271">
            <v>852</v>
          </cell>
          <cell r="BE271">
            <v>806</v>
          </cell>
          <cell r="BF271">
            <v>7495</v>
          </cell>
          <cell r="BG271">
            <v>21386</v>
          </cell>
          <cell r="BH271">
            <v>87446</v>
          </cell>
          <cell r="BI271">
            <v>18473</v>
          </cell>
          <cell r="BJ271">
            <v>224340</v>
          </cell>
          <cell r="BK271">
            <v>192192</v>
          </cell>
          <cell r="BL271">
            <v>85436</v>
          </cell>
          <cell r="BM271">
            <v>48108</v>
          </cell>
          <cell r="BN271">
            <v>23947</v>
          </cell>
          <cell r="BO271">
            <v>29169</v>
          </cell>
          <cell r="BP271">
            <v>37299</v>
          </cell>
          <cell r="BQ271">
            <v>43657</v>
          </cell>
          <cell r="BR271">
            <v>656959</v>
          </cell>
          <cell r="BS271">
            <v>645441</v>
          </cell>
          <cell r="BT271">
            <v>644303</v>
          </cell>
          <cell r="BU271">
            <v>601467</v>
          </cell>
          <cell r="BV271">
            <v>0</v>
          </cell>
          <cell r="BW271">
            <v>2849</v>
          </cell>
          <cell r="BX271">
            <v>6494</v>
          </cell>
          <cell r="BY271">
            <v>9234</v>
          </cell>
          <cell r="BZ271">
            <v>-33383</v>
          </cell>
          <cell r="CA271">
            <v>-26641</v>
          </cell>
          <cell r="CB271">
            <v>-14905</v>
          </cell>
          <cell r="CC271">
            <v>-33842</v>
          </cell>
          <cell r="CD271">
            <v>420</v>
          </cell>
          <cell r="CE271">
            <v>170</v>
          </cell>
          <cell r="CF271">
            <v>141</v>
          </cell>
          <cell r="CG271">
            <v>160</v>
          </cell>
          <cell r="CH271">
            <v>36917</v>
          </cell>
          <cell r="CI271">
            <v>41934</v>
          </cell>
          <cell r="CJ271">
            <v>36656</v>
          </cell>
          <cell r="CK271">
            <v>47531</v>
          </cell>
          <cell r="CL271">
            <v>22452</v>
          </cell>
          <cell r="CM271">
            <v>-13602</v>
          </cell>
          <cell r="CN271">
            <v>-37337</v>
          </cell>
          <cell r="CO271">
            <v>-5623</v>
          </cell>
          <cell r="CP271">
            <v>-34110</v>
          </cell>
          <cell r="CQ271">
            <v>-1.51924104756815</v>
          </cell>
          <cell r="CR271">
            <v>-0.603055054630317</v>
          </cell>
          <cell r="CS271">
            <v>0</v>
          </cell>
          <cell r="CT271">
            <v>0</v>
          </cell>
          <cell r="CU271" t="e">
            <v>#VALUE!</v>
          </cell>
          <cell r="CV271">
            <v>26558</v>
          </cell>
        </row>
        <row r="271">
          <cell r="CX271">
            <v>73922</v>
          </cell>
          <cell r="CY271">
            <v>-49271</v>
          </cell>
          <cell r="CZ271">
            <v>-44953</v>
          </cell>
          <cell r="DA271">
            <v>-7108</v>
          </cell>
          <cell r="DB271">
            <v>-27410</v>
          </cell>
          <cell r="DC271">
            <v>-0.370796244690349</v>
          </cell>
          <cell r="DD271">
            <v>-0.270496980223424</v>
          </cell>
          <cell r="DE271">
            <v>2849</v>
          </cell>
          <cell r="DF271">
            <v>0</v>
          </cell>
          <cell r="DG271">
            <v>426</v>
          </cell>
          <cell r="DH271">
            <v>33234</v>
          </cell>
        </row>
        <row r="271">
          <cell r="DJ271">
            <v>181681</v>
          </cell>
          <cell r="DK271">
            <v>-147437</v>
          </cell>
          <cell r="DL271">
            <v>-43291</v>
          </cell>
          <cell r="DM271">
            <v>-7209</v>
          </cell>
          <cell r="DN271">
            <v>-16256</v>
          </cell>
          <cell r="DO271">
            <v>-0.0894755092717455</v>
          </cell>
          <cell r="DP271">
            <v>-0.0821271414642033</v>
          </cell>
        </row>
        <row r="272">
          <cell r="C272" t="str">
            <v>TZE Shin International Company Limited</v>
          </cell>
          <cell r="D272" t="str">
            <v>exclude</v>
          </cell>
          <cell r="E272" t="str">
            <v>Independence(A+, A, A-, U)</v>
          </cell>
        </row>
        <row r="272">
          <cell r="I272">
            <v>-0.0823001786968199</v>
          </cell>
          <cell r="J272" t="str">
            <v> </v>
          </cell>
        </row>
        <row r="272">
          <cell r="O272" t="str">
            <v>TZE Shin International Company Limited</v>
          </cell>
          <cell r="P272" t="str">
            <v>This company, formerly known as Tze Shin Transportation and Terminal Co., Ltd., is engaged in the provision of automobile transportation services, the development, leasing, and sale of properties, and the operation of oil stations. The company was established in November 1973 and has its registered head office in Taipei, Taiwan, China. The company specialises in shipside operations, container yard (CY) van transportation, chemical transportation, and oil transportation. Its construction division focusses on the development, planning, and construction of factory offices, shopping malls, residential buildings, and quality resort and leisure residential communities. The company is the first container transportation company in Taiwan that has acquired an ISO 9002 certificate. It aims to give total satisfaction on all transportation requests made by customers.</v>
          </cell>
          <cell r="Q272" t="str">
            <v>Services</v>
          </cell>
          <cell r="R272" t="str">
            <v>Shipside operations, container yard (CY) van transportation, chemical transportation, and oil transportation; Development, planning, and construction of factory offices, shopping malls, residential buildings, and quality resort and leisure residential communities</v>
          </cell>
          <cell r="S272" t="str">
            <v>www.tsgroup.com.tw</v>
          </cell>
          <cell r="T272" t="str">
            <v>Taiwan, China</v>
          </cell>
        </row>
        <row r="272">
          <cell r="V272" t="str">
            <v>2611</v>
          </cell>
          <cell r="W272" t="str">
            <v>B+</v>
          </cell>
          <cell r="X272" t="str">
            <v>4789</v>
          </cell>
          <cell r="Y272" t="str">
            <v>TW33853232</v>
          </cell>
          <cell r="Z272" t="str">
            <v>Engaged in the provision of automobile transportation services, the development, leasing, and sale of properties, and the operation of oil stations</v>
          </cell>
          <cell r="AA272" t="str">
            <v>The Company principally engaged in transportation businesses. 
The Company operates through five business segments. The Automobile Container Transportation segment is engaged in the transportation of chemical raw materials, oil products and cold storage goods. The Oil Products segment is mainly engaged in the operation of gas stations. The Construction segment is engaged in the construction of properties. The Distribution segment is engaged in the sales of household appliances, construction materials, machines and all terrain vehicles (ATVs). The Catering segment is engaged in the provision of guest rooms and catering services. The Company mainly operates businesses in Taiwan.</v>
          </cell>
          <cell r="AB272">
            <v>34270</v>
          </cell>
          <cell r="AC272" t="str">
            <v>TZE Shin Transportation &amp; Terminal Co., Ltd.</v>
          </cell>
          <cell r="AD272">
            <v>729967</v>
          </cell>
          <cell r="AE272">
            <v>791835</v>
          </cell>
          <cell r="AF272">
            <v>605824</v>
          </cell>
          <cell r="AG272">
            <v>902882</v>
          </cell>
          <cell r="AH272">
            <v>35321</v>
          </cell>
          <cell r="AI272">
            <v>0</v>
          </cell>
          <cell r="AJ272">
            <v>14220</v>
          </cell>
          <cell r="AK272">
            <v>12508</v>
          </cell>
          <cell r="AL272">
            <v>498834</v>
          </cell>
          <cell r="AM272">
            <v>541995</v>
          </cell>
          <cell r="AN272">
            <v>482903</v>
          </cell>
          <cell r="AO272">
            <v>597139</v>
          </cell>
          <cell r="AP272">
            <v>0</v>
          </cell>
          <cell r="AQ272">
            <v>0</v>
          </cell>
          <cell r="AR272">
            <v>0</v>
          </cell>
          <cell r="AS272">
            <v>0</v>
          </cell>
          <cell r="AT272">
            <v>-170972</v>
          </cell>
          <cell r="AU272">
            <v>-189197</v>
          </cell>
          <cell r="AV272">
            <v>-176116</v>
          </cell>
          <cell r="AW272">
            <v>-205728</v>
          </cell>
          <cell r="AX272">
            <v>-72969</v>
          </cell>
          <cell r="AY272">
            <v>-92536</v>
          </cell>
          <cell r="AZ272">
            <v>-77208</v>
          </cell>
          <cell r="BA272">
            <v>-84183</v>
          </cell>
          <cell r="BB272">
            <v>166832</v>
          </cell>
          <cell r="BC272">
            <v>169196</v>
          </cell>
          <cell r="BD272">
            <v>169421</v>
          </cell>
          <cell r="BE272">
            <v>18909</v>
          </cell>
          <cell r="BF272">
            <v>39519</v>
          </cell>
          <cell r="BG272">
            <v>71070</v>
          </cell>
          <cell r="BH272">
            <v>50360</v>
          </cell>
          <cell r="BI272">
            <v>128640</v>
          </cell>
          <cell r="BJ272">
            <v>1639253</v>
          </cell>
          <cell r="BK272">
            <v>2233132</v>
          </cell>
          <cell r="BL272">
            <v>1831919</v>
          </cell>
          <cell r="BM272">
            <v>1359315</v>
          </cell>
          <cell r="BN272">
            <v>732211</v>
          </cell>
          <cell r="BO272">
            <v>778434</v>
          </cell>
          <cell r="BP272">
            <v>1433232</v>
          </cell>
          <cell r="BQ272">
            <v>1732370</v>
          </cell>
          <cell r="BR272">
            <v>3593847</v>
          </cell>
          <cell r="BS272">
            <v>4233524</v>
          </cell>
          <cell r="BT272">
            <v>4527959</v>
          </cell>
          <cell r="BU272">
            <v>4688229</v>
          </cell>
          <cell r="BV272" t="str">
            <v>n.a.</v>
          </cell>
          <cell r="BW272" t="str">
            <v>n.a.</v>
          </cell>
          <cell r="BX272" t="str">
            <v>n.a.</v>
          </cell>
          <cell r="BY272" t="str">
            <v>n.a.</v>
          </cell>
          <cell r="BZ272">
            <v>22513</v>
          </cell>
          <cell r="CA272">
            <v>-31893</v>
          </cell>
          <cell r="CB272">
            <v>-116183</v>
          </cell>
          <cell r="CC272">
            <v>28340</v>
          </cell>
          <cell r="CD272">
            <v>170972</v>
          </cell>
          <cell r="CE272">
            <v>189197</v>
          </cell>
          <cell r="CF272">
            <v>176116</v>
          </cell>
          <cell r="CG272">
            <v>205728</v>
          </cell>
          <cell r="CH272" t="str">
            <v>n.a.</v>
          </cell>
          <cell r="CI272" t="str">
            <v>n.a.</v>
          </cell>
          <cell r="CJ272" t="str">
            <v>n.a.</v>
          </cell>
          <cell r="CK272" t="str">
            <v>n.a.</v>
          </cell>
          <cell r="CL272">
            <v>729967</v>
          </cell>
          <cell r="CM272">
            <v>-498834</v>
          </cell>
          <cell r="CN272">
            <v>-170972</v>
          </cell>
          <cell r="CO272">
            <v>-72969</v>
          </cell>
          <cell r="CP272">
            <v>-12808</v>
          </cell>
          <cell r="CQ272">
            <v>-0.0175459986547337</v>
          </cell>
          <cell r="CR272">
            <v>-0.0172434451886507</v>
          </cell>
          <cell r="CS272" t="str">
            <v>n.a.</v>
          </cell>
          <cell r="CT272">
            <v>0</v>
          </cell>
          <cell r="CU272">
            <v>168014</v>
          </cell>
          <cell r="CV272">
            <v>755322.5</v>
          </cell>
        </row>
        <row r="272">
          <cell r="CX272">
            <v>791835</v>
          </cell>
          <cell r="CY272">
            <v>-541995</v>
          </cell>
          <cell r="CZ272">
            <v>-189197</v>
          </cell>
          <cell r="DA272">
            <v>-92536</v>
          </cell>
          <cell r="DB272">
            <v>-31893</v>
          </cell>
          <cell r="DC272">
            <v>-0.0402773305044612</v>
          </cell>
          <cell r="DD272">
            <v>-0.0387178777460521</v>
          </cell>
          <cell r="DE272" t="str">
            <v>n.a.</v>
          </cell>
          <cell r="DF272">
            <v>0</v>
          </cell>
          <cell r="DG272">
            <v>169308.5</v>
          </cell>
          <cell r="DH272">
            <v>1105833</v>
          </cell>
        </row>
        <row r="272">
          <cell r="DJ272">
            <v>605824</v>
          </cell>
          <cell r="DK272">
            <v>-482903</v>
          </cell>
          <cell r="DL272">
            <v>-176116</v>
          </cell>
          <cell r="DM272">
            <v>-77208</v>
          </cell>
          <cell r="DN272">
            <v>-130403</v>
          </cell>
          <cell r="DO272">
            <v>-0.215248983203042</v>
          </cell>
          <cell r="DP272">
            <v>-0.177123360050637</v>
          </cell>
        </row>
        <row r="273">
          <cell r="C273" t="str">
            <v>PT Mega Manunggal Property TBK</v>
          </cell>
          <cell r="D273" t="str">
            <v>exclude</v>
          </cell>
          <cell r="E273" t="str">
            <v>Independence(A+, A, A-, U)</v>
          </cell>
        </row>
        <row r="273">
          <cell r="I273">
            <v>0.429161473415274</v>
          </cell>
          <cell r="J273" t="str">
            <v> </v>
          </cell>
        </row>
        <row r="273">
          <cell r="O273" t="str">
            <v>PT Mega Manunggal Property TBK</v>
          </cell>
          <cell r="P273" t="str">
            <v>This company is engaged in the provision of logistics facilities. It was founded in 2010. The registered business office of the company is located in Jakarta, Indonesia. The company leases warehouse and office spaces, including general warehouses, built to suit warehouses, office buildings, and logistics warehouses. It has a total land bank of 333,350 sqm with Nett Leasable Area of 158,000 sqm (including a 90,000 sqm NLA warehouse for PT Unilever Indonesia, one of the largest Unilever warehouses globally). It strives to become of the largest logistics property provider in the country and one of major logistics property providers in Southeast Asia. The company is active and operational in Indonesia.</v>
          </cell>
          <cell r="Q273" t="str">
            <v>Services</v>
          </cell>
          <cell r="R273" t="str">
            <v>Provision of logistics facilities</v>
          </cell>
          <cell r="S273" t="str">
            <v>www.mmproperty.com</v>
          </cell>
          <cell r="T273" t="str">
            <v>Indonesia</v>
          </cell>
        </row>
        <row r="273">
          <cell r="V273" t="str">
            <v>MMLP</v>
          </cell>
          <cell r="W273" t="str">
            <v>B+</v>
          </cell>
          <cell r="X273" t="str">
            <v>4731</v>
          </cell>
          <cell r="Y273" t="str">
            <v>ID40143FD</v>
          </cell>
          <cell r="Z273" t="str">
            <v>Engaged in the provision of logistics facilities</v>
          </cell>
          <cell r="AA273" t="str">
            <v>The Company engaged in building construction and property development including the related supporting facilities, service and trading.Currently the Company engages in logistics facilities provider, warehouse and office space leasing.</v>
          </cell>
          <cell r="AB273">
            <v>42167</v>
          </cell>
        </row>
        <row r="273">
          <cell r="AD273">
            <v>334523481</v>
          </cell>
          <cell r="AE273">
            <v>316572333</v>
          </cell>
          <cell r="AF273">
            <v>336776801</v>
          </cell>
          <cell r="AG273">
            <v>333987373</v>
          </cell>
        </row>
        <row r="273">
          <cell r="AI273">
            <v>1229985</v>
          </cell>
          <cell r="AJ273">
            <v>302994</v>
          </cell>
          <cell r="AK273">
            <v>124029066</v>
          </cell>
        </row>
        <row r="273">
          <cell r="AN273">
            <v>23994865</v>
          </cell>
          <cell r="AO273">
            <v>24686509</v>
          </cell>
          <cell r="AP273">
            <v>0</v>
          </cell>
          <cell r="AQ273">
            <v>0</v>
          </cell>
          <cell r="AR273">
            <v>0</v>
          </cell>
          <cell r="AS273">
            <v>0</v>
          </cell>
          <cell r="AT273">
            <v>-100325525</v>
          </cell>
          <cell r="AU273">
            <v>-127808831</v>
          </cell>
          <cell r="AV273">
            <v>-306073033</v>
          </cell>
          <cell r="AW273">
            <v>-78056484</v>
          </cell>
          <cell r="AX273">
            <v>-1480424</v>
          </cell>
          <cell r="AY273">
            <v>-1242927</v>
          </cell>
          <cell r="AZ273">
            <v>-2990143</v>
          </cell>
          <cell r="BA273">
            <v>-4082550</v>
          </cell>
        </row>
        <row r="273">
          <cell r="BF273">
            <v>85537961</v>
          </cell>
          <cell r="BG273">
            <v>97669756</v>
          </cell>
          <cell r="BH273">
            <v>81193567</v>
          </cell>
          <cell r="BI273">
            <v>40906490</v>
          </cell>
          <cell r="BJ273">
            <v>1438404650</v>
          </cell>
          <cell r="BK273">
            <v>770334468</v>
          </cell>
          <cell r="BL273">
            <v>1252298329</v>
          </cell>
          <cell r="BM273">
            <v>129320049</v>
          </cell>
          <cell r="BN273">
            <v>4404797</v>
          </cell>
          <cell r="BO273">
            <v>1738527</v>
          </cell>
          <cell r="BP273">
            <v>2250843</v>
          </cell>
          <cell r="BQ273">
            <v>8212783</v>
          </cell>
          <cell r="BR273">
            <v>7635870085</v>
          </cell>
          <cell r="BS273">
            <v>7107303861</v>
          </cell>
          <cell r="BT273">
            <v>6726005150</v>
          </cell>
          <cell r="BU273">
            <v>6755553584</v>
          </cell>
        </row>
        <row r="273">
          <cell r="BZ273">
            <v>232717532</v>
          </cell>
          <cell r="CA273">
            <v>188750560</v>
          </cell>
          <cell r="CB273">
            <v>4021754</v>
          </cell>
          <cell r="CC273">
            <v>351190896</v>
          </cell>
        </row>
        <row r="273">
          <cell r="CE273">
            <v>48254749</v>
          </cell>
          <cell r="CF273">
            <v>241922914</v>
          </cell>
          <cell r="CG273">
            <v>18262812</v>
          </cell>
        </row>
        <row r="273">
          <cell r="CJ273">
            <v>61833348</v>
          </cell>
          <cell r="CK273">
            <v>56722698</v>
          </cell>
          <cell r="CL273">
            <v>334523481</v>
          </cell>
          <cell r="CM273">
            <v>0</v>
          </cell>
          <cell r="CN273">
            <v>-100325525</v>
          </cell>
          <cell r="CO273">
            <v>-1480424</v>
          </cell>
          <cell r="CP273">
            <v>232717532</v>
          </cell>
          <cell r="CQ273">
            <v>0.695668750379887</v>
          </cell>
          <cell r="CR273">
            <v>2.28589325364474</v>
          </cell>
          <cell r="CS273">
            <v>0</v>
          </cell>
          <cell r="CT273">
            <v>0</v>
          </cell>
          <cell r="CU273">
            <v>0</v>
          </cell>
          <cell r="CV273">
            <v>3071662</v>
          </cell>
        </row>
        <row r="273">
          <cell r="CX273">
            <v>316572333</v>
          </cell>
          <cell r="CY273">
            <v>0</v>
          </cell>
          <cell r="CZ273">
            <v>-127808831</v>
          </cell>
          <cell r="DA273">
            <v>-1242927</v>
          </cell>
          <cell r="DB273">
            <v>187520575</v>
          </cell>
          <cell r="DC273">
            <v>0.592346694428284</v>
          </cell>
          <cell r="DD273">
            <v>1.45306486254918</v>
          </cell>
          <cell r="DE273">
            <v>0</v>
          </cell>
          <cell r="DF273">
            <v>0</v>
          </cell>
          <cell r="DG273">
            <v>0</v>
          </cell>
          <cell r="DH273">
            <v>1994685</v>
          </cell>
        </row>
        <row r="273">
          <cell r="DJ273">
            <v>336776801</v>
          </cell>
          <cell r="DK273">
            <v>-23994865</v>
          </cell>
          <cell r="DL273">
            <v>-306073033</v>
          </cell>
          <cell r="DM273">
            <v>-2990143</v>
          </cell>
          <cell r="DN273">
            <v>3718760</v>
          </cell>
          <cell r="DO273">
            <v>0.0110422095255902</v>
          </cell>
          <cell r="DP273">
            <v>0.0111655013307425</v>
          </cell>
        </row>
        <row r="274">
          <cell r="C274" t="str">
            <v>et Internet of Things (Shanghai) Inc.</v>
          </cell>
          <cell r="D274" t="str">
            <v>exclude</v>
          </cell>
          <cell r="E274" t="str">
            <v>Independence(A+, A, A-, U)</v>
          </cell>
        </row>
        <row r="274">
          <cell r="I274">
            <v>0.0203110582895747</v>
          </cell>
          <cell r="J274" t="str">
            <v> </v>
          </cell>
        </row>
        <row r="274">
          <cell r="O274" t="str">
            <v>et Internet of Things (Shanghai) Inc.</v>
          </cell>
          <cell r="P274" t="str">
            <v>This company is engaged in the provision of logistics and transportation services. It conducts business from its registered head office located in Shanghai, China. The company is the leading the logistics O2O trend in China. It primarily services include FLC, LCL, break bulk, air, import, warehouse, and logistics finance. It provides online quotation; booking, tracking, online warehouse visibility, and online customer services.</v>
          </cell>
          <cell r="Q274" t="str">
            <v>Services</v>
          </cell>
          <cell r="R274" t="str">
            <v>Logistics and transportation services</v>
          </cell>
          <cell r="S274" t="str">
            <v>www.etrate.cn</v>
          </cell>
          <cell r="T274" t="str">
            <v>China</v>
          </cell>
        </row>
        <row r="274">
          <cell r="V274" t="str">
            <v>835405</v>
          </cell>
          <cell r="W274" t="str">
            <v>D</v>
          </cell>
          <cell r="X274" t="str">
            <v>4789</v>
          </cell>
          <cell r="Y274" t="str">
            <v>CN47552PC</v>
          </cell>
          <cell r="Z274" t="str">
            <v>Engaged in the provision of logistics and transportation services</v>
          </cell>
          <cell r="AA274" t="str">
            <v>The Company's main business is international logistics, cross-border e-commerce, and supply chain management.</v>
          </cell>
          <cell r="AB274">
            <v>42381</v>
          </cell>
        </row>
        <row r="274">
          <cell r="AD274">
            <v>481945</v>
          </cell>
          <cell r="AE274">
            <v>555000</v>
          </cell>
          <cell r="AF274">
            <v>151964</v>
          </cell>
          <cell r="AG274">
            <v>166492</v>
          </cell>
          <cell r="AH274">
            <v>6</v>
          </cell>
          <cell r="AI274">
            <v>2</v>
          </cell>
          <cell r="AJ274">
            <v>19</v>
          </cell>
          <cell r="AK274">
            <v>20</v>
          </cell>
          <cell r="AL274">
            <v>457003</v>
          </cell>
          <cell r="AM274">
            <v>526000</v>
          </cell>
          <cell r="AN274">
            <v>146157</v>
          </cell>
          <cell r="AO274">
            <v>154039</v>
          </cell>
          <cell r="AP274">
            <v>0</v>
          </cell>
          <cell r="AQ274">
            <v>0</v>
          </cell>
          <cell r="AR274">
            <v>0</v>
          </cell>
          <cell r="AS274">
            <v>813</v>
          </cell>
          <cell r="AT274">
            <v>-12644</v>
          </cell>
          <cell r="AU274">
            <v>-12836</v>
          </cell>
          <cell r="AV274">
            <v>-8871</v>
          </cell>
          <cell r="AW274">
            <v>-10436</v>
          </cell>
          <cell r="AX274">
            <v>2755</v>
          </cell>
          <cell r="AY274">
            <v>-3555</v>
          </cell>
          <cell r="AZ274">
            <v>-450</v>
          </cell>
          <cell r="BA274">
            <v>-32</v>
          </cell>
          <cell r="BB274">
            <v>291</v>
          </cell>
          <cell r="BC274" t="str">
            <v>n.a.</v>
          </cell>
          <cell r="BD274" t="str">
            <v>n.a.</v>
          </cell>
          <cell r="BE274" t="str">
            <v>n.a.</v>
          </cell>
          <cell r="BF274">
            <v>37514</v>
          </cell>
          <cell r="BG274">
            <v>94053</v>
          </cell>
          <cell r="BH274">
            <v>31093</v>
          </cell>
          <cell r="BI274">
            <v>22561</v>
          </cell>
          <cell r="BJ274">
            <v>52389</v>
          </cell>
          <cell r="BK274">
            <v>18529</v>
          </cell>
          <cell r="BL274">
            <v>14707</v>
          </cell>
          <cell r="BM274">
            <v>8952</v>
          </cell>
          <cell r="BN274">
            <v>6137</v>
          </cell>
          <cell r="BO274">
            <v>7500</v>
          </cell>
          <cell r="BP274">
            <v>122</v>
          </cell>
          <cell r="BQ274">
            <v>179</v>
          </cell>
          <cell r="BR274">
            <v>99107</v>
          </cell>
          <cell r="BS274">
            <v>123611</v>
          </cell>
          <cell r="BT274">
            <v>46979</v>
          </cell>
          <cell r="BU274">
            <v>48939</v>
          </cell>
          <cell r="BV274">
            <v>5560</v>
          </cell>
          <cell r="BW274">
            <v>5914</v>
          </cell>
          <cell r="BX274">
            <v>3149</v>
          </cell>
          <cell r="BY274">
            <v>3891</v>
          </cell>
          <cell r="BZ274">
            <v>15059</v>
          </cell>
          <cell r="CA274">
            <v>12611</v>
          </cell>
          <cell r="CB274">
            <v>-3495</v>
          </cell>
          <cell r="CC274">
            <v>2005</v>
          </cell>
          <cell r="CD274" t="str">
            <v>n.a.</v>
          </cell>
          <cell r="CE274" t="str">
            <v>n.a.</v>
          </cell>
          <cell r="CF274" t="str">
            <v>n.a.</v>
          </cell>
          <cell r="CG274" t="str">
            <v>n.a.</v>
          </cell>
          <cell r="CH274">
            <v>7084</v>
          </cell>
          <cell r="CI274">
            <v>6922</v>
          </cell>
          <cell r="CJ274">
            <v>5722</v>
          </cell>
          <cell r="CK274">
            <v>5732</v>
          </cell>
          <cell r="CL274">
            <v>481945</v>
          </cell>
          <cell r="CM274">
            <v>-457003</v>
          </cell>
          <cell r="CN274">
            <v>-12644</v>
          </cell>
          <cell r="CO274">
            <v>2755</v>
          </cell>
          <cell r="CP274">
            <v>15053</v>
          </cell>
          <cell r="CQ274">
            <v>0.0312338544854703</v>
          </cell>
          <cell r="CR274">
            <v>0.0322408608414794</v>
          </cell>
          <cell r="CS274">
            <v>5560</v>
          </cell>
          <cell r="CT274">
            <v>0</v>
          </cell>
          <cell r="CU274" t="e">
            <v>#VALUE!</v>
          </cell>
          <cell r="CV274">
            <v>6818.5</v>
          </cell>
        </row>
        <row r="274">
          <cell r="CX274">
            <v>555000</v>
          </cell>
          <cell r="CY274">
            <v>-526000</v>
          </cell>
          <cell r="CZ274">
            <v>-12836</v>
          </cell>
          <cell r="DA274">
            <v>-3555</v>
          </cell>
          <cell r="DB274">
            <v>12609</v>
          </cell>
          <cell r="DC274">
            <v>0.0227189189189189</v>
          </cell>
          <cell r="DD274">
            <v>0.0232470671526629</v>
          </cell>
          <cell r="DE274">
            <v>5914</v>
          </cell>
          <cell r="DF274">
            <v>0</v>
          </cell>
          <cell r="DG274" t="e">
            <v>#VALUE!</v>
          </cell>
          <cell r="DH274">
            <v>3811</v>
          </cell>
        </row>
        <row r="274">
          <cell r="DJ274">
            <v>151964</v>
          </cell>
          <cell r="DK274">
            <v>-146157</v>
          </cell>
          <cell r="DL274">
            <v>-8871</v>
          </cell>
          <cell r="DM274">
            <v>-450</v>
          </cell>
          <cell r="DN274">
            <v>-3514</v>
          </cell>
          <cell r="DO274">
            <v>-0.0231238977652602</v>
          </cell>
          <cell r="DP274">
            <v>-0.0226012683466471</v>
          </cell>
        </row>
        <row r="275">
          <cell r="C275" t="str">
            <v>Cong TY CO Phan ICD TAN Cang - Long Binh</v>
          </cell>
          <cell r="D275" t="str">
            <v>exclude</v>
          </cell>
          <cell r="E275" t="str">
            <v>Independence(A+, A, A-, U)</v>
          </cell>
        </row>
        <row r="275">
          <cell r="I275">
            <v>0.242011466588459</v>
          </cell>
          <cell r="J275" t="str">
            <v> </v>
          </cell>
        </row>
        <row r="275">
          <cell r="O275" t="str">
            <v>Cong TY CO Phan ICD TAN Cang - Long Binh</v>
          </cell>
          <cell r="P275" t="str">
            <v>This company is engaged in the provision of logistic and warehousing services. The company was founded in 2007. It conducts business from its registered head office located in Bien Hoa, Vietnam.The company provides goods transportation, cargo inspection, customs declaration, and container yard services. In addition to its core solutions, it also offers a variety of value-added services to optimise goods flow, including customs services, cargo insurance, distribution centre, cargo track and e-solution tool, port logistics, and claims. Further, the company employs state-of-the art technology as well as employs staff trained to provide necessary support, service and guidance to its customers.</v>
          </cell>
          <cell r="Q275" t="str">
            <v>Services</v>
          </cell>
          <cell r="R275" t="str">
            <v>Provides goods transportation, cargo inspection, customs declaration, and container yard services; Offers a variety of value-added services to optimise goods flow, including customs services, cargo insurance, distribution centre, cargo track and e-solution tool, port logistics, and claims</v>
          </cell>
          <cell r="S275" t="str">
            <v>www.icdlongbinh.com</v>
          </cell>
          <cell r="T275" t="str">
            <v>Vietnam</v>
          </cell>
        </row>
        <row r="275">
          <cell r="V275" t="str">
            <v>ILB</v>
          </cell>
          <cell r="W275" t="str">
            <v>D</v>
          </cell>
          <cell r="X275" t="str">
            <v>4789</v>
          </cell>
          <cell r="Y275" t="str">
            <v>VN3601033213</v>
          </cell>
          <cell r="Z275" t="str">
            <v>Engaged in the provision of logistic and warehousing services</v>
          </cell>
          <cell r="AA275" t="str">
            <v>The Company specializes in Cargo handling
Wholesale on a fee or contract basis
Renting and leasing of motor vehicles
Courier activities
Packaging activities
Wholesale of waste and scrap and other products n.e.c
Wholesale of other machinery and equipment n.e.c
Wholesale of agricultural raw materials (except wood, bamboo) and live animals
Wholesale of food 
Wholesale of textiles, clothing, footwear
Wholesale of other household products
Organization of conventions and trade shows
Freight transport by road
Sea and coastal freight water transport
Inland freight water transport
Other transportation support activities
Service activities incidental to land and rail transportation
Service activities incidental to water transportation
Post-harvest crop activities
Warehousing and storage
Real estate activities with own or leased property
Renting and leasing of other machinery, equipment and tangible goods</v>
          </cell>
          <cell r="AB275">
            <v>43600</v>
          </cell>
        </row>
        <row r="275">
          <cell r="AD275">
            <v>582987386</v>
          </cell>
          <cell r="AE275">
            <v>529893732</v>
          </cell>
          <cell r="AF275">
            <v>455588882</v>
          </cell>
          <cell r="AG275">
            <v>418163059</v>
          </cell>
          <cell r="AH275" t="str">
            <v>n.a.</v>
          </cell>
          <cell r="AI275" t="str">
            <v>n.a.</v>
          </cell>
          <cell r="AJ275" t="str">
            <v>n.a.</v>
          </cell>
          <cell r="AK275" t="str">
            <v>n.a.</v>
          </cell>
          <cell r="AL275">
            <v>314953748</v>
          </cell>
          <cell r="AM275">
            <v>302686470</v>
          </cell>
          <cell r="AN275">
            <v>240020454</v>
          </cell>
          <cell r="AO275">
            <v>214755902</v>
          </cell>
          <cell r="AP275">
            <v>0</v>
          </cell>
          <cell r="AQ275">
            <v>0</v>
          </cell>
          <cell r="AR275">
            <v>0</v>
          </cell>
          <cell r="AS275">
            <v>0</v>
          </cell>
          <cell r="AT275">
            <v>-56806718</v>
          </cell>
          <cell r="AU275">
            <v>-43910131</v>
          </cell>
          <cell r="AV275">
            <v>-38449533</v>
          </cell>
          <cell r="AW275">
            <v>-40182923</v>
          </cell>
          <cell r="AX275">
            <v>-68581965</v>
          </cell>
          <cell r="AY275">
            <v>-62549641</v>
          </cell>
          <cell r="AZ275">
            <v>-60923615</v>
          </cell>
          <cell r="BA275">
            <v>-54279493</v>
          </cell>
          <cell r="BB275" t="str">
            <v>n.a.</v>
          </cell>
          <cell r="BC275" t="str">
            <v>n.a.</v>
          </cell>
          <cell r="BD275" t="str">
            <v>n.a.</v>
          </cell>
          <cell r="BE275" t="str">
            <v>n.a.</v>
          </cell>
          <cell r="BF275">
            <v>131363141</v>
          </cell>
          <cell r="BG275">
            <v>161608575</v>
          </cell>
          <cell r="BH275">
            <v>113054467</v>
          </cell>
          <cell r="BI275">
            <v>203449220</v>
          </cell>
          <cell r="BJ275">
            <v>137298260</v>
          </cell>
          <cell r="BK275">
            <v>154419643</v>
          </cell>
          <cell r="BL275">
            <v>147227635</v>
          </cell>
          <cell r="BM275">
            <v>88769441</v>
          </cell>
          <cell r="BN275">
            <v>881866660</v>
          </cell>
          <cell r="BO275">
            <v>718867511</v>
          </cell>
          <cell r="BP275">
            <v>793844347</v>
          </cell>
          <cell r="BQ275">
            <v>806373047</v>
          </cell>
          <cell r="BR275">
            <v>1560772469</v>
          </cell>
          <cell r="BS275">
            <v>1418278728</v>
          </cell>
          <cell r="BT275">
            <v>1439488492</v>
          </cell>
          <cell r="BU275">
            <v>1503925585</v>
          </cell>
          <cell r="BV275">
            <v>3980845</v>
          </cell>
          <cell r="BW275">
            <v>3702425</v>
          </cell>
          <cell r="BX275">
            <v>2289369</v>
          </cell>
          <cell r="BY275">
            <v>3315253</v>
          </cell>
          <cell r="BZ275">
            <v>142644955</v>
          </cell>
          <cell r="CA275">
            <v>120747490</v>
          </cell>
          <cell r="CB275">
            <v>116195280</v>
          </cell>
          <cell r="CC275">
            <v>108944741</v>
          </cell>
          <cell r="CD275" t="str">
            <v>n.a.</v>
          </cell>
          <cell r="CE275" t="str">
            <v>n.a.</v>
          </cell>
          <cell r="CF275" t="str">
            <v>n.a.</v>
          </cell>
          <cell r="CG275" t="str">
            <v>n.a.</v>
          </cell>
          <cell r="CH275">
            <v>52825873</v>
          </cell>
          <cell r="CI275">
            <v>40207706</v>
          </cell>
          <cell r="CJ275">
            <v>36160164</v>
          </cell>
          <cell r="CK275">
            <v>36867670</v>
          </cell>
          <cell r="CL275">
            <v>582987386</v>
          </cell>
          <cell r="CM275">
            <v>-314953748</v>
          </cell>
          <cell r="CN275">
            <v>-56806718</v>
          </cell>
          <cell r="CO275">
            <v>-68581965</v>
          </cell>
          <cell r="CP275">
            <v>142644955</v>
          </cell>
          <cell r="CQ275">
            <v>0.244679316269117</v>
          </cell>
          <cell r="CR275">
            <v>0.323940971747962</v>
          </cell>
          <cell r="CS275">
            <v>3980845</v>
          </cell>
          <cell r="CT275">
            <v>0</v>
          </cell>
          <cell r="CU275" t="e">
            <v>#VALUE!</v>
          </cell>
          <cell r="CV275">
            <v>800367085.5</v>
          </cell>
        </row>
        <row r="275">
          <cell r="CX275">
            <v>529893732</v>
          </cell>
          <cell r="CY275">
            <v>-302686470</v>
          </cell>
          <cell r="CZ275">
            <v>-43910131</v>
          </cell>
          <cell r="DA275">
            <v>-62549641</v>
          </cell>
          <cell r="DB275">
            <v>120747490</v>
          </cell>
          <cell r="DC275">
            <v>0.227871142284053</v>
          </cell>
          <cell r="DD275">
            <v>0.295120613621572</v>
          </cell>
          <cell r="DE275">
            <v>3702425</v>
          </cell>
          <cell r="DF275">
            <v>0</v>
          </cell>
          <cell r="DG275" t="e">
            <v>#VALUE!</v>
          </cell>
          <cell r="DH275">
            <v>756355929</v>
          </cell>
        </row>
        <row r="275">
          <cell r="DJ275">
            <v>455588882</v>
          </cell>
          <cell r="DK275">
            <v>-240020454</v>
          </cell>
          <cell r="DL275">
            <v>-38449533</v>
          </cell>
          <cell r="DM275">
            <v>-60923615</v>
          </cell>
          <cell r="DN275">
            <v>116195280</v>
          </cell>
          <cell r="DO275">
            <v>0.255044151845655</v>
          </cell>
          <cell r="DP275">
            <v>0.342361433201089</v>
          </cell>
        </row>
        <row r="276">
          <cell r="C276" t="str">
            <v>Saigon Passenger Transport Joint Stock Company</v>
          </cell>
          <cell r="D276" t="str">
            <v>exclude</v>
          </cell>
          <cell r="E276" t="str">
            <v>Significantly different products/services</v>
          </cell>
          <cell r="F276" t="str">
            <v>客运服务</v>
          </cell>
        </row>
        <row r="276">
          <cell r="I276">
            <v>-0.0531855291048245</v>
          </cell>
          <cell r="J276" t="str">
            <v> </v>
          </cell>
          <cell r="K276" t="str">
            <v>客运服务</v>
          </cell>
        </row>
        <row r="276">
          <cell r="O276" t="str">
            <v>Saigon Passenger Transport Joint Stock Company</v>
          </cell>
          <cell r="P276" t="str">
            <v>This company is engaged in the provision of passenger transportation services in Vietnam. It was incorporated in 1976. It conducts business from its registered head office located in Ho Chi Minh, Vietnam.The company offers bus and car transportation, as well as car rental services. The company also engages in the training and testing of 2 and 4-wheel driving; domestic and international travel business; and maintenance, repair, renovation, and building of new passenger cars. It operates a fleet of approximately 500 buses and 1500 cars.</v>
          </cell>
          <cell r="Q276" t="str">
            <v>Services</v>
          </cell>
          <cell r="R276" t="str">
            <v>Passenger transportation services</v>
          </cell>
          <cell r="S276" t="str">
            <v>www.saigonbus.com.vn</v>
          </cell>
          <cell r="T276" t="str">
            <v>Vietnam</v>
          </cell>
        </row>
        <row r="276">
          <cell r="V276" t="str">
            <v>BSG</v>
          </cell>
          <cell r="W276" t="str">
            <v>A-</v>
          </cell>
          <cell r="X276" t="str">
            <v>4789</v>
          </cell>
          <cell r="Y276" t="str">
            <v>VN0300478044</v>
          </cell>
          <cell r="Z276" t="str">
            <v>Engaged in the provision of passenger transportation services in Vietnam</v>
          </cell>
          <cell r="AA276" t="str">
            <v>The company primarily operates in the field of passenger transport.</v>
          </cell>
          <cell r="AB276">
            <v>42695</v>
          </cell>
        </row>
        <row r="276">
          <cell r="AD276">
            <v>485266529</v>
          </cell>
          <cell r="AE276">
            <v>281196576</v>
          </cell>
          <cell r="AF276">
            <v>398435638</v>
          </cell>
          <cell r="AG276">
            <v>577410613</v>
          </cell>
          <cell r="AH276" t="str">
            <v>n.a.</v>
          </cell>
          <cell r="AI276" t="str">
            <v>n.a.</v>
          </cell>
          <cell r="AJ276" t="str">
            <v>n.a.</v>
          </cell>
          <cell r="AK276" t="str">
            <v>n.a.</v>
          </cell>
          <cell r="AL276">
            <v>353097654</v>
          </cell>
          <cell r="AM276">
            <v>196287678</v>
          </cell>
          <cell r="AN276">
            <v>291535135</v>
          </cell>
          <cell r="AO276">
            <v>512555755</v>
          </cell>
          <cell r="AP276">
            <v>0</v>
          </cell>
          <cell r="AQ276">
            <v>0</v>
          </cell>
          <cell r="AR276">
            <v>0</v>
          </cell>
          <cell r="AS276">
            <v>0</v>
          </cell>
          <cell r="AT276">
            <v>-41742838</v>
          </cell>
          <cell r="AU276">
            <v>-46726623</v>
          </cell>
          <cell r="AV276">
            <v>-74823341</v>
          </cell>
          <cell r="AW276">
            <v>-61067417</v>
          </cell>
          <cell r="AX276">
            <v>-75045278</v>
          </cell>
          <cell r="AY276">
            <v>-74509857</v>
          </cell>
          <cell r="AZ276">
            <v>-73086095</v>
          </cell>
          <cell r="BA276">
            <v>-76828399</v>
          </cell>
          <cell r="BB276">
            <v>4983699</v>
          </cell>
          <cell r="BC276">
            <v>5628182</v>
          </cell>
          <cell r="BD276">
            <v>5811065</v>
          </cell>
          <cell r="BE276">
            <v>34799880</v>
          </cell>
          <cell r="BF276">
            <v>59982492</v>
          </cell>
          <cell r="BG276">
            <v>56429004</v>
          </cell>
          <cell r="BH276">
            <v>43228949</v>
          </cell>
          <cell r="BI276">
            <v>42772733</v>
          </cell>
          <cell r="BJ276">
            <v>72614492</v>
          </cell>
          <cell r="BK276">
            <v>32718807</v>
          </cell>
          <cell r="BL276">
            <v>63591542</v>
          </cell>
          <cell r="BM276">
            <v>28736652</v>
          </cell>
          <cell r="BN276">
            <v>374466918</v>
          </cell>
          <cell r="BO276">
            <v>446628238</v>
          </cell>
          <cell r="BP276">
            <v>520522567</v>
          </cell>
          <cell r="BQ276">
            <v>584904348</v>
          </cell>
          <cell r="BR276">
            <v>529897616</v>
          </cell>
          <cell r="BS276">
            <v>565118898</v>
          </cell>
          <cell r="BT276">
            <v>684549043</v>
          </cell>
          <cell r="BU276">
            <v>841651626</v>
          </cell>
          <cell r="BV276">
            <v>811185</v>
          </cell>
          <cell r="BW276">
            <v>46605</v>
          </cell>
          <cell r="BX276">
            <v>118004</v>
          </cell>
          <cell r="BY276">
            <v>542451</v>
          </cell>
          <cell r="BZ276">
            <v>15380759</v>
          </cell>
          <cell r="CA276">
            <v>-36327582</v>
          </cell>
          <cell r="CB276">
            <v>-41008933</v>
          </cell>
          <cell r="CC276">
            <v>-73040958</v>
          </cell>
          <cell r="CD276" t="str">
            <v>n.a.</v>
          </cell>
          <cell r="CE276" t="str">
            <v>n.a.</v>
          </cell>
          <cell r="CF276" t="str">
            <v>n.a.</v>
          </cell>
          <cell r="CG276" t="str">
            <v>n.a.</v>
          </cell>
          <cell r="CH276">
            <v>40931653</v>
          </cell>
          <cell r="CI276">
            <v>46680018</v>
          </cell>
          <cell r="CJ276">
            <v>74705337</v>
          </cell>
          <cell r="CK276">
            <v>60524966</v>
          </cell>
          <cell r="CL276">
            <v>485266529</v>
          </cell>
          <cell r="CM276">
            <v>-353097654</v>
          </cell>
          <cell r="CN276">
            <v>-41742838</v>
          </cell>
          <cell r="CO276">
            <v>-75045278</v>
          </cell>
          <cell r="CP276">
            <v>15380759</v>
          </cell>
          <cell r="CQ276">
            <v>0.0316954870794314</v>
          </cell>
          <cell r="CR276">
            <v>0.0327329746546698</v>
          </cell>
          <cell r="CS276">
            <v>811185</v>
          </cell>
          <cell r="CT276">
            <v>0</v>
          </cell>
          <cell r="CU276">
            <v>5305940.5</v>
          </cell>
          <cell r="CV276">
            <v>410547578</v>
          </cell>
        </row>
        <row r="276">
          <cell r="CX276">
            <v>281196576</v>
          </cell>
          <cell r="CY276">
            <v>-196287678</v>
          </cell>
          <cell r="CZ276">
            <v>-46726623</v>
          </cell>
          <cell r="DA276">
            <v>-74509857</v>
          </cell>
          <cell r="DB276">
            <v>-36327582</v>
          </cell>
          <cell r="DC276">
            <v>-0.129189275761309</v>
          </cell>
          <cell r="DD276">
            <v>-0.114408875938189</v>
          </cell>
          <cell r="DE276">
            <v>46605</v>
          </cell>
          <cell r="DF276">
            <v>0</v>
          </cell>
          <cell r="DG276">
            <v>5719623.5</v>
          </cell>
          <cell r="DH276">
            <v>483575402.5</v>
          </cell>
        </row>
        <row r="276">
          <cell r="DJ276">
            <v>398435638</v>
          </cell>
          <cell r="DK276">
            <v>-291535135</v>
          </cell>
          <cell r="DL276">
            <v>-74823341</v>
          </cell>
          <cell r="DM276">
            <v>-73086095</v>
          </cell>
          <cell r="DN276">
            <v>-41008933</v>
          </cell>
          <cell r="DO276">
            <v>-0.10292486185686</v>
          </cell>
          <cell r="DP276">
            <v>-0.0933199217973727</v>
          </cell>
        </row>
        <row r="277">
          <cell r="C277" t="str">
            <v>Wuhan Fioda Data Service Company Limited</v>
          </cell>
          <cell r="D277" t="str">
            <v>exclude</v>
          </cell>
          <cell r="E277" t="str">
            <v>Independence(A+, A, A-, U)</v>
          </cell>
        </row>
        <row r="277">
          <cell r="I277">
            <v>-0.0278150522671172</v>
          </cell>
          <cell r="J277" t="str">
            <v> </v>
          </cell>
        </row>
        <row r="277">
          <cell r="O277" t="str">
            <v>Wuhan Fioda Data Service Company Limited</v>
          </cell>
          <cell r="P277" t="str">
            <v>This company, based in China, is engaged in the provision of maintaining and improving a safe and effective transportation system for its residents and visitors. It was founded in 2000 and conducts business from its registered head office located in Wuhan, Hubei, China.The company is responsible for recommending changes in technical policies and operating procedures as they relate to the design, construction, maintenance and operation of highways and bridges; obtaining right-of-way in accordance to Wuhan, Hubei rules and regulations; performing preliminary and design engineering on roadway, bridges and culverts; overseeing the construction of funded projects; assisting townships and cities with material purchases and maintenance of contracted roadways; oversight of road usage including issuance of permits for utilities within the county's right-of-way, oversize loads, and approach applications; monitor road conditions for seasonal road restrictions; provide technical assistance to townships, cities, and other governmental departments; and provide maintenance to roadways, bridges, and ditches throughout the county.</v>
          </cell>
          <cell r="Q277" t="str">
            <v>Services</v>
          </cell>
          <cell r="R277" t="str">
            <v>Maintaining and improving a safe and effective transportation system for its residents and visitors</v>
          </cell>
        </row>
        <row r="277">
          <cell r="T277" t="str">
            <v>China</v>
          </cell>
        </row>
        <row r="277">
          <cell r="V277" t="str">
            <v>838182</v>
          </cell>
          <cell r="W277" t="str">
            <v>D</v>
          </cell>
          <cell r="X277" t="str">
            <v>4785</v>
          </cell>
          <cell r="Y277" t="str">
            <v>CN54159PC</v>
          </cell>
          <cell r="Z277" t="str">
            <v>Engaged in the provision of maintaining and improving a safe and effective transportation system for its residents and visitors</v>
          </cell>
          <cell r="AA277" t="str">
            <v>The Company's main auto parts wholesale and retail; traffic clearance services, vehicle towing, traction services; freight forwarding.
In 2019, new businesses will be changed to information system integration services, Internet of things services and industry solutions.</v>
          </cell>
          <cell r="AB277">
            <v>42584</v>
          </cell>
          <cell r="AC277" t="str">
            <v>Wuhan Green Island Road Rescue Company Limited</v>
          </cell>
          <cell r="AD277">
            <v>106690</v>
          </cell>
          <cell r="AE277">
            <v>135959</v>
          </cell>
          <cell r="AF277">
            <v>179892</v>
          </cell>
          <cell r="AG277">
            <v>173318</v>
          </cell>
          <cell r="AH277">
            <v>11</v>
          </cell>
          <cell r="AI277">
            <v>1993</v>
          </cell>
          <cell r="AJ277">
            <v>1143</v>
          </cell>
          <cell r="AK277" t="str">
            <v>n.a.</v>
          </cell>
          <cell r="AL277">
            <v>86530</v>
          </cell>
          <cell r="AM277">
            <v>125578</v>
          </cell>
          <cell r="AN277">
            <v>162758</v>
          </cell>
          <cell r="AO277">
            <v>155199</v>
          </cell>
          <cell r="AP277">
            <v>6383</v>
          </cell>
          <cell r="AQ277">
            <v>10626</v>
          </cell>
          <cell r="AR277">
            <v>3443</v>
          </cell>
          <cell r="AS277">
            <v>6939</v>
          </cell>
          <cell r="AT277">
            <v>-14088</v>
          </cell>
          <cell r="AU277">
            <v>-23770</v>
          </cell>
          <cell r="AV277">
            <v>-17760</v>
          </cell>
          <cell r="AW277">
            <v>-16687</v>
          </cell>
          <cell r="AX277">
            <v>-640</v>
          </cell>
          <cell r="AY277">
            <v>-23586</v>
          </cell>
          <cell r="AZ277">
            <v>-36</v>
          </cell>
          <cell r="BA277">
            <v>-13</v>
          </cell>
          <cell r="BB277">
            <v>41402</v>
          </cell>
          <cell r="BC277">
            <v>29973</v>
          </cell>
          <cell r="BD277">
            <v>42705</v>
          </cell>
          <cell r="BE277">
            <v>19592</v>
          </cell>
          <cell r="BF277">
            <v>142771</v>
          </cell>
          <cell r="BG277">
            <v>79116</v>
          </cell>
          <cell r="BH277">
            <v>60074</v>
          </cell>
          <cell r="BI277">
            <v>84647</v>
          </cell>
          <cell r="BJ277">
            <v>100756</v>
          </cell>
          <cell r="BK277">
            <v>13407</v>
          </cell>
          <cell r="BL277">
            <v>13272</v>
          </cell>
          <cell r="BM277">
            <v>9921</v>
          </cell>
          <cell r="BN277">
            <v>2</v>
          </cell>
          <cell r="BO277">
            <v>13</v>
          </cell>
          <cell r="BP277">
            <v>31</v>
          </cell>
          <cell r="BQ277">
            <v>36</v>
          </cell>
          <cell r="BR277">
            <v>458185</v>
          </cell>
          <cell r="BS277">
            <v>141277</v>
          </cell>
          <cell r="BT277">
            <v>160550</v>
          </cell>
          <cell r="BU277">
            <v>136121</v>
          </cell>
          <cell r="BV277">
            <v>5184</v>
          </cell>
          <cell r="BW277">
            <v>7636</v>
          </cell>
          <cell r="BX277">
            <v>10007</v>
          </cell>
          <cell r="BY277">
            <v>4987</v>
          </cell>
          <cell r="BZ277">
            <v>5443</v>
          </cell>
          <cell r="CA277">
            <v>-34982</v>
          </cell>
          <cell r="CB277">
            <v>481</v>
          </cell>
          <cell r="CC277">
            <v>1419</v>
          </cell>
          <cell r="CD277" t="str">
            <v>n.a.</v>
          </cell>
          <cell r="CE277">
            <v>17</v>
          </cell>
          <cell r="CF277" t="str">
            <v>n.a.</v>
          </cell>
          <cell r="CG277" t="str">
            <v>n.a.</v>
          </cell>
          <cell r="CH277">
            <v>2521</v>
          </cell>
          <cell r="CI277">
            <v>5491</v>
          </cell>
          <cell r="CJ277">
            <v>4310</v>
          </cell>
          <cell r="CK277">
            <v>4761</v>
          </cell>
          <cell r="CL277">
            <v>106690</v>
          </cell>
          <cell r="CM277">
            <v>-86530</v>
          </cell>
          <cell r="CN277">
            <v>-7705</v>
          </cell>
          <cell r="CO277">
            <v>-640</v>
          </cell>
          <cell r="CP277">
            <v>11815</v>
          </cell>
          <cell r="CQ277">
            <v>0.11074140031868</v>
          </cell>
          <cell r="CR277">
            <v>0.124532279314888</v>
          </cell>
          <cell r="CS277">
            <v>5184</v>
          </cell>
          <cell r="CT277">
            <v>6383</v>
          </cell>
          <cell r="CU277">
            <v>35687.5</v>
          </cell>
          <cell r="CV277">
            <v>7.5</v>
          </cell>
        </row>
        <row r="277">
          <cell r="CX277">
            <v>135959</v>
          </cell>
          <cell r="CY277">
            <v>-125578</v>
          </cell>
          <cell r="CZ277">
            <v>-13144</v>
          </cell>
          <cell r="DA277">
            <v>-23586</v>
          </cell>
          <cell r="DB277">
            <v>-26349</v>
          </cell>
          <cell r="DC277">
            <v>-0.193801072382115</v>
          </cell>
          <cell r="DD277">
            <v>-0.162339502673929</v>
          </cell>
          <cell r="DE277">
            <v>7636</v>
          </cell>
          <cell r="DF277">
            <v>10626</v>
          </cell>
          <cell r="DG277">
            <v>36339</v>
          </cell>
          <cell r="DH277">
            <v>22</v>
          </cell>
        </row>
        <row r="277">
          <cell r="DJ277">
            <v>179892</v>
          </cell>
          <cell r="DK277">
            <v>-162758</v>
          </cell>
          <cell r="DL277">
            <v>-14317</v>
          </cell>
          <cell r="DM277">
            <v>-36</v>
          </cell>
          <cell r="DN277">
            <v>2781</v>
          </cell>
          <cell r="DO277">
            <v>0.0154592755653392</v>
          </cell>
          <cell r="DP277">
            <v>0.0157020173789319</v>
          </cell>
        </row>
        <row r="278">
          <cell r="C278" t="str">
            <v>Ever Flow River Group Public Company Limited</v>
          </cell>
          <cell r="D278" t="str">
            <v>exclude</v>
          </cell>
          <cell r="E278" t="str">
            <v>Independence(A+, A, A-, U)</v>
          </cell>
        </row>
        <row r="278">
          <cell r="I278">
            <v>0.0147160647239872</v>
          </cell>
          <cell r="J278" t="str">
            <v> </v>
          </cell>
        </row>
        <row r="278">
          <cell r="O278" t="str">
            <v>Ever Flow River Group Public Company Limited</v>
          </cell>
          <cell r="P278" t="str">
            <v>This company, formerly Ever Flow River Group Of Companies (public) Limited, is a fully integrated total logistics service provider. It conducts business from its registered head office located in Yangon, Myanmar/burma. The company was incorporated in 1998.The company is an investment holding company that own shares in its own business units and companies that are engaged in a number of diverse businesses. Its core businesses are in the logistics industry. The company has also invested in companies that are engaged in the logistics infrastructure development. Its subsidiaries are also managed under their own management team, oversees by the CEO and the board of director.The company intends to invest and develop the National Logistics Infrastructure in the new era thus keeping in line with the Economic Boom that Myanmar is experiencing.</v>
          </cell>
          <cell r="Q278" t="str">
            <v>Services</v>
          </cell>
          <cell r="R278" t="str">
            <v>An investment holding company that own shares in its own business units and companies that are in a number of diverse businesses</v>
          </cell>
          <cell r="S278" t="str">
            <v>www.efrgroupmyanmar.com</v>
          </cell>
          <cell r="T278" t="str">
            <v>Myanmar/Burma</v>
          </cell>
        </row>
        <row r="278">
          <cell r="V278" t="str">
            <v>00006</v>
          </cell>
          <cell r="W278" t="str">
            <v>B+</v>
          </cell>
          <cell r="X278" t="str">
            <v>4731</v>
          </cell>
          <cell r="Y278" t="str">
            <v>MM000117950MMR</v>
          </cell>
          <cell r="Z278" t="str">
            <v>A fully integrated total logistics service provider</v>
          </cell>
          <cell r="AA278" t="str">
            <v>The core business of EFR is in the logistics sector.</v>
          </cell>
          <cell r="AB278">
            <v>43979</v>
          </cell>
          <cell r="AC278" t="str">
            <v>Ever Flow River Group of Companies (Public) Limited</v>
          </cell>
          <cell r="AD278">
            <v>51038414</v>
          </cell>
          <cell r="AE278">
            <v>33920647</v>
          </cell>
          <cell r="AF278">
            <v>12832504</v>
          </cell>
          <cell r="AG278">
            <v>5604026</v>
          </cell>
          <cell r="AH278">
            <v>924279</v>
          </cell>
          <cell r="AI278">
            <v>89854</v>
          </cell>
          <cell r="AJ278">
            <v>344435</v>
          </cell>
          <cell r="AK278">
            <v>77906</v>
          </cell>
          <cell r="AL278">
            <v>46210009</v>
          </cell>
          <cell r="AM278">
            <v>30836786</v>
          </cell>
          <cell r="AN278">
            <v>10692070</v>
          </cell>
          <cell r="AO278">
            <v>4341874</v>
          </cell>
          <cell r="AP278">
            <v>0</v>
          </cell>
          <cell r="AQ278">
            <v>0</v>
          </cell>
          <cell r="AR278">
            <v>0</v>
          </cell>
          <cell r="AS278">
            <v>0</v>
          </cell>
          <cell r="AT278">
            <v>-3944855</v>
          </cell>
          <cell r="AU278">
            <v>-1841189</v>
          </cell>
          <cell r="AV278">
            <v>-2460404</v>
          </cell>
          <cell r="AW278">
            <v>-1321966</v>
          </cell>
          <cell r="AX278">
            <v>-163488</v>
          </cell>
          <cell r="AY278">
            <v>-69717</v>
          </cell>
          <cell r="AZ278">
            <v>-133940</v>
          </cell>
          <cell r="BA278">
            <v>-56717</v>
          </cell>
          <cell r="BB278">
            <v>248536</v>
          </cell>
          <cell r="BC278">
            <v>84331</v>
          </cell>
          <cell r="BD278">
            <v>447954</v>
          </cell>
          <cell r="BE278">
            <v>577159</v>
          </cell>
          <cell r="BF278">
            <v>2219529</v>
          </cell>
          <cell r="BG278">
            <v>3450276</v>
          </cell>
          <cell r="BH278">
            <v>831222</v>
          </cell>
          <cell r="BI278">
            <v>1131374</v>
          </cell>
          <cell r="BJ278">
            <v>2928112</v>
          </cell>
          <cell r="BK278">
            <v>2723705</v>
          </cell>
          <cell r="BL278">
            <v>2680671</v>
          </cell>
          <cell r="BM278">
            <v>1306816</v>
          </cell>
          <cell r="BN278">
            <v>4634834</v>
          </cell>
          <cell r="BO278">
            <v>4000625</v>
          </cell>
          <cell r="BP278">
            <v>3542693</v>
          </cell>
          <cell r="BQ278">
            <v>3406242</v>
          </cell>
          <cell r="BR278">
            <v>30861121</v>
          </cell>
          <cell r="BS278">
            <v>27215313</v>
          </cell>
          <cell r="BT278">
            <v>18327857</v>
          </cell>
          <cell r="BU278">
            <v>18939656</v>
          </cell>
          <cell r="BV278">
            <v>4525</v>
          </cell>
          <cell r="BW278">
            <v>1322</v>
          </cell>
          <cell r="BX278">
            <v>1051</v>
          </cell>
          <cell r="BY278">
            <v>1269</v>
          </cell>
          <cell r="BZ278">
            <v>1644341</v>
          </cell>
          <cell r="CA278">
            <v>1262809</v>
          </cell>
          <cell r="CB278">
            <v>-109475</v>
          </cell>
          <cell r="CC278">
            <v>-38625</v>
          </cell>
          <cell r="CD278" t="str">
            <v>n.a.</v>
          </cell>
          <cell r="CE278" t="str">
            <v>n.a.</v>
          </cell>
          <cell r="CF278" t="str">
            <v>n.a.</v>
          </cell>
          <cell r="CG278" t="str">
            <v>n.a.</v>
          </cell>
          <cell r="CH278">
            <v>1168287</v>
          </cell>
          <cell r="CI278">
            <v>324634</v>
          </cell>
          <cell r="CJ278">
            <v>714804</v>
          </cell>
          <cell r="CK278">
            <v>444390</v>
          </cell>
          <cell r="CL278">
            <v>51038414</v>
          </cell>
          <cell r="CM278">
            <v>-46210009</v>
          </cell>
          <cell r="CN278">
            <v>-3944855</v>
          </cell>
          <cell r="CO278">
            <v>-163488</v>
          </cell>
          <cell r="CP278">
            <v>720062</v>
          </cell>
          <cell r="CQ278">
            <v>0.0141082362002863</v>
          </cell>
          <cell r="CR278">
            <v>0.0143101268499413</v>
          </cell>
          <cell r="CS278">
            <v>4525</v>
          </cell>
          <cell r="CT278">
            <v>0</v>
          </cell>
          <cell r="CU278">
            <v>166433.5</v>
          </cell>
          <cell r="CV278">
            <v>4317729.5</v>
          </cell>
        </row>
        <row r="278">
          <cell r="CX278">
            <v>33920647</v>
          </cell>
          <cell r="CY278">
            <v>-30836786</v>
          </cell>
          <cell r="CZ278">
            <v>-1841189</v>
          </cell>
          <cell r="DA278">
            <v>-69717</v>
          </cell>
          <cell r="DB278">
            <v>1172955</v>
          </cell>
          <cell r="DC278">
            <v>0.0345793816963456</v>
          </cell>
          <cell r="DD278">
            <v>0.0358179440554162</v>
          </cell>
          <cell r="DE278">
            <v>1322</v>
          </cell>
          <cell r="DF278">
            <v>0</v>
          </cell>
          <cell r="DG278">
            <v>266142.5</v>
          </cell>
          <cell r="DH278">
            <v>3771659</v>
          </cell>
        </row>
        <row r="278">
          <cell r="DJ278">
            <v>12832504</v>
          </cell>
          <cell r="DK278">
            <v>-10692070</v>
          </cell>
          <cell r="DL278">
            <v>-2460404</v>
          </cell>
          <cell r="DM278">
            <v>-133940</v>
          </cell>
          <cell r="DN278">
            <v>-453910</v>
          </cell>
          <cell r="DO278">
            <v>-0.0353718962409831</v>
          </cell>
          <cell r="DP278">
            <v>-0.0341634695411418</v>
          </cell>
        </row>
        <row r="279">
          <cell r="C279" t="str">
            <v>Gujarat Craft Industries Limited</v>
          </cell>
          <cell r="D279" t="str">
            <v>exclude</v>
          </cell>
          <cell r="E279" t="str">
            <v>Independence(A+, A, A-, U)</v>
          </cell>
        </row>
        <row r="279">
          <cell r="I279">
            <v>0.0329372085001216</v>
          </cell>
          <cell r="J279" t="str">
            <v> </v>
          </cell>
        </row>
        <row r="279">
          <cell r="O279" t="str">
            <v>Gujarat Craft Industries Limited</v>
          </cell>
          <cell r="P279" t="str">
            <v>This company is engaged in the manufacture of industrial patterns and other fabricated metal products. The company was founded in 1992 as Gujarat Craft Steels Pvt. Ltd. It has its registered office located in Kalol, India. The company is one of the leading manufacturers and exporters of woven bags (polypropylene bags), P.E. Tarpaulin (plastic sheetings) in India. The company is globally in North America, South America, Western Europe, Eastern Europe, Eastern Asia, Southeast Asia, Middle East, Africa, and Oceania.</v>
          </cell>
          <cell r="Q279" t="str">
            <v>Manufacturing</v>
          </cell>
          <cell r="R279" t="str">
            <v>Woven bags (polypropylene bags), P.E. Tarpaulin (plastic sheetings)</v>
          </cell>
          <cell r="S279" t="str">
            <v>www.gujaratcraftind.com</v>
          </cell>
          <cell r="T279" t="str">
            <v>India</v>
          </cell>
        </row>
        <row r="279">
          <cell r="V279" t="str">
            <v>526965</v>
          </cell>
          <cell r="W279" t="str">
            <v>B+</v>
          </cell>
          <cell r="X279" t="str">
            <v>4783</v>
          </cell>
          <cell r="Y279" t="str">
            <v>IN31319FI</v>
          </cell>
          <cell r="Z279" t="str">
            <v>Engaged in the manufacture of industrial patterns and other fabricated metal products</v>
          </cell>
          <cell r="AA279" t="str">
            <v>The Company is engaged in the manufacture of polypropylene (PP) and high density polyethylene (HDPE) packaging fabric and sacks.</v>
          </cell>
          <cell r="AB279">
            <v>37060</v>
          </cell>
        </row>
        <row r="279">
          <cell r="AD279">
            <v>1599984</v>
          </cell>
          <cell r="AE279">
            <v>1677961</v>
          </cell>
          <cell r="AF279">
            <v>1441611</v>
          </cell>
          <cell r="AG279">
            <v>1377592</v>
          </cell>
          <cell r="AH279">
            <v>43364</v>
          </cell>
          <cell r="AI279">
            <v>30049</v>
          </cell>
          <cell r="AJ279">
            <v>31850</v>
          </cell>
          <cell r="AK279">
            <v>47594</v>
          </cell>
          <cell r="AL279">
            <v>1203771</v>
          </cell>
          <cell r="AM279">
            <v>1227012</v>
          </cell>
          <cell r="AN279">
            <v>1001944</v>
          </cell>
          <cell r="AO279">
            <v>1022022</v>
          </cell>
          <cell r="AP279">
            <v>0</v>
          </cell>
          <cell r="AQ279">
            <v>0</v>
          </cell>
          <cell r="AR279">
            <v>0</v>
          </cell>
          <cell r="AS279">
            <v>0</v>
          </cell>
          <cell r="AT279">
            <v>-343857</v>
          </cell>
          <cell r="AU279">
            <v>-338456</v>
          </cell>
          <cell r="AV279">
            <v>-383733</v>
          </cell>
          <cell r="AW279">
            <v>-320222</v>
          </cell>
          <cell r="AX279">
            <v>-21935</v>
          </cell>
          <cell r="AY279">
            <v>-22075</v>
          </cell>
          <cell r="AZ279">
            <v>-21324</v>
          </cell>
          <cell r="BA279">
            <v>-20968</v>
          </cell>
          <cell r="BB279">
            <v>331225</v>
          </cell>
          <cell r="BC279">
            <v>316051</v>
          </cell>
          <cell r="BD279">
            <v>253944</v>
          </cell>
          <cell r="BE279">
            <v>203749</v>
          </cell>
          <cell r="BF279">
            <v>209152</v>
          </cell>
          <cell r="BG279">
            <v>237893</v>
          </cell>
          <cell r="BH279">
            <v>227450</v>
          </cell>
          <cell r="BI279">
            <v>257966</v>
          </cell>
          <cell r="BJ279">
            <v>23882</v>
          </cell>
          <cell r="BK279">
            <v>16876</v>
          </cell>
          <cell r="BL279">
            <v>32061</v>
          </cell>
          <cell r="BM279">
            <v>42814</v>
          </cell>
          <cell r="BN279">
            <v>481674</v>
          </cell>
          <cell r="BO279">
            <v>487975</v>
          </cell>
          <cell r="BP279">
            <v>407276</v>
          </cell>
          <cell r="BQ279">
            <v>369783</v>
          </cell>
          <cell r="BR279">
            <v>1113941</v>
          </cell>
          <cell r="BS279">
            <v>1094156</v>
          </cell>
          <cell r="BT279">
            <v>935600</v>
          </cell>
          <cell r="BU279">
            <v>896599</v>
          </cell>
          <cell r="BV279">
            <v>69728</v>
          </cell>
          <cell r="BW279">
            <v>61768</v>
          </cell>
          <cell r="BX279">
            <v>49936</v>
          </cell>
          <cell r="BY279">
            <v>43791</v>
          </cell>
          <cell r="BZ279">
            <v>73785</v>
          </cell>
          <cell r="CA279">
            <v>120467</v>
          </cell>
          <cell r="CB279">
            <v>66460</v>
          </cell>
          <cell r="CC279">
            <v>61974</v>
          </cell>
          <cell r="CD279">
            <v>219384</v>
          </cell>
          <cell r="CE279">
            <v>223499</v>
          </cell>
          <cell r="CF279">
            <v>288625</v>
          </cell>
          <cell r="CG279">
            <v>231188</v>
          </cell>
          <cell r="CH279">
            <v>4137</v>
          </cell>
          <cell r="CI279" t="str">
            <v>n.a.</v>
          </cell>
          <cell r="CJ279" t="str">
            <v>n.a.</v>
          </cell>
          <cell r="CK279" t="str">
            <v>n.a.</v>
          </cell>
          <cell r="CL279">
            <v>1599984</v>
          </cell>
          <cell r="CM279">
            <v>-1203771</v>
          </cell>
          <cell r="CN279">
            <v>-343857</v>
          </cell>
          <cell r="CO279">
            <v>-21935</v>
          </cell>
          <cell r="CP279">
            <v>30421</v>
          </cell>
          <cell r="CQ279">
            <v>0.0190133151331513</v>
          </cell>
          <cell r="CR279">
            <v>0.0193818279355464</v>
          </cell>
          <cell r="CS279">
            <v>69728</v>
          </cell>
          <cell r="CT279">
            <v>0</v>
          </cell>
          <cell r="CU279">
            <v>323638</v>
          </cell>
          <cell r="CV279">
            <v>484824.5</v>
          </cell>
        </row>
        <row r="279">
          <cell r="CX279">
            <v>1677961</v>
          </cell>
          <cell r="CY279">
            <v>-1227012</v>
          </cell>
          <cell r="CZ279">
            <v>-338456</v>
          </cell>
          <cell r="DA279">
            <v>-22075</v>
          </cell>
          <cell r="DB279">
            <v>90418</v>
          </cell>
          <cell r="DC279">
            <v>0.053885638581588</v>
          </cell>
          <cell r="DD279">
            <v>0.056954677763059</v>
          </cell>
          <cell r="DE279">
            <v>61768</v>
          </cell>
          <cell r="DF279">
            <v>0</v>
          </cell>
          <cell r="DG279">
            <v>284997.5</v>
          </cell>
          <cell r="DH279">
            <v>447625.5</v>
          </cell>
        </row>
        <row r="279">
          <cell r="DJ279">
            <v>1441611</v>
          </cell>
          <cell r="DK279">
            <v>-1001944</v>
          </cell>
          <cell r="DL279">
            <v>-383733</v>
          </cell>
          <cell r="DM279">
            <v>-21324</v>
          </cell>
          <cell r="DN279">
            <v>34610</v>
          </cell>
          <cell r="DO279">
            <v>0.0240078634250155</v>
          </cell>
          <cell r="DP279">
            <v>0.0245984189065964</v>
          </cell>
        </row>
        <row r="280">
          <cell r="C280" t="str">
            <v>Cargosol Logistics Limited</v>
          </cell>
          <cell r="D280" t="str">
            <v>exclude</v>
          </cell>
          <cell r="E280" t="str">
            <v>Independence(A+, A, A-, U)</v>
          </cell>
        </row>
        <row r="280">
          <cell r="I280">
            <v>0.039392254768746</v>
          </cell>
          <cell r="J280" t="str">
            <v> </v>
          </cell>
        </row>
        <row r="280">
          <cell r="O280" t="str">
            <v>Cargosol Logistics Limited</v>
          </cell>
          <cell r="P280" t="str">
            <v>This company is engaged in the provision of goods distribution logistic services. It was founded in 2011 and has its registered head office in Mumbai, India.The company's services include national and international full-truck-load and less-than-truck-load services, via road, rail or intermodal transportation as well as customs brokerage services and help in cross-border shipments. Its services are offered on a fee or contract basis. The company also offers physical management and freight documentation, marketing of cargo products, as well as other pre and post transport freight services.The company conducts its business in Mumbai and serves the general public of the city as well as the surrounding areas.</v>
          </cell>
          <cell r="Q280" t="str">
            <v>Services</v>
          </cell>
          <cell r="R280" t="str">
            <v>National and international full-truck-load and less-than-truck-load services, via road, rail or intermodal transportation as well as customs brokerage services and help in cross-border shipments; Physical management and freight documentation, marketing of cargo products, as well as other pre and post transport freight services</v>
          </cell>
          <cell r="S280" t="str">
            <v>www.cargosol.com</v>
          </cell>
          <cell r="T280" t="str">
            <v>India</v>
          </cell>
        </row>
        <row r="280">
          <cell r="V280" t="str">
            <v>543621</v>
          </cell>
          <cell r="W280" t="str">
            <v>B+</v>
          </cell>
          <cell r="X280" t="str">
            <v>4789</v>
          </cell>
          <cell r="Y280" t="str">
            <v>IN001121942IND</v>
          </cell>
          <cell r="Z280" t="str">
            <v>Engaged in the provision of goods distribution logistic services</v>
          </cell>
          <cell r="AA280" t="str">
            <v>The Company is engaged in the business freight forwarding, logistics and shipping services of any kind relating to the carriage, handling, packing or distribution of goods including all the logistical services.</v>
          </cell>
          <cell r="AB280">
            <v>44844</v>
          </cell>
        </row>
        <row r="280">
          <cell r="AD280">
            <v>1699396</v>
          </cell>
          <cell r="AE280">
            <v>2003943</v>
          </cell>
          <cell r="AF280">
            <v>1034699</v>
          </cell>
          <cell r="AG280">
            <v>639817</v>
          </cell>
          <cell r="AH280">
            <v>2039</v>
          </cell>
        </row>
        <row r="280">
          <cell r="AJ280">
            <v>182</v>
          </cell>
          <cell r="AK280">
            <v>698</v>
          </cell>
        </row>
        <row r="280">
          <cell r="AN280">
            <v>892638</v>
          </cell>
          <cell r="AO280">
            <v>541285</v>
          </cell>
          <cell r="AP280">
            <v>0</v>
          </cell>
          <cell r="AQ280">
            <v>0</v>
          </cell>
          <cell r="AR280">
            <v>0</v>
          </cell>
          <cell r="AS280">
            <v>0</v>
          </cell>
          <cell r="AT280">
            <v>-1604541</v>
          </cell>
          <cell r="AU280">
            <v>-1899765</v>
          </cell>
          <cell r="AV280">
            <v>-99129</v>
          </cell>
          <cell r="AW280">
            <v>-66730</v>
          </cell>
          <cell r="AX280">
            <v>-37195</v>
          </cell>
          <cell r="AY280">
            <v>-13188</v>
          </cell>
          <cell r="AZ280">
            <v>-4940</v>
          </cell>
          <cell r="BA280">
            <v>-3743</v>
          </cell>
        </row>
        <row r="280">
          <cell r="BF280">
            <v>311665</v>
          </cell>
          <cell r="BG280">
            <v>266222</v>
          </cell>
          <cell r="BH280">
            <v>268350</v>
          </cell>
          <cell r="BI280">
            <v>175342</v>
          </cell>
          <cell r="BJ280">
            <v>8062</v>
          </cell>
          <cell r="BK280">
            <v>53905</v>
          </cell>
          <cell r="BL280">
            <v>1107</v>
          </cell>
          <cell r="BM280">
            <v>1158</v>
          </cell>
          <cell r="BN280">
            <v>250618</v>
          </cell>
          <cell r="BO280">
            <v>92323</v>
          </cell>
          <cell r="BP280">
            <v>31159</v>
          </cell>
          <cell r="BQ280">
            <v>16711</v>
          </cell>
          <cell r="BR280">
            <v>645794</v>
          </cell>
          <cell r="BS280">
            <v>578234</v>
          </cell>
          <cell r="BT280">
            <v>410751</v>
          </cell>
          <cell r="BU280">
            <v>297167</v>
          </cell>
          <cell r="BV280">
            <v>1450613</v>
          </cell>
          <cell r="BW280">
            <v>1441083</v>
          </cell>
          <cell r="BX280">
            <v>10229</v>
          </cell>
          <cell r="BY280">
            <v>4832</v>
          </cell>
          <cell r="BZ280">
            <v>59699</v>
          </cell>
          <cell r="CA280">
            <v>90990</v>
          </cell>
          <cell r="CB280">
            <v>38174</v>
          </cell>
          <cell r="CC280">
            <v>28757</v>
          </cell>
          <cell r="CD280">
            <v>45696</v>
          </cell>
          <cell r="CE280">
            <v>341931</v>
          </cell>
          <cell r="CF280">
            <v>14469</v>
          </cell>
          <cell r="CG280">
            <v>11111</v>
          </cell>
          <cell r="CH280">
            <v>4881</v>
          </cell>
          <cell r="CI280">
            <v>7419</v>
          </cell>
          <cell r="CJ280">
            <v>4298</v>
          </cell>
          <cell r="CK280">
            <v>3184</v>
          </cell>
          <cell r="CL280">
            <v>1699396</v>
          </cell>
          <cell r="CM280">
            <v>0</v>
          </cell>
          <cell r="CN280">
            <v>-1604541</v>
          </cell>
          <cell r="CO280">
            <v>-37195</v>
          </cell>
          <cell r="CP280">
            <v>57660</v>
          </cell>
          <cell r="CQ280">
            <v>0.0339297020823869</v>
          </cell>
          <cell r="CR280">
            <v>0.035121359341575</v>
          </cell>
          <cell r="CS280">
            <v>1450613</v>
          </cell>
          <cell r="CT280">
            <v>0</v>
          </cell>
          <cell r="CU280">
            <v>0</v>
          </cell>
          <cell r="CV280">
            <v>171470.5</v>
          </cell>
        </row>
        <row r="280">
          <cell r="CX280">
            <v>2003943</v>
          </cell>
          <cell r="CY280">
            <v>0</v>
          </cell>
          <cell r="CZ280">
            <v>-1899765</v>
          </cell>
          <cell r="DA280">
            <v>-13188</v>
          </cell>
          <cell r="DB280">
            <v>90990</v>
          </cell>
          <cell r="DC280">
            <v>0.0454054830900879</v>
          </cell>
          <cell r="DD280">
            <v>0.047565204163406</v>
          </cell>
          <cell r="DE280">
            <v>1441083</v>
          </cell>
          <cell r="DF280">
            <v>0</v>
          </cell>
          <cell r="DG280">
            <v>0</v>
          </cell>
          <cell r="DH280">
            <v>61741</v>
          </cell>
        </row>
        <row r="280">
          <cell r="DJ280">
            <v>1034699</v>
          </cell>
          <cell r="DK280">
            <v>-892638</v>
          </cell>
          <cell r="DL280">
            <v>-99129</v>
          </cell>
          <cell r="DM280">
            <v>-4940</v>
          </cell>
          <cell r="DN280">
            <v>37992</v>
          </cell>
          <cell r="DO280">
            <v>0.0367179247298006</v>
          </cell>
          <cell r="DP280">
            <v>0.0381175209966419</v>
          </cell>
        </row>
        <row r="281">
          <cell r="C281" t="str">
            <v>NCL International Logistics PCL</v>
          </cell>
          <cell r="D281" t="str">
            <v>exclude</v>
          </cell>
          <cell r="E281" t="str">
            <v>Significantly different activities</v>
          </cell>
          <cell r="F281" t="str">
            <v>销管费用大于20%</v>
          </cell>
        </row>
        <row r="281">
          <cell r="I281">
            <v>0.00609420886708138</v>
          </cell>
          <cell r="J281" t="str">
            <v> </v>
          </cell>
        </row>
        <row r="281">
          <cell r="O281" t="str">
            <v>NCL International Logistics PCL</v>
          </cell>
          <cell r="P281" t="str">
            <v>This company is engaged in the provision of logistics and related services. It was established in 1994 as NCL Agencies (Thailand) Co., Ltd. The company has its registered head office located in Bangkok, Thailand.For Thai-exporters and importers worldwide, the company provides tailor-made logistics solutions to meet their precise requirements, covering sea freight, air freight, customs brokerage, insurance, local trucking, and railroads, as well as warehousing and storage. Through its partnerships with established international freight forwarding agents, it is able to negotiate competitive import and export pricing for ocean (FCL and LCL), and air shipments while consistently providing reliable and efficient services. The company has more than 150 agents in main ports around the world covering the USA, Europe, Australia and Asia.The company aims to provide the best total logistics services to its customers.</v>
          </cell>
          <cell r="Q281" t="str">
            <v>Services</v>
          </cell>
          <cell r="R281" t="str">
            <v>Logistics and related services</v>
          </cell>
          <cell r="S281" t="str">
            <v>www.nclthailand.com</v>
          </cell>
          <cell r="T281" t="str">
            <v>Thailand</v>
          </cell>
        </row>
        <row r="281">
          <cell r="V281" t="str">
            <v>NCL</v>
          </cell>
          <cell r="W281" t="str">
            <v>A+</v>
          </cell>
          <cell r="X281" t="str">
            <v>4789</v>
          </cell>
          <cell r="Y281" t="str">
            <v>TH0105539087606</v>
          </cell>
          <cell r="Z281" t="str">
            <v>Engaged in the provision of logistics and related services</v>
          </cell>
          <cell r="AA281" t="str">
            <v>The company is involved in  other business activities n e c</v>
          </cell>
          <cell r="AB281">
            <v>41954</v>
          </cell>
          <cell r="AC281" t="str">
            <v>NCL International Logistics CO LTD</v>
          </cell>
          <cell r="AD281">
            <v>1903592</v>
          </cell>
          <cell r="AE281">
            <v>1892803</v>
          </cell>
          <cell r="AF281">
            <v>883950</v>
          </cell>
          <cell r="AG281">
            <v>1270018</v>
          </cell>
          <cell r="AH281">
            <v>35329</v>
          </cell>
          <cell r="AI281">
            <v>31094</v>
          </cell>
          <cell r="AJ281">
            <v>32940</v>
          </cell>
          <cell r="AK281">
            <v>11679</v>
          </cell>
          <cell r="AL281">
            <v>1476033</v>
          </cell>
          <cell r="AM281">
            <v>1416985</v>
          </cell>
          <cell r="AN281">
            <v>676646</v>
          </cell>
          <cell r="AO281">
            <v>989520</v>
          </cell>
          <cell r="AP281">
            <v>0</v>
          </cell>
          <cell r="AQ281">
            <v>0</v>
          </cell>
          <cell r="AR281">
            <v>0</v>
          </cell>
          <cell r="AS281">
            <v>0</v>
          </cell>
          <cell r="AT281">
            <v>-408211</v>
          </cell>
          <cell r="AU281">
            <v>-333123</v>
          </cell>
          <cell r="AV281">
            <v>-221297</v>
          </cell>
          <cell r="AW281">
            <v>-275147</v>
          </cell>
          <cell r="AX281">
            <v>-45130</v>
          </cell>
          <cell r="AY281">
            <v>-39434</v>
          </cell>
          <cell r="AZ281">
            <v>-34963</v>
          </cell>
          <cell r="BA281">
            <v>-23976</v>
          </cell>
          <cell r="BB281">
            <v>6070</v>
          </cell>
          <cell r="BC281">
            <v>9076</v>
          </cell>
          <cell r="BD281">
            <v>4340</v>
          </cell>
          <cell r="BE281">
            <v>3236</v>
          </cell>
          <cell r="BF281">
            <v>221825</v>
          </cell>
          <cell r="BG281">
            <v>345249</v>
          </cell>
          <cell r="BH281">
            <v>183613</v>
          </cell>
          <cell r="BI281">
            <v>258135</v>
          </cell>
          <cell r="BJ281">
            <v>249214</v>
          </cell>
          <cell r="BK281">
            <v>147781</v>
          </cell>
          <cell r="BL281">
            <v>50426</v>
          </cell>
          <cell r="BM281">
            <v>40858</v>
          </cell>
          <cell r="BN281">
            <v>262266</v>
          </cell>
          <cell r="BO281">
            <v>229385</v>
          </cell>
          <cell r="BP281">
            <v>183287</v>
          </cell>
          <cell r="BQ281">
            <v>182235</v>
          </cell>
          <cell r="BR281">
            <v>1357214</v>
          </cell>
          <cell r="BS281">
            <v>1052526</v>
          </cell>
          <cell r="BT281">
            <v>757689</v>
          </cell>
          <cell r="BU281">
            <v>812538</v>
          </cell>
          <cell r="BV281">
            <v>43816</v>
          </cell>
          <cell r="BW281">
            <v>33447</v>
          </cell>
          <cell r="BX281">
            <v>31190</v>
          </cell>
          <cell r="BY281">
            <v>51665</v>
          </cell>
          <cell r="BZ281">
            <v>9547</v>
          </cell>
          <cell r="CA281">
            <v>134355</v>
          </cell>
          <cell r="CB281">
            <v>-16016</v>
          </cell>
          <cell r="CC281">
            <v>-6946</v>
          </cell>
          <cell r="CD281" t="str">
            <v>n.a.</v>
          </cell>
          <cell r="CE281" t="str">
            <v>n.a.</v>
          </cell>
          <cell r="CF281" t="str">
            <v>n.a.</v>
          </cell>
          <cell r="CG281">
            <v>7452</v>
          </cell>
          <cell r="CH281">
            <v>245763</v>
          </cell>
          <cell r="CI281">
            <v>193249</v>
          </cell>
          <cell r="CJ281">
            <v>85359</v>
          </cell>
          <cell r="CK281">
            <v>84232</v>
          </cell>
          <cell r="CL281">
            <v>1903592</v>
          </cell>
          <cell r="CM281">
            <v>-1476033</v>
          </cell>
          <cell r="CN281">
            <v>-408211</v>
          </cell>
          <cell r="CO281">
            <v>-45130</v>
          </cell>
          <cell r="CP281">
            <v>-25782</v>
          </cell>
          <cell r="CQ281">
            <v>-0.0135438686441212</v>
          </cell>
          <cell r="CR281">
            <v>-0.0133628835052198</v>
          </cell>
          <cell r="CS281">
            <v>43816</v>
          </cell>
          <cell r="CT281">
            <v>0</v>
          </cell>
          <cell r="CU281">
            <v>7573</v>
          </cell>
          <cell r="CV281">
            <v>245825.5</v>
          </cell>
        </row>
        <row r="281">
          <cell r="CX281">
            <v>1892803</v>
          </cell>
          <cell r="CY281">
            <v>-1416985</v>
          </cell>
          <cell r="CZ281">
            <v>-333123</v>
          </cell>
          <cell r="DA281">
            <v>-39434</v>
          </cell>
          <cell r="DB281">
            <v>103261</v>
          </cell>
          <cell r="DC281">
            <v>0.0545545415978314</v>
          </cell>
          <cell r="DD281">
            <v>0.0577024735938022</v>
          </cell>
          <cell r="DE281">
            <v>33447</v>
          </cell>
          <cell r="DF281">
            <v>0</v>
          </cell>
          <cell r="DG281">
            <v>6708</v>
          </cell>
          <cell r="DH281">
            <v>206336</v>
          </cell>
        </row>
        <row r="281">
          <cell r="DJ281">
            <v>883950</v>
          </cell>
          <cell r="DK281">
            <v>-676646</v>
          </cell>
          <cell r="DL281">
            <v>-221297</v>
          </cell>
          <cell r="DM281">
            <v>-34963</v>
          </cell>
          <cell r="DN281">
            <v>-48956</v>
          </cell>
          <cell r="DO281">
            <v>-0.055383223032977</v>
          </cell>
          <cell r="DP281">
            <v>-0.0524768840590585</v>
          </cell>
        </row>
        <row r="282">
          <cell r="C282" t="str">
            <v>Dezhou Hongyuntong International Logistics Co.,Ltd.</v>
          </cell>
          <cell r="D282" t="str">
            <v>exclude</v>
          </cell>
          <cell r="E282" t="str">
            <v>Independence(A+, A, A-, U)</v>
          </cell>
        </row>
        <row r="282">
          <cell r="I282" t="e">
            <v>#VALUE!</v>
          </cell>
          <cell r="J282" t="str">
            <v> </v>
          </cell>
        </row>
        <row r="282">
          <cell r="O282" t="str">
            <v>Dezhou Hongyuntong International Logistics Co.,Ltd.</v>
          </cell>
          <cell r="P282" t="str">
            <v>This company is a Chinese-based enterprise engaged in the provision of integrated logistics services and international freight forwarding services. It operates its business primarily in the domestic market. The company was established in 2013. It conducts business from its registered head office located in Dezhou, Shandong, China. It is registered as a limited liability company. Since its establishment, the company has been focusing on the operation of customs supervision stations, international logistics and African trade. It has an excellent team with rich experience in international logistics and trade. International logistics and international trade operations capabilities. Through business practice, the company continuously explores the economic development of foreign trade, in-depth understanding of the development of cross-border e-commerce, and plans for corporate development strategies. After field research, it is determined that the construction of China-Africa cross-border e-commerce platform will focus on solving China-Africa trade issues, and domestic small and medium-sized enterprises. Enterprises work together to develop the African market. The company's main business includes: park management, international trade, international logistics, port line, and China-Africa cross-border e-commerce.</v>
          </cell>
          <cell r="Q282" t="str">
            <v>Services</v>
          </cell>
          <cell r="R282" t="str">
            <v>Provision of integrated logistics services and international freight forwarding services</v>
          </cell>
          <cell r="S282" t="str">
            <v>www.dzhyt.com</v>
          </cell>
          <cell r="T282" t="str">
            <v>China</v>
          </cell>
        </row>
        <row r="282">
          <cell r="V282" t="str">
            <v>837892</v>
          </cell>
          <cell r="W282" t="str">
            <v>B+</v>
          </cell>
          <cell r="X282" t="str">
            <v>4731</v>
          </cell>
          <cell r="Y282" t="str">
            <v>CN49359PC</v>
          </cell>
          <cell r="Z282" t="str">
            <v>Engaged in the provision of integrated logistics services and international freight forwarding services</v>
          </cell>
          <cell r="AA282" t="str">
            <v>The Company is mainly engaged in trade business, integrated logistics services and international freight forwarding business.</v>
          </cell>
          <cell r="AB282">
            <v>42562</v>
          </cell>
        </row>
        <row r="282">
          <cell r="AD282" t="str">
            <v>n.a.</v>
          </cell>
          <cell r="AE282">
            <v>124892</v>
          </cell>
          <cell r="AF282">
            <v>99579</v>
          </cell>
          <cell r="AG282">
            <v>58989</v>
          </cell>
          <cell r="AH282" t="str">
            <v>n.a.</v>
          </cell>
          <cell r="AI282">
            <v>4185</v>
          </cell>
          <cell r="AJ282">
            <v>3423</v>
          </cell>
          <cell r="AK282">
            <v>4009</v>
          </cell>
          <cell r="AL282" t="str">
            <v>n.a.</v>
          </cell>
          <cell r="AM282">
            <v>114236</v>
          </cell>
          <cell r="AN282">
            <v>90343</v>
          </cell>
          <cell r="AO282">
            <v>54883</v>
          </cell>
          <cell r="AP282" t="str">
            <v>n.a.</v>
          </cell>
          <cell r="AQ282">
            <v>0</v>
          </cell>
          <cell r="AR282">
            <v>0</v>
          </cell>
          <cell r="AS282">
            <v>0</v>
          </cell>
          <cell r="AT282" t="str">
            <v>n.a.</v>
          </cell>
          <cell r="AU282">
            <v>-11486</v>
          </cell>
          <cell r="AV282">
            <v>-8581</v>
          </cell>
          <cell r="AW282">
            <v>-7959</v>
          </cell>
          <cell r="AX282" t="str">
            <v>n.a.</v>
          </cell>
          <cell r="AY282">
            <v>-2894</v>
          </cell>
          <cell r="AZ282">
            <v>-1157</v>
          </cell>
          <cell r="BA282">
            <v>-3676</v>
          </cell>
          <cell r="BB282" t="str">
            <v>n.a.</v>
          </cell>
          <cell r="BC282">
            <v>17</v>
          </cell>
          <cell r="BD282">
            <v>498</v>
          </cell>
          <cell r="BE282">
            <v>48</v>
          </cell>
          <cell r="BF282" t="str">
            <v>n.a.</v>
          </cell>
          <cell r="BG282">
            <v>35702</v>
          </cell>
          <cell r="BH282">
            <v>19116</v>
          </cell>
          <cell r="BI282">
            <v>29829</v>
          </cell>
          <cell r="BJ282" t="str">
            <v>n.a.</v>
          </cell>
          <cell r="BK282">
            <v>1261</v>
          </cell>
          <cell r="BL282">
            <v>2571</v>
          </cell>
          <cell r="BM282">
            <v>211</v>
          </cell>
          <cell r="BN282" t="str">
            <v>n.a.</v>
          </cell>
          <cell r="BO282">
            <v>21682</v>
          </cell>
          <cell r="BP282">
            <v>22060</v>
          </cell>
          <cell r="BQ282">
            <v>23414</v>
          </cell>
          <cell r="BR282" t="str">
            <v>n.a.</v>
          </cell>
          <cell r="BS282">
            <v>141749</v>
          </cell>
          <cell r="BT282">
            <v>134491</v>
          </cell>
          <cell r="BU282">
            <v>113407</v>
          </cell>
          <cell r="BV282" t="str">
            <v>n.a.</v>
          </cell>
          <cell r="BW282">
            <v>2491</v>
          </cell>
          <cell r="BX282">
            <v>1495</v>
          </cell>
          <cell r="BY282">
            <v>2226</v>
          </cell>
          <cell r="BZ282" t="str">
            <v>n.a.</v>
          </cell>
          <cell r="CA282">
            <v>461</v>
          </cell>
          <cell r="CB282">
            <v>2921</v>
          </cell>
          <cell r="CC282">
            <v>-3520</v>
          </cell>
          <cell r="CD282" t="str">
            <v>n.a.</v>
          </cell>
          <cell r="CE282">
            <v>1139</v>
          </cell>
          <cell r="CF282">
            <v>1219</v>
          </cell>
          <cell r="CG282">
            <v>984</v>
          </cell>
          <cell r="CH282" t="str">
            <v>n.a.</v>
          </cell>
          <cell r="CI282">
            <v>7856</v>
          </cell>
          <cell r="CJ282">
            <v>5867</v>
          </cell>
          <cell r="CK282">
            <v>4749</v>
          </cell>
          <cell r="CL282" t="str">
            <v>无数据</v>
          </cell>
          <cell r="CM282" t="e">
            <v>#VALUE!</v>
          </cell>
          <cell r="CN282" t="str">
            <v>n.a.</v>
          </cell>
          <cell r="CO282" t="str">
            <v>n.a.</v>
          </cell>
          <cell r="CP282" t="str">
            <v>无数据</v>
          </cell>
          <cell r="CQ282" t="e">
            <v>#VALUE!</v>
          </cell>
          <cell r="CR282" t="e">
            <v>#VALUE!</v>
          </cell>
          <cell r="CS282" t="str">
            <v>n.a.</v>
          </cell>
          <cell r="CT282" t="str">
            <v/>
          </cell>
          <cell r="CU282" t="e">
            <v>#VALUE!</v>
          </cell>
          <cell r="CV282" t="e">
            <v>#VALUE!</v>
          </cell>
        </row>
        <row r="282">
          <cell r="CX282">
            <v>124892</v>
          </cell>
          <cell r="CY282">
            <v>-114236</v>
          </cell>
          <cell r="CZ282">
            <v>-11486</v>
          </cell>
          <cell r="DA282">
            <v>-2894</v>
          </cell>
          <cell r="DB282">
            <v>-3724</v>
          </cell>
          <cell r="DC282">
            <v>-0.0298177625468405</v>
          </cell>
          <cell r="DD282">
            <v>-0.0289544069167133</v>
          </cell>
          <cell r="DE282">
            <v>2491</v>
          </cell>
          <cell r="DF282">
            <v>0</v>
          </cell>
          <cell r="DG282">
            <v>257.5</v>
          </cell>
          <cell r="DH282">
            <v>21871</v>
          </cell>
        </row>
        <row r="282">
          <cell r="DJ282">
            <v>99579</v>
          </cell>
          <cell r="DK282">
            <v>-90343</v>
          </cell>
          <cell r="DL282">
            <v>-8581</v>
          </cell>
          <cell r="DM282">
            <v>-1157</v>
          </cell>
          <cell r="DN282">
            <v>-502</v>
          </cell>
          <cell r="DO282">
            <v>-0.00504122355115034</v>
          </cell>
          <cell r="DP282">
            <v>-0.00501593709095633</v>
          </cell>
        </row>
        <row r="283">
          <cell r="C283" t="str">
            <v>Summit Alliance Port Limited</v>
          </cell>
          <cell r="D283" t="str">
            <v>exclude</v>
          </cell>
          <cell r="E283" t="str">
            <v>Independence(A+, A, A-, U)</v>
          </cell>
        </row>
        <row r="283">
          <cell r="I283">
            <v>0.370222699438905</v>
          </cell>
          <cell r="J283" t="str">
            <v> </v>
          </cell>
        </row>
        <row r="283">
          <cell r="O283" t="str">
            <v>Summit Alliance Port Limited</v>
          </cell>
          <cell r="P283" t="str">
            <v>This company is engaged in the provision of off-dock services. It was founded in 2003. The registered business office of the company is located in Chittagong, Bangladesh. The company operates an inland container depot that is involved in the transportation and storage of empty containers, and redelivery of the containers to various locations as per client's advice. It also operates container freight station, which provides various services, such as export and import cargo handling; and container condition survey, repair and maintenance, and fumigation. In addition, the company offers specialized vessels for the transportation of containers to and from Chittagong Port, as well as leasing and value added services.</v>
          </cell>
          <cell r="Q283" t="str">
            <v>Services</v>
          </cell>
          <cell r="R283" t="str">
            <v>Off-dock services</v>
          </cell>
          <cell r="S283" t="str">
            <v>www.saplbd.com</v>
          </cell>
          <cell r="T283" t="str">
            <v>Bangladesh</v>
          </cell>
        </row>
        <row r="283">
          <cell r="V283" t="str">
            <v>SAPORTL</v>
          </cell>
          <cell r="W283" t="str">
            <v>B+</v>
          </cell>
          <cell r="X283" t="str">
            <v>4731</v>
          </cell>
          <cell r="Y283" t="str">
            <v>BD30230FE</v>
          </cell>
          <cell r="Z283" t="str">
            <v>Engaged in the provision of off-dock services</v>
          </cell>
          <cell r="AA283" t="str">
            <v>The Company is engaged in Off-Dock services with Inland Container Depot (ICD) and Container freight station (CFS) facilities.</v>
          </cell>
          <cell r="AB283">
            <v>39448</v>
          </cell>
        </row>
        <row r="283">
          <cell r="AD283">
            <v>1837225</v>
          </cell>
          <cell r="AE283">
            <v>1680100</v>
          </cell>
          <cell r="AF283">
            <v>1774471</v>
          </cell>
          <cell r="AG283">
            <v>1278590</v>
          </cell>
          <cell r="AH283">
            <v>8332</v>
          </cell>
          <cell r="AI283">
            <v>15304</v>
          </cell>
          <cell r="AJ283">
            <v>7996</v>
          </cell>
          <cell r="AK283">
            <v>262966</v>
          </cell>
        </row>
        <row r="283">
          <cell r="AP283">
            <v>0</v>
          </cell>
          <cell r="AQ283">
            <v>0</v>
          </cell>
          <cell r="AR283">
            <v>0</v>
          </cell>
          <cell r="AS283">
            <v>0</v>
          </cell>
          <cell r="AT283">
            <v>-1019371</v>
          </cell>
          <cell r="AU283">
            <v>-926083</v>
          </cell>
          <cell r="AV283">
            <v>-1059192</v>
          </cell>
          <cell r="AW283">
            <v>-861223</v>
          </cell>
          <cell r="AX283">
            <v>-117187</v>
          </cell>
          <cell r="AY283">
            <v>-126685</v>
          </cell>
          <cell r="AZ283">
            <v>-84135</v>
          </cell>
          <cell r="BA283">
            <v>-138459</v>
          </cell>
          <cell r="BB283">
            <v>11573</v>
          </cell>
          <cell r="BC283">
            <v>8445</v>
          </cell>
          <cell r="BD283">
            <v>8409</v>
          </cell>
          <cell r="BE283">
            <v>5439</v>
          </cell>
          <cell r="BF283">
            <v>339799</v>
          </cell>
          <cell r="BG283">
            <v>258991</v>
          </cell>
          <cell r="BH283">
            <v>309952</v>
          </cell>
          <cell r="BI283">
            <v>228483</v>
          </cell>
          <cell r="BJ283">
            <v>51096</v>
          </cell>
          <cell r="BK283">
            <v>58274</v>
          </cell>
          <cell r="BL283">
            <v>39215</v>
          </cell>
          <cell r="BM283">
            <v>37259</v>
          </cell>
          <cell r="BN283">
            <v>11244580</v>
          </cell>
          <cell r="BO283">
            <v>11235303</v>
          </cell>
          <cell r="BP283">
            <v>11326926</v>
          </cell>
          <cell r="BQ283">
            <v>11428413</v>
          </cell>
          <cell r="BR283">
            <v>12266617</v>
          </cell>
          <cell r="BS283">
            <v>12212865</v>
          </cell>
          <cell r="BT283">
            <v>12326078</v>
          </cell>
          <cell r="BU283">
            <v>12388804</v>
          </cell>
          <cell r="BV283">
            <v>7806</v>
          </cell>
          <cell r="BW283">
            <v>5816</v>
          </cell>
          <cell r="BX283">
            <v>6230</v>
          </cell>
          <cell r="BY283">
            <v>7817</v>
          </cell>
          <cell r="BZ283">
            <v>708999</v>
          </cell>
          <cell r="CA283">
            <v>642636</v>
          </cell>
          <cell r="CB283">
            <v>639140</v>
          </cell>
          <cell r="CC283">
            <v>541874</v>
          </cell>
          <cell r="CD283">
            <v>552856</v>
          </cell>
          <cell r="CE283">
            <v>573146</v>
          </cell>
          <cell r="CF283">
            <v>706875</v>
          </cell>
          <cell r="CG283">
            <v>364824</v>
          </cell>
          <cell r="CH283">
            <v>67326</v>
          </cell>
          <cell r="CI283">
            <v>74110</v>
          </cell>
          <cell r="CJ283">
            <v>132159</v>
          </cell>
          <cell r="CK283">
            <v>58124</v>
          </cell>
          <cell r="CL283">
            <v>1837225</v>
          </cell>
          <cell r="CM283">
            <v>0</v>
          </cell>
          <cell r="CN283">
            <v>-1019371</v>
          </cell>
          <cell r="CO283">
            <v>-117187</v>
          </cell>
          <cell r="CP283">
            <v>700667</v>
          </cell>
          <cell r="CQ283">
            <v>0.381372450298684</v>
          </cell>
          <cell r="CR283">
            <v>0.616481517001332</v>
          </cell>
          <cell r="CS283">
            <v>7806</v>
          </cell>
          <cell r="CT283">
            <v>0</v>
          </cell>
          <cell r="CU283">
            <v>10009</v>
          </cell>
          <cell r="CV283">
            <v>11239941.5</v>
          </cell>
        </row>
        <row r="283">
          <cell r="CX283">
            <v>1680100</v>
          </cell>
          <cell r="CY283">
            <v>0</v>
          </cell>
          <cell r="CZ283">
            <v>-926083</v>
          </cell>
          <cell r="DA283">
            <v>-126685</v>
          </cell>
          <cell r="DB283">
            <v>627332</v>
          </cell>
          <cell r="DC283">
            <v>0.373389679185763</v>
          </cell>
          <cell r="DD283">
            <v>0.595888172892793</v>
          </cell>
          <cell r="DE283">
            <v>5816</v>
          </cell>
          <cell r="DF283">
            <v>0</v>
          </cell>
          <cell r="DG283">
            <v>8427</v>
          </cell>
          <cell r="DH283">
            <v>11281114.5</v>
          </cell>
        </row>
        <row r="283">
          <cell r="DJ283">
            <v>1774471</v>
          </cell>
          <cell r="DK283">
            <v>0</v>
          </cell>
          <cell r="DL283">
            <v>-1059192</v>
          </cell>
          <cell r="DM283">
            <v>-84135</v>
          </cell>
          <cell r="DN283">
            <v>631144</v>
          </cell>
          <cell r="DO283">
            <v>0.355680087192183</v>
          </cell>
          <cell r="DP283">
            <v>0.552024049112808</v>
          </cell>
        </row>
        <row r="284">
          <cell r="C284" t="str">
            <v>Deligent Logistics Co., Ltd.</v>
          </cell>
          <cell r="D284" t="str">
            <v>exclude</v>
          </cell>
          <cell r="E284" t="str">
            <v>Independence(A+, A, A-, U)</v>
          </cell>
        </row>
        <row r="284">
          <cell r="I284">
            <v>0.0599518321004644</v>
          </cell>
          <cell r="J284" t="str">
            <v> </v>
          </cell>
        </row>
        <row r="284">
          <cell r="O284" t="str">
            <v>Deligent Logistics Co., Ltd.</v>
          </cell>
          <cell r="P284" t="str">
            <v>This company is a Chinese based firm which is primarily engaged in the provision of chemical supply chain services integrating transportation, distribution and warehousing of hazardous chemicals. The company was incorporated in 2005. Its registered business office is based in Zhongshan, China. It is registered as a limited liability company. It operates its business primarily in the domestic market.The company has passed the QHSE quality, environment and occupational health and safety (ISO9001/ISO14000/18000) three standard integration management system certification, and passed the European RSQAS (Road safety risk assesment system) certification.</v>
          </cell>
          <cell r="Q284" t="str">
            <v>Services</v>
          </cell>
          <cell r="R284" t="str">
            <v>Chemical supply chain services integrating transportation, distribution and warehousing of hazardous chemicals</v>
          </cell>
          <cell r="S284" t="str">
            <v>www.deligent.cn</v>
          </cell>
          <cell r="T284" t="str">
            <v>China</v>
          </cell>
        </row>
        <row r="284">
          <cell r="V284" t="str">
            <v>839913</v>
          </cell>
          <cell r="W284" t="str">
            <v>C+</v>
          </cell>
          <cell r="X284" t="str">
            <v>4731</v>
          </cell>
          <cell r="Y284" t="str">
            <v>CN49765PC</v>
          </cell>
          <cell r="Z284" t="str">
            <v>Engaged in the provision of chemical supply chain services integrating transportation, distribution and warehousing of hazardous chemicals</v>
          </cell>
          <cell r="AA284" t="str">
            <v>The Company is mainly engaged in freight transportation; transportation of dangerous chemicals; warehousing, loading and unloading.</v>
          </cell>
          <cell r="AB284">
            <v>42692</v>
          </cell>
        </row>
        <row r="284">
          <cell r="AD284">
            <v>142524</v>
          </cell>
          <cell r="AE284">
            <v>156485</v>
          </cell>
          <cell r="AF284">
            <v>177657</v>
          </cell>
          <cell r="AG284">
            <v>185809</v>
          </cell>
          <cell r="AH284">
            <v>2785</v>
          </cell>
          <cell r="AI284">
            <v>1081</v>
          </cell>
          <cell r="AJ284">
            <v>13909</v>
          </cell>
          <cell r="AK284">
            <v>1472</v>
          </cell>
          <cell r="AL284">
            <v>110773</v>
          </cell>
          <cell r="AM284">
            <v>116438</v>
          </cell>
          <cell r="AN284">
            <v>147703</v>
          </cell>
          <cell r="AO284">
            <v>128927</v>
          </cell>
          <cell r="AP284">
            <v>7994</v>
          </cell>
          <cell r="AQ284">
            <v>8523</v>
          </cell>
          <cell r="AR284">
            <v>6701</v>
          </cell>
          <cell r="AS284">
            <v>6211</v>
          </cell>
          <cell r="AT284">
            <v>-22040</v>
          </cell>
          <cell r="AU284">
            <v>-23819</v>
          </cell>
          <cell r="AV284">
            <v>-32273</v>
          </cell>
          <cell r="AW284">
            <v>-21697</v>
          </cell>
          <cell r="AX284">
            <v>-4899</v>
          </cell>
          <cell r="AY284">
            <v>-13362</v>
          </cell>
          <cell r="AZ284">
            <v>0</v>
          </cell>
          <cell r="BA284">
            <v>-23981</v>
          </cell>
          <cell r="BB284" t="str">
            <v>n.a.</v>
          </cell>
          <cell r="BC284" t="str">
            <v>n.a.</v>
          </cell>
          <cell r="BD284" t="str">
            <v>n.a.</v>
          </cell>
          <cell r="BE284">
            <v>0</v>
          </cell>
          <cell r="BF284">
            <v>28026</v>
          </cell>
          <cell r="BG284">
            <v>29387</v>
          </cell>
          <cell r="BH284">
            <v>24286</v>
          </cell>
          <cell r="BI284">
            <v>24026</v>
          </cell>
          <cell r="BJ284">
            <v>4342</v>
          </cell>
          <cell r="BK284">
            <v>2721</v>
          </cell>
          <cell r="BL284">
            <v>11940</v>
          </cell>
          <cell r="BM284">
            <v>6602</v>
          </cell>
          <cell r="BN284">
            <v>42619</v>
          </cell>
          <cell r="BO284">
            <v>63457</v>
          </cell>
          <cell r="BP284">
            <v>71531</v>
          </cell>
          <cell r="BQ284">
            <v>75776</v>
          </cell>
          <cell r="BR284">
            <v>172701</v>
          </cell>
          <cell r="BS284">
            <v>181487</v>
          </cell>
          <cell r="BT284">
            <v>188596</v>
          </cell>
          <cell r="BU284">
            <v>174341</v>
          </cell>
          <cell r="BV284">
            <v>2294</v>
          </cell>
          <cell r="BW284">
            <v>2231</v>
          </cell>
          <cell r="BX284">
            <v>2864</v>
          </cell>
          <cell r="BY284">
            <v>4180</v>
          </cell>
          <cell r="BZ284">
            <v>7597</v>
          </cell>
          <cell r="CA284">
            <v>3947</v>
          </cell>
          <cell r="CB284">
            <v>11590</v>
          </cell>
          <cell r="CC284">
            <v>12676</v>
          </cell>
          <cell r="CD284">
            <v>604</v>
          </cell>
          <cell r="CE284">
            <v>348</v>
          </cell>
          <cell r="CF284">
            <v>12185</v>
          </cell>
          <cell r="CG284" t="str">
            <v>n.a.</v>
          </cell>
          <cell r="CH284">
            <v>11148</v>
          </cell>
          <cell r="CI284">
            <v>12717</v>
          </cell>
          <cell r="CJ284">
            <v>10523</v>
          </cell>
          <cell r="CK284">
            <v>11306</v>
          </cell>
          <cell r="CL284">
            <v>142524</v>
          </cell>
          <cell r="CM284">
            <v>-110773</v>
          </cell>
          <cell r="CN284">
            <v>-14046</v>
          </cell>
          <cell r="CO284">
            <v>-4899</v>
          </cell>
          <cell r="CP284">
            <v>12806</v>
          </cell>
          <cell r="CQ284">
            <v>0.0898515337767674</v>
          </cell>
          <cell r="CR284">
            <v>0.0987218427666168</v>
          </cell>
          <cell r="CS284">
            <v>2294</v>
          </cell>
          <cell r="CT284">
            <v>7994</v>
          </cell>
          <cell r="CU284" t="e">
            <v>#VALUE!</v>
          </cell>
          <cell r="CV284">
            <v>53038</v>
          </cell>
        </row>
        <row r="284">
          <cell r="CX284">
            <v>156485</v>
          </cell>
          <cell r="CY284">
            <v>-116438</v>
          </cell>
          <cell r="CZ284">
            <v>-15296</v>
          </cell>
          <cell r="DA284">
            <v>-13362</v>
          </cell>
          <cell r="DB284">
            <v>11389</v>
          </cell>
          <cell r="DC284">
            <v>0.0727801386714382</v>
          </cell>
          <cell r="DD284">
            <v>0.0784928598996526</v>
          </cell>
          <cell r="DE284">
            <v>2231</v>
          </cell>
          <cell r="DF284">
            <v>8523</v>
          </cell>
          <cell r="DG284" t="e">
            <v>#VALUE!</v>
          </cell>
          <cell r="DH284">
            <v>67494</v>
          </cell>
        </row>
        <row r="284">
          <cell r="DJ284">
            <v>177657</v>
          </cell>
          <cell r="DK284">
            <v>-147703</v>
          </cell>
          <cell r="DL284">
            <v>-25572</v>
          </cell>
          <cell r="DM284">
            <v>0</v>
          </cell>
          <cell r="DN284">
            <v>4382</v>
          </cell>
          <cell r="DO284">
            <v>0.0246655071289057</v>
          </cell>
          <cell r="DP284">
            <v>0.0252892800461694</v>
          </cell>
        </row>
        <row r="285">
          <cell r="C285" t="str">
            <v>Cong TY CO Phan VAN TAI VA Thue TAU Bien Viet NAM</v>
          </cell>
          <cell r="D285" t="str">
            <v>exclude</v>
          </cell>
          <cell r="E285" t="str">
            <v>Independence(A+, A, A-, U)</v>
          </cell>
        </row>
        <row r="285">
          <cell r="I285">
            <v>0.0322015963297686</v>
          </cell>
          <cell r="J285" t="str">
            <v> </v>
          </cell>
        </row>
        <row r="285">
          <cell r="O285" t="str">
            <v>Cong TY CO Phan VAN TAI VA Thue TAU Bien Viet NAM</v>
          </cell>
          <cell r="P285" t="str">
            <v>This company is engaged in the provision of shipping and other related services in Vietnam. It was established in 1975 and conducts its business from its registered head office located in Hochiminh, Vietnam. The company is the second largest state-owned shipping company in Vietnam. It is primarily involved in providing marine transportation services. Through its operating companies, it provides services, such as inland water transportation; ship repair and maintenance services; and customize procedures for the import and export of commodities. In addition, the company offers crew manning services, as well as supplies bunkering services, and trades fuels.</v>
          </cell>
          <cell r="Q285" t="str">
            <v>Services</v>
          </cell>
          <cell r="R285" t="str">
            <v>Shipping and other related services</v>
          </cell>
          <cell r="S285" t="str">
            <v>www.vitranschart.com.vn</v>
          </cell>
          <cell r="T285" t="str">
            <v>Vietnam</v>
          </cell>
        </row>
        <row r="285">
          <cell r="V285" t="str">
            <v>VST</v>
          </cell>
          <cell r="W285" t="str">
            <v>B+</v>
          </cell>
          <cell r="X285" t="str">
            <v>4731</v>
          </cell>
          <cell r="Y285" t="str">
            <v>VN4103008926</v>
          </cell>
          <cell r="Z285" t="str">
            <v>Engaged in the provision of shipping and other related services in Vietnam</v>
          </cell>
          <cell r="AA285" t="str">
            <v>The Company is engaged in the marine transportation sector.  Through its subsidiary and branches, the Company principally offers services as a shipping agent; provides marine and inland water transportation for freight, ship repair and maintenance, as well as customs procedures for the import and export of commodities.  In addition, it offers crew manning services; as well as, supplies bunkering services and trades fuels.</v>
          </cell>
          <cell r="AB285">
            <v>39864</v>
          </cell>
          <cell r="AC285" t="str">
            <v>Cong TY VAN TAI VA Thue TAU Bien Viet NAM</v>
          </cell>
          <cell r="AD285">
            <v>778028722</v>
          </cell>
          <cell r="AE285">
            <v>502461393</v>
          </cell>
          <cell r="AF285">
            <v>415463975</v>
          </cell>
          <cell r="AG285">
            <v>471451960</v>
          </cell>
          <cell r="AH285" t="str">
            <v>n.a.</v>
          </cell>
          <cell r="AI285" t="str">
            <v>n.a.</v>
          </cell>
          <cell r="AJ285" t="str">
            <v>n.a.</v>
          </cell>
          <cell r="AK285" t="str">
            <v>n.a.</v>
          </cell>
          <cell r="AL285">
            <v>406867413</v>
          </cell>
          <cell r="AM285">
            <v>318925703</v>
          </cell>
          <cell r="AN285">
            <v>385310189</v>
          </cell>
          <cell r="AO285">
            <v>360679694</v>
          </cell>
          <cell r="AP285">
            <v>0</v>
          </cell>
          <cell r="AQ285">
            <v>0</v>
          </cell>
          <cell r="AR285">
            <v>0</v>
          </cell>
          <cell r="AS285">
            <v>0</v>
          </cell>
          <cell r="AT285">
            <v>-40780846</v>
          </cell>
          <cell r="AU285">
            <v>-31429331</v>
          </cell>
          <cell r="AV285">
            <v>-30828865</v>
          </cell>
          <cell r="AW285">
            <v>-34268973</v>
          </cell>
          <cell r="AX285">
            <v>-137340491</v>
          </cell>
          <cell r="AY285">
            <v>-144741427</v>
          </cell>
          <cell r="AZ285">
            <v>-145117396</v>
          </cell>
          <cell r="BA285">
            <v>-147441343</v>
          </cell>
          <cell r="BB285">
            <v>42327247</v>
          </cell>
          <cell r="BC285">
            <v>39444376</v>
          </cell>
          <cell r="BD285">
            <v>30686372</v>
          </cell>
          <cell r="BE285">
            <v>29391466</v>
          </cell>
          <cell r="BF285">
            <v>2979844</v>
          </cell>
          <cell r="BG285">
            <v>2962299</v>
          </cell>
          <cell r="BH285">
            <v>5291015</v>
          </cell>
          <cell r="BI285">
            <v>5868586</v>
          </cell>
          <cell r="BJ285">
            <v>34476382</v>
          </cell>
          <cell r="BK285">
            <v>19409760</v>
          </cell>
          <cell r="BL285">
            <v>31450612</v>
          </cell>
          <cell r="BM285">
            <v>51848051</v>
          </cell>
          <cell r="BN285">
            <v>264555957</v>
          </cell>
          <cell r="BO285">
            <v>422048402</v>
          </cell>
          <cell r="BP285">
            <v>563082019</v>
          </cell>
          <cell r="BQ285">
            <v>707756747</v>
          </cell>
          <cell r="BR285">
            <v>574136644</v>
          </cell>
          <cell r="BS285">
            <v>642188737</v>
          </cell>
          <cell r="BT285">
            <v>710504771</v>
          </cell>
          <cell r="BU285">
            <v>862389386</v>
          </cell>
          <cell r="BV285">
            <v>12334757</v>
          </cell>
          <cell r="BW285">
            <v>6866554</v>
          </cell>
          <cell r="BX285">
            <v>2369738</v>
          </cell>
          <cell r="BY285">
            <v>3241189</v>
          </cell>
          <cell r="BZ285">
            <v>193039972</v>
          </cell>
          <cell r="CA285">
            <v>7364932</v>
          </cell>
          <cell r="CB285">
            <v>-145792475</v>
          </cell>
          <cell r="CC285">
            <v>-70938050</v>
          </cell>
          <cell r="CD285" t="str">
            <v>n.a.</v>
          </cell>
          <cell r="CE285" t="str">
            <v>n.a.</v>
          </cell>
          <cell r="CF285" t="str">
            <v>n.a.</v>
          </cell>
          <cell r="CG285" t="str">
            <v>n.a.</v>
          </cell>
          <cell r="CH285">
            <v>28446089</v>
          </cell>
          <cell r="CI285">
            <v>24396692</v>
          </cell>
          <cell r="CJ285">
            <v>27845823</v>
          </cell>
          <cell r="CK285">
            <v>30314150</v>
          </cell>
          <cell r="CL285">
            <v>778028722</v>
          </cell>
          <cell r="CM285">
            <v>-406867413</v>
          </cell>
          <cell r="CN285">
            <v>-40780846</v>
          </cell>
          <cell r="CO285">
            <v>-137340491</v>
          </cell>
          <cell r="CP285">
            <v>193039972</v>
          </cell>
          <cell r="CQ285">
            <v>0.248114197511593</v>
          </cell>
          <cell r="CR285">
            <v>0.32998920406589</v>
          </cell>
          <cell r="CS285">
            <v>12334757</v>
          </cell>
          <cell r="CT285">
            <v>0</v>
          </cell>
          <cell r="CU285">
            <v>40885811.5</v>
          </cell>
          <cell r="CV285">
            <v>343302179.5</v>
          </cell>
        </row>
        <row r="285">
          <cell r="CX285">
            <v>502461393</v>
          </cell>
          <cell r="CY285">
            <v>-318925703</v>
          </cell>
          <cell r="CZ285">
            <v>-31429331</v>
          </cell>
          <cell r="DA285">
            <v>-144741427</v>
          </cell>
          <cell r="DB285">
            <v>7364932</v>
          </cell>
          <cell r="DC285">
            <v>0.0146577072439872</v>
          </cell>
          <cell r="DD285">
            <v>0.0148757516568069</v>
          </cell>
          <cell r="DE285">
            <v>6866554</v>
          </cell>
          <cell r="DF285">
            <v>0</v>
          </cell>
          <cell r="DG285">
            <v>35065374</v>
          </cell>
          <cell r="DH285">
            <v>492565210.5</v>
          </cell>
        </row>
        <row r="285">
          <cell r="DJ285">
            <v>415463975</v>
          </cell>
          <cell r="DK285">
            <v>-385310189</v>
          </cell>
          <cell r="DL285">
            <v>-30828865</v>
          </cell>
          <cell r="DM285">
            <v>-145117396</v>
          </cell>
          <cell r="DN285">
            <v>-145792475</v>
          </cell>
          <cell r="DO285">
            <v>-0.35091484165384</v>
          </cell>
          <cell r="DP285">
            <v>-0.259760890053023</v>
          </cell>
        </row>
        <row r="286">
          <cell r="C286" t="str">
            <v>Deccan Transcon Leasing Limited</v>
          </cell>
          <cell r="D286" t="str">
            <v>exclude</v>
          </cell>
          <cell r="E286" t="str">
            <v>Insufficient financial data</v>
          </cell>
        </row>
        <row r="286">
          <cell r="I286" t="e">
            <v>#VALUE!</v>
          </cell>
          <cell r="J286" t="str">
            <v> </v>
          </cell>
        </row>
        <row r="286">
          <cell r="O286" t="str">
            <v>Deccan Transcon Leasing Limited</v>
          </cell>
        </row>
        <row r="286">
          <cell r="T286" t="str">
            <v>India</v>
          </cell>
        </row>
        <row r="286">
          <cell r="V286" t="str">
            <v>DECCANTRAN</v>
          </cell>
          <cell r="W286" t="str">
            <v>U</v>
          </cell>
          <cell r="X286" t="str">
            <v>4731</v>
          </cell>
          <cell r="Y286" t="str">
            <v>IN154507FI</v>
          </cell>
        </row>
        <row r="286">
          <cell r="AA286" t="str">
            <v>The Company is primarily engaged in providing tank containers on lease and logistic &amp; supply chain solutions to clients in various sectors.</v>
          </cell>
          <cell r="AB286">
            <v>45559</v>
          </cell>
          <cell r="AC286" t="str">
            <v>Libenil Logistics Private Limited</v>
          </cell>
          <cell r="AD286" t="str">
            <v>n.a.</v>
          </cell>
          <cell r="AE286" t="str">
            <v>n.a.</v>
          </cell>
          <cell r="AF286" t="str">
            <v>n.a.</v>
          </cell>
          <cell r="AG286" t="str">
            <v>n.a.</v>
          </cell>
          <cell r="AH286" t="str">
            <v>n.a.</v>
          </cell>
          <cell r="AI286" t="str">
            <v>n.a.</v>
          </cell>
          <cell r="AJ286" t="str">
            <v>n.a.</v>
          </cell>
          <cell r="AK286" t="str">
            <v>n.a.</v>
          </cell>
          <cell r="AL286" t="str">
            <v>n.a.</v>
          </cell>
          <cell r="AM286" t="str">
            <v>n.a.</v>
          </cell>
          <cell r="AN286" t="str">
            <v>n.a.</v>
          </cell>
          <cell r="AO286" t="str">
            <v>n.a.</v>
          </cell>
          <cell r="AP286" t="str">
            <v>n.a.</v>
          </cell>
          <cell r="AQ286" t="str">
            <v>n.a.</v>
          </cell>
          <cell r="AR286" t="str">
            <v>n.a.</v>
          </cell>
          <cell r="AS286" t="str">
            <v>n.a.</v>
          </cell>
          <cell r="AT286" t="str">
            <v>n.a.</v>
          </cell>
          <cell r="AU286" t="str">
            <v>n.a.</v>
          </cell>
          <cell r="AV286" t="str">
            <v>n.a.</v>
          </cell>
          <cell r="AW286" t="str">
            <v>n.a.</v>
          </cell>
          <cell r="AX286" t="str">
            <v>n.a.</v>
          </cell>
          <cell r="AY286" t="str">
            <v>n.a.</v>
          </cell>
          <cell r="AZ286" t="str">
            <v>n.a.</v>
          </cell>
          <cell r="BA286" t="str">
            <v>n.a.</v>
          </cell>
          <cell r="BB286" t="str">
            <v>n.a.</v>
          </cell>
          <cell r="BC286" t="str">
            <v>n.a.</v>
          </cell>
          <cell r="BD286" t="str">
            <v>n.a.</v>
          </cell>
          <cell r="BE286" t="str">
            <v>n.a.</v>
          </cell>
          <cell r="BF286" t="str">
            <v>n.a.</v>
          </cell>
          <cell r="BG286" t="str">
            <v>n.a.</v>
          </cell>
          <cell r="BH286" t="str">
            <v>n.a.</v>
          </cell>
          <cell r="BI286" t="str">
            <v>n.a.</v>
          </cell>
          <cell r="BJ286" t="str">
            <v>n.a.</v>
          </cell>
          <cell r="BK286" t="str">
            <v>n.a.</v>
          </cell>
          <cell r="BL286" t="str">
            <v>n.a.</v>
          </cell>
          <cell r="BM286" t="str">
            <v>n.a.</v>
          </cell>
          <cell r="BN286" t="str">
            <v>n.a.</v>
          </cell>
          <cell r="BO286" t="str">
            <v>n.a.</v>
          </cell>
          <cell r="BP286" t="str">
            <v>n.a.</v>
          </cell>
          <cell r="BQ286" t="str">
            <v>n.a.</v>
          </cell>
          <cell r="BR286" t="str">
            <v>n.a.</v>
          </cell>
          <cell r="BS286" t="str">
            <v>n.a.</v>
          </cell>
          <cell r="BT286" t="str">
            <v>n.a.</v>
          </cell>
          <cell r="BU286" t="str">
            <v>n.a.</v>
          </cell>
          <cell r="BV286" t="str">
            <v>n.a.</v>
          </cell>
          <cell r="BW286" t="str">
            <v>n.a.</v>
          </cell>
          <cell r="BX286" t="str">
            <v>n.a.</v>
          </cell>
          <cell r="BY286" t="str">
            <v>n.a.</v>
          </cell>
          <cell r="BZ286" t="str">
            <v>n.a.</v>
          </cell>
          <cell r="CA286" t="str">
            <v>n.a.</v>
          </cell>
          <cell r="CB286" t="str">
            <v>n.a.</v>
          </cell>
          <cell r="CC286" t="str">
            <v>n.a.</v>
          </cell>
          <cell r="CD286" t="str">
            <v>n.a.</v>
          </cell>
          <cell r="CE286" t="str">
            <v>n.a.</v>
          </cell>
          <cell r="CF286" t="str">
            <v>n.a.</v>
          </cell>
          <cell r="CG286" t="str">
            <v>n.a.</v>
          </cell>
          <cell r="CH286" t="str">
            <v>n.a.</v>
          </cell>
          <cell r="CI286" t="str">
            <v>n.a.</v>
          </cell>
          <cell r="CJ286" t="str">
            <v>n.a.</v>
          </cell>
          <cell r="CK286" t="str">
            <v>n.a.</v>
          </cell>
          <cell r="CL286" t="str">
            <v>无数据</v>
          </cell>
          <cell r="CM286" t="e">
            <v>#VALUE!</v>
          </cell>
          <cell r="CN286" t="str">
            <v>n.a.</v>
          </cell>
          <cell r="CO286" t="str">
            <v>n.a.</v>
          </cell>
          <cell r="CP286" t="str">
            <v>无数据</v>
          </cell>
          <cell r="CQ286" t="e">
            <v>#VALUE!</v>
          </cell>
          <cell r="CR286" t="e">
            <v>#VALUE!</v>
          </cell>
          <cell r="CS286" t="str">
            <v>n.a.</v>
          </cell>
          <cell r="CT286" t="str">
            <v/>
          </cell>
          <cell r="CU286" t="e">
            <v>#VALUE!</v>
          </cell>
          <cell r="CV286" t="e">
            <v>#VALUE!</v>
          </cell>
        </row>
        <row r="286">
          <cell r="CX286" t="str">
            <v>无数据</v>
          </cell>
          <cell r="CY286" t="e">
            <v>#VALUE!</v>
          </cell>
          <cell r="CZ286" t="str">
            <v>n.a.</v>
          </cell>
          <cell r="DA286" t="str">
            <v/>
          </cell>
          <cell r="DB286" t="str">
            <v>无数据</v>
          </cell>
          <cell r="DC286" t="e">
            <v>#VALUE!</v>
          </cell>
          <cell r="DD286" t="e">
            <v>#VALUE!</v>
          </cell>
          <cell r="DE286" t="str">
            <v>n.a.</v>
          </cell>
          <cell r="DF286" t="str">
            <v/>
          </cell>
          <cell r="DG286" t="e">
            <v>#VALUE!</v>
          </cell>
          <cell r="DH286" t="e">
            <v>#VALUE!</v>
          </cell>
        </row>
        <row r="286">
          <cell r="DJ286" t="str">
            <v>无数据</v>
          </cell>
          <cell r="DK286" t="e">
            <v>#VALUE!</v>
          </cell>
          <cell r="DL286" t="str">
            <v>n.a.</v>
          </cell>
          <cell r="DM286" t="str">
            <v>n.a.</v>
          </cell>
          <cell r="DN286" t="str">
            <v>无数据</v>
          </cell>
          <cell r="DO286" t="e">
            <v>#VALUE!</v>
          </cell>
          <cell r="DP286" t="e">
            <v>#VALUE!</v>
          </cell>
        </row>
        <row r="287">
          <cell r="C287" t="str">
            <v>Tianjin Redox Smart Supply Chain Corp.,Ltd</v>
          </cell>
          <cell r="D287" t="str">
            <v>exclude</v>
          </cell>
          <cell r="E287" t="str">
            <v>Independence(A+, A, A-, U)</v>
          </cell>
        </row>
        <row r="287">
          <cell r="I287">
            <v>-0.00169585391876802</v>
          </cell>
          <cell r="J287" t="str">
            <v> </v>
          </cell>
        </row>
        <row r="287">
          <cell r="O287" t="str">
            <v>Tianjin Redox Smart Supply Chain Corp.,Ltd</v>
          </cell>
          <cell r="P287" t="str">
            <v>This company is engaged in the provision of freight transportation arrangement services. It was founded in 2006 and has its registered head office strategically located in Tianjin, China. The company's business operation specialises in arranging transportation of freight between shippers and carriers. It acts as freight forwarders offering a combination of services spanning transportation modes. The company also provide services regarding a combination of network activities such as, local pickup, local sorting and terminal operations, line-haul, destination sorting and terminal operations, storage, and local delivery. It employs state-of-the art technology as well as employs staff trained to provide necessary support, service and guidance to its customers.</v>
          </cell>
          <cell r="Q287" t="str">
            <v>Services</v>
          </cell>
          <cell r="R287" t="str">
            <v>Arranging transportation of freight between shippers and carriers</v>
          </cell>
        </row>
        <row r="287">
          <cell r="T287" t="str">
            <v>China</v>
          </cell>
        </row>
        <row r="287">
          <cell r="V287" t="str">
            <v>838469</v>
          </cell>
          <cell r="W287" t="str">
            <v>D</v>
          </cell>
          <cell r="X287" t="str">
            <v>4731</v>
          </cell>
          <cell r="Y287" t="str">
            <v>CN52153PC</v>
          </cell>
          <cell r="Z287" t="str">
            <v>Engaged in the provision of freight transportation arrangement services</v>
          </cell>
          <cell r="AA287" t="str">
            <v>The Company's main business is international logistics and port services, domestic distribution services, warehousing and value-added services.</v>
          </cell>
          <cell r="AB287">
            <v>42593</v>
          </cell>
          <cell r="AC287" t="str">
            <v>Tianjin Redox Logistics Corp., LTD</v>
          </cell>
          <cell r="AD287">
            <v>122255</v>
          </cell>
          <cell r="AE287">
            <v>300386</v>
          </cell>
          <cell r="AF287">
            <v>216565</v>
          </cell>
          <cell r="AG287">
            <v>202042</v>
          </cell>
          <cell r="AH287">
            <v>4025</v>
          </cell>
          <cell r="AI287">
            <v>10341</v>
          </cell>
          <cell r="AJ287">
            <v>5107</v>
          </cell>
          <cell r="AK287">
            <v>4364</v>
          </cell>
          <cell r="AL287">
            <v>119999</v>
          </cell>
          <cell r="AM287">
            <v>294516</v>
          </cell>
          <cell r="AN287">
            <v>205744</v>
          </cell>
          <cell r="AO287">
            <v>190679</v>
          </cell>
          <cell r="AP287">
            <v>2243</v>
          </cell>
          <cell r="AQ287">
            <v>9223</v>
          </cell>
          <cell r="AR287">
            <v>2699</v>
          </cell>
          <cell r="AS287">
            <v>3053</v>
          </cell>
          <cell r="AT287">
            <v>-7914</v>
          </cell>
          <cell r="AU287">
            <v>-15332</v>
          </cell>
          <cell r="AV287">
            <v>-10007</v>
          </cell>
          <cell r="AW287">
            <v>-12551</v>
          </cell>
          <cell r="AX287">
            <v>-219</v>
          </cell>
          <cell r="AY287">
            <v>-199</v>
          </cell>
          <cell r="AZ287">
            <v>-525</v>
          </cell>
          <cell r="BA287">
            <v>-902</v>
          </cell>
          <cell r="BB287" t="str">
            <v>n.a.</v>
          </cell>
          <cell r="BC287" t="str">
            <v>n.a.</v>
          </cell>
          <cell r="BD287" t="str">
            <v>n.a.</v>
          </cell>
          <cell r="BE287" t="str">
            <v>n.a.</v>
          </cell>
          <cell r="BF287">
            <v>8452</v>
          </cell>
          <cell r="BG287">
            <v>17542</v>
          </cell>
          <cell r="BH287">
            <v>39694</v>
          </cell>
          <cell r="BI287">
            <v>33235</v>
          </cell>
          <cell r="BJ287">
            <v>4308</v>
          </cell>
          <cell r="BK287">
            <v>7460</v>
          </cell>
          <cell r="BL287">
            <v>9562</v>
          </cell>
          <cell r="BM287">
            <v>6480</v>
          </cell>
          <cell r="BN287">
            <v>750</v>
          </cell>
          <cell r="BO287">
            <v>114</v>
          </cell>
          <cell r="BP287">
            <v>8959</v>
          </cell>
          <cell r="BQ287">
            <v>788</v>
          </cell>
          <cell r="BR287">
            <v>38215</v>
          </cell>
          <cell r="BS287">
            <v>48030</v>
          </cell>
          <cell r="BT287">
            <v>79046</v>
          </cell>
          <cell r="BU287">
            <v>51911</v>
          </cell>
          <cell r="BV287">
            <v>1149</v>
          </cell>
          <cell r="BW287">
            <v>1490</v>
          </cell>
          <cell r="BX287">
            <v>1730</v>
          </cell>
          <cell r="BY287">
            <v>3519</v>
          </cell>
          <cell r="BZ287">
            <v>-1852</v>
          </cell>
          <cell r="CA287">
            <v>680</v>
          </cell>
          <cell r="CB287">
            <v>5396</v>
          </cell>
          <cell r="CC287">
            <v>2274</v>
          </cell>
          <cell r="CD287">
            <v>1496</v>
          </cell>
          <cell r="CE287">
            <v>678</v>
          </cell>
          <cell r="CF287" t="str">
            <v>n.a.</v>
          </cell>
          <cell r="CG287" t="str">
            <v>n.a.</v>
          </cell>
          <cell r="CH287">
            <v>3026</v>
          </cell>
          <cell r="CI287">
            <v>3941</v>
          </cell>
          <cell r="CJ287">
            <v>5578</v>
          </cell>
          <cell r="CK287">
            <v>5979</v>
          </cell>
          <cell r="CL287">
            <v>122255</v>
          </cell>
          <cell r="CM287">
            <v>-119999</v>
          </cell>
          <cell r="CN287">
            <v>-5671</v>
          </cell>
          <cell r="CO287">
            <v>-219</v>
          </cell>
          <cell r="CP287">
            <v>-3634</v>
          </cell>
          <cell r="CQ287">
            <v>-0.0297247556337164</v>
          </cell>
          <cell r="CR287">
            <v>-0.028866700029391</v>
          </cell>
          <cell r="CS287">
            <v>1149</v>
          </cell>
          <cell r="CT287">
            <v>2243</v>
          </cell>
          <cell r="CU287" t="e">
            <v>#VALUE!</v>
          </cell>
          <cell r="CV287">
            <v>432</v>
          </cell>
        </row>
        <row r="287">
          <cell r="CX287">
            <v>300386</v>
          </cell>
          <cell r="CY287">
            <v>-294516</v>
          </cell>
          <cell r="CZ287">
            <v>-6109</v>
          </cell>
          <cell r="DA287">
            <v>-199</v>
          </cell>
          <cell r="DB287">
            <v>-438</v>
          </cell>
          <cell r="DC287">
            <v>-0.00145812388060695</v>
          </cell>
          <cell r="DD287">
            <v>-0.00145600085099593</v>
          </cell>
          <cell r="DE287">
            <v>1490</v>
          </cell>
          <cell r="DF287">
            <v>9223</v>
          </cell>
          <cell r="DG287" t="e">
            <v>#VALUE!</v>
          </cell>
          <cell r="DH287">
            <v>4536.5</v>
          </cell>
        </row>
        <row r="287">
          <cell r="DJ287">
            <v>216565</v>
          </cell>
          <cell r="DK287">
            <v>-205744</v>
          </cell>
          <cell r="DL287">
            <v>-7308</v>
          </cell>
          <cell r="DM287">
            <v>-525</v>
          </cell>
          <cell r="DN287">
            <v>2988</v>
          </cell>
          <cell r="DO287">
            <v>0.0137972433218664</v>
          </cell>
          <cell r="DP287">
            <v>0.0139902704879271</v>
          </cell>
        </row>
        <row r="288">
          <cell r="C288" t="str">
            <v>Sonadezi Environment Joint Stock Company</v>
          </cell>
          <cell r="D288" t="str">
            <v>exclude</v>
          </cell>
          <cell r="E288" t="str">
            <v>Independence(A+, A, A-, U)</v>
          </cell>
        </row>
        <row r="288">
          <cell r="I288">
            <v>0.0737422038318879</v>
          </cell>
          <cell r="J288" t="str">
            <v> </v>
          </cell>
        </row>
        <row r="288">
          <cell r="O288" t="str">
            <v>Sonadezi Environment Joint Stock Company</v>
          </cell>
          <cell r="P288" t="str">
            <v>This company is engaged in the provision of environmental services. It was established in 1994 and conducts business from its registered head office located in Bien Hoa, Dong Nai, Vietnam. The company is the largest and most reputable company in providing services in the field of urban environment to individuals, enterprises and industrial parks. Its activities include street cleaning; collection and treatment of solid waste; cleaning services for organizations and individuals; maintenance and repair of drainage, bridges and roads; construction, maintenance and care of green parks; execute lighting, decorative, medium voltage, low voltage and 35 KV transformer substations; and toilet leasing service.</v>
          </cell>
          <cell r="Q288" t="str">
            <v>Services</v>
          </cell>
          <cell r="R288" t="str">
            <v>Street cleaning; collection and treatment of solid waste; cleaning services for organizations and individuals; maintenance and repair of drainage, bridges and roads; construction, maintenance and care of green parks; execute lighting, decorative, medium voltage, low voltage and 35 KV transformer substations; and toilet leasing service</v>
          </cell>
          <cell r="S288" t="str">
            <v>www.sonaenco.com.vn</v>
          </cell>
          <cell r="T288" t="str">
            <v>Vietnam</v>
          </cell>
        </row>
        <row r="288">
          <cell r="V288" t="str">
            <v>SZE</v>
          </cell>
          <cell r="W288" t="str">
            <v>D</v>
          </cell>
          <cell r="X288" t="str">
            <v>4212</v>
          </cell>
          <cell r="Y288" t="str">
            <v>VN3600274914</v>
          </cell>
          <cell r="Z288" t="str">
            <v>Engaged in the provision of environmental services</v>
          </cell>
          <cell r="AA288" t="str">
            <v>The company specializes in management services and waste recycling.</v>
          </cell>
          <cell r="AB288">
            <v>42713</v>
          </cell>
        </row>
        <row r="288">
          <cell r="AD288">
            <v>481205546</v>
          </cell>
          <cell r="AE288">
            <v>355167679</v>
          </cell>
          <cell r="AF288">
            <v>391311307</v>
          </cell>
          <cell r="AG288">
            <v>365073829</v>
          </cell>
          <cell r="AH288" t="str">
            <v>n.a.</v>
          </cell>
          <cell r="AI288" t="str">
            <v>n.a.</v>
          </cell>
          <cell r="AJ288" t="str">
            <v>n.a.</v>
          </cell>
          <cell r="AK288" t="str">
            <v>n.a.</v>
          </cell>
          <cell r="AL288">
            <v>384414307</v>
          </cell>
          <cell r="AM288">
            <v>279573429</v>
          </cell>
          <cell r="AN288">
            <v>293157586</v>
          </cell>
          <cell r="AO288">
            <v>283872718</v>
          </cell>
          <cell r="AP288">
            <v>0</v>
          </cell>
          <cell r="AQ288">
            <v>0</v>
          </cell>
          <cell r="AR288">
            <v>0</v>
          </cell>
          <cell r="AS288">
            <v>0</v>
          </cell>
          <cell r="AT288">
            <v>-26590716</v>
          </cell>
          <cell r="AU288">
            <v>-25416531</v>
          </cell>
          <cell r="AV288">
            <v>-31641856</v>
          </cell>
          <cell r="AW288">
            <v>-27252808</v>
          </cell>
          <cell r="AX288">
            <v>-40466102</v>
          </cell>
          <cell r="AY288">
            <v>-24006986</v>
          </cell>
          <cell r="AZ288">
            <v>-31884856</v>
          </cell>
          <cell r="BA288">
            <v>-24827835</v>
          </cell>
          <cell r="BB288">
            <v>8943103</v>
          </cell>
          <cell r="BC288">
            <v>26214595</v>
          </cell>
          <cell r="BD288">
            <v>12029086</v>
          </cell>
          <cell r="BE288">
            <v>9503254</v>
          </cell>
          <cell r="BF288">
            <v>126982469</v>
          </cell>
          <cell r="BG288">
            <v>103457023</v>
          </cell>
          <cell r="BH288">
            <v>83096575</v>
          </cell>
          <cell r="BI288">
            <v>103213989</v>
          </cell>
          <cell r="BJ288">
            <v>104727656</v>
          </cell>
          <cell r="BK288">
            <v>114705538</v>
          </cell>
          <cell r="BL288">
            <v>191906148</v>
          </cell>
          <cell r="BM288">
            <v>168217107</v>
          </cell>
          <cell r="BN288">
            <v>337729458</v>
          </cell>
          <cell r="BO288">
            <v>372608410</v>
          </cell>
          <cell r="BP288">
            <v>209443000</v>
          </cell>
          <cell r="BQ288">
            <v>182850411</v>
          </cell>
          <cell r="BR288">
            <v>645424113</v>
          </cell>
          <cell r="BS288">
            <v>688933951</v>
          </cell>
          <cell r="BT288">
            <v>592449613</v>
          </cell>
          <cell r="BU288">
            <v>500684901</v>
          </cell>
          <cell r="BV288" t="str">
            <v>n.a.</v>
          </cell>
          <cell r="BW288" t="str">
            <v>n.a.</v>
          </cell>
          <cell r="BX288" t="str">
            <v>n.a.</v>
          </cell>
          <cell r="BY288" t="str">
            <v>n.a.</v>
          </cell>
          <cell r="BZ288">
            <v>29734421</v>
          </cell>
          <cell r="CA288">
            <v>26170733</v>
          </cell>
          <cell r="CB288">
            <v>34627009</v>
          </cell>
          <cell r="CC288">
            <v>29120468</v>
          </cell>
          <cell r="CD288" t="str">
            <v>n.a.</v>
          </cell>
          <cell r="CE288" t="str">
            <v>n.a.</v>
          </cell>
          <cell r="CF288" t="str">
            <v>n.a.</v>
          </cell>
          <cell r="CG288" t="str">
            <v>n.a.</v>
          </cell>
          <cell r="CH288">
            <v>26590716</v>
          </cell>
          <cell r="CI288">
            <v>25416531</v>
          </cell>
          <cell r="CJ288">
            <v>31641856</v>
          </cell>
          <cell r="CK288">
            <v>27252808</v>
          </cell>
          <cell r="CL288">
            <v>481205546</v>
          </cell>
          <cell r="CM288">
            <v>-384414307</v>
          </cell>
          <cell r="CN288">
            <v>-26590716</v>
          </cell>
          <cell r="CO288">
            <v>-40466102</v>
          </cell>
          <cell r="CP288">
            <v>29734421</v>
          </cell>
          <cell r="CQ288">
            <v>0.0617915176729904</v>
          </cell>
          <cell r="CR288">
            <v>0.0658611799370336</v>
          </cell>
          <cell r="CS288" t="str">
            <v>n.a.</v>
          </cell>
          <cell r="CT288">
            <v>0</v>
          </cell>
          <cell r="CU288">
            <v>17578849</v>
          </cell>
          <cell r="CV288">
            <v>355168934</v>
          </cell>
        </row>
        <row r="288">
          <cell r="CX288">
            <v>355167679</v>
          </cell>
          <cell r="CY288">
            <v>-279573429</v>
          </cell>
          <cell r="CZ288">
            <v>-25416531</v>
          </cell>
          <cell r="DA288">
            <v>-24006986</v>
          </cell>
          <cell r="DB288">
            <v>26170733</v>
          </cell>
          <cell r="DC288">
            <v>0.0736855703584447</v>
          </cell>
          <cell r="DD288">
            <v>0.0795470393211492</v>
          </cell>
          <cell r="DE288" t="str">
            <v>n.a.</v>
          </cell>
          <cell r="DF288">
            <v>0</v>
          </cell>
          <cell r="DG288">
            <v>19121840.5</v>
          </cell>
          <cell r="DH288">
            <v>291025705</v>
          </cell>
        </row>
        <row r="288">
          <cell r="DJ288">
            <v>391311307</v>
          </cell>
          <cell r="DK288">
            <v>-293157586</v>
          </cell>
          <cell r="DL288">
            <v>-31641856</v>
          </cell>
          <cell r="DM288">
            <v>-31884856</v>
          </cell>
          <cell r="DN288">
            <v>34627009</v>
          </cell>
          <cell r="DO288">
            <v>0.0884896714727438</v>
          </cell>
          <cell r="DP288">
            <v>0.0970802729308819</v>
          </cell>
        </row>
        <row r="289">
          <cell r="C289" t="str">
            <v>Arshiya Limited</v>
          </cell>
          <cell r="D289" t="str">
            <v>exclude</v>
          </cell>
          <cell r="E289" t="str">
            <v>Significantly different activities</v>
          </cell>
          <cell r="F289" t="str">
            <v>销售费用大于5%</v>
          </cell>
        </row>
        <row r="289">
          <cell r="I289">
            <v>-0.0937014661109432</v>
          </cell>
          <cell r="J289" t="str">
            <v> </v>
          </cell>
        </row>
        <row r="289">
          <cell r="O289" t="str">
            <v>Arshiya Limited</v>
          </cell>
          <cell r="P289" t="str">
            <v>This company is engaged in the provision of integrated supply chain and logistics infrastructure solutions. It was incorporated in 1981 and has its registered headquarters based in MUMBAI, India. The company operates free trade and warehousing zones that provides assistance to various clients for import and export to recover taxes and duties paid while import of the inputs and other merchandise. The company also offers rail and rail infrastructure services; and industrial distribution hubs that are warehousing facilities for consolidation, deconsolidation, and accelerated movement of goods through rail and road. The company also provides forwarding services, such as integrated international freight management and project logistics services; supply chain infrastructure and services; and transport and handling infrastructure services. In addition, it offers first and last mile transportation connectivity services for full truck load, less than truck load, project cargo, and reefer services; integrated air and ocean freight solutions; and supply chain technology and management services.</v>
          </cell>
          <cell r="Q289" t="str">
            <v>Services</v>
          </cell>
          <cell r="R289" t="str">
            <v>Integrated supply chain and logistics infrastructure solutions</v>
          </cell>
          <cell r="S289" t="str">
            <v>www.arshiyalimited.com</v>
          </cell>
          <cell r="T289" t="str">
            <v>India</v>
          </cell>
        </row>
        <row r="289">
          <cell r="V289" t="str">
            <v>ARSHIYA</v>
          </cell>
          <cell r="W289" t="str">
            <v>A+</v>
          </cell>
          <cell r="X289" t="str">
            <v>4789</v>
          </cell>
          <cell r="Y289" t="str">
            <v>IN31349FI</v>
          </cell>
          <cell r="Z289" t="str">
            <v>Engaged in the provision of integrated supply chain and logistics infrastructure solutions</v>
          </cell>
          <cell r="AA289" t="str">
            <v>The Company is engaged in the business and development of Free Trade and Warehousing Zone (FTWZ) and Domestic Warehousing Zone and value added services along with development, operations and maintenance of FTWZ.</v>
          </cell>
          <cell r="AB289">
            <v>37130</v>
          </cell>
          <cell r="AC289" t="str">
            <v>Arshiya International Limited</v>
          </cell>
          <cell r="AD289">
            <v>1423680</v>
          </cell>
          <cell r="AE289">
            <v>1520486</v>
          </cell>
          <cell r="AF289">
            <v>2201079</v>
          </cell>
          <cell r="AG289">
            <v>2942334</v>
          </cell>
          <cell r="AH289">
            <v>2126</v>
          </cell>
          <cell r="AI289">
            <v>952034</v>
          </cell>
          <cell r="AJ289">
            <v>339373</v>
          </cell>
          <cell r="AK289">
            <v>75430</v>
          </cell>
        </row>
        <row r="289">
          <cell r="AP289">
            <v>0</v>
          </cell>
          <cell r="AQ289">
            <v>0</v>
          </cell>
          <cell r="AR289">
            <v>0</v>
          </cell>
          <cell r="AS289">
            <v>0</v>
          </cell>
          <cell r="AT289">
            <v>-849554</v>
          </cell>
          <cell r="AU289">
            <v>-698437</v>
          </cell>
          <cell r="AV289">
            <v>-1344948</v>
          </cell>
          <cell r="AW289">
            <v>-2004171</v>
          </cell>
          <cell r="AX289">
            <v>-793457</v>
          </cell>
          <cell r="AY289">
            <v>-732690</v>
          </cell>
          <cell r="AZ289">
            <v>-1208276</v>
          </cell>
          <cell r="BA289">
            <v>-1428497</v>
          </cell>
          <cell r="BB289">
            <v>1253734</v>
          </cell>
          <cell r="BC289">
            <v>1253734</v>
          </cell>
          <cell r="BD289">
            <v>1253734</v>
          </cell>
          <cell r="BE289">
            <v>1253734</v>
          </cell>
          <cell r="BF289">
            <v>315280</v>
          </cell>
          <cell r="BG289">
            <v>402083</v>
          </cell>
          <cell r="BH289">
            <v>291394</v>
          </cell>
          <cell r="BI289">
            <v>272988</v>
          </cell>
          <cell r="BJ289">
            <v>98790</v>
          </cell>
          <cell r="BK289">
            <v>81405</v>
          </cell>
          <cell r="BL289">
            <v>123926</v>
          </cell>
          <cell r="BM289">
            <v>122171</v>
          </cell>
          <cell r="BN289">
            <v>13095593</v>
          </cell>
          <cell r="BO289">
            <v>14847831</v>
          </cell>
          <cell r="BP289">
            <v>23548959</v>
          </cell>
          <cell r="BQ289">
            <v>26017866</v>
          </cell>
          <cell r="BR289">
            <v>18092066</v>
          </cell>
          <cell r="BS289">
            <v>19036364</v>
          </cell>
          <cell r="BT289">
            <v>29104369</v>
          </cell>
          <cell r="BU289">
            <v>31060550</v>
          </cell>
          <cell r="BV289">
            <v>103986</v>
          </cell>
          <cell r="BW289">
            <v>89590</v>
          </cell>
          <cell r="BX289">
            <v>586238</v>
          </cell>
          <cell r="BY289">
            <v>1162539</v>
          </cell>
          <cell r="BZ289">
            <v>-217205</v>
          </cell>
          <cell r="CA289">
            <v>1041393</v>
          </cell>
          <cell r="CB289">
            <v>-12772</v>
          </cell>
          <cell r="CC289">
            <v>-414904</v>
          </cell>
          <cell r="CD289">
            <v>434223</v>
          </cell>
          <cell r="CE289">
            <v>388421</v>
          </cell>
          <cell r="CF289">
            <v>459021</v>
          </cell>
          <cell r="CG289">
            <v>493508</v>
          </cell>
          <cell r="CH289">
            <v>104835</v>
          </cell>
          <cell r="CI289">
            <v>4600</v>
          </cell>
          <cell r="CJ289">
            <v>6688</v>
          </cell>
          <cell r="CK289">
            <v>8472</v>
          </cell>
          <cell r="CL289">
            <v>1423680</v>
          </cell>
          <cell r="CM289">
            <v>0</v>
          </cell>
          <cell r="CN289">
            <v>-849554</v>
          </cell>
          <cell r="CO289">
            <v>-793457</v>
          </cell>
          <cell r="CP289">
            <v>-219331</v>
          </cell>
          <cell r="CQ289">
            <v>-0.154059198696336</v>
          </cell>
          <cell r="CR289">
            <v>-0.133493324146947</v>
          </cell>
          <cell r="CS289">
            <v>103986</v>
          </cell>
          <cell r="CT289">
            <v>0</v>
          </cell>
          <cell r="CU289">
            <v>1253734</v>
          </cell>
          <cell r="CV289">
            <v>13971712</v>
          </cell>
        </row>
        <row r="289">
          <cell r="CX289">
            <v>1520486</v>
          </cell>
          <cell r="CY289">
            <v>0</v>
          </cell>
          <cell r="CZ289">
            <v>-698437</v>
          </cell>
          <cell r="DA289">
            <v>-732690</v>
          </cell>
          <cell r="DB289">
            <v>89359</v>
          </cell>
          <cell r="DC289">
            <v>0.0587700248473186</v>
          </cell>
          <cell r="DD289">
            <v>0.0624396017963465</v>
          </cell>
          <cell r="DE289">
            <v>89590</v>
          </cell>
          <cell r="DF289">
            <v>0</v>
          </cell>
          <cell r="DG289">
            <v>1253734</v>
          </cell>
          <cell r="DH289">
            <v>19198395</v>
          </cell>
        </row>
        <row r="289">
          <cell r="DJ289">
            <v>2201079</v>
          </cell>
          <cell r="DK289">
            <v>0</v>
          </cell>
          <cell r="DL289">
            <v>-1344948</v>
          </cell>
          <cell r="DM289">
            <v>-1208276</v>
          </cell>
          <cell r="DN289">
            <v>-352145</v>
          </cell>
          <cell r="DO289">
            <v>-0.159987442522508</v>
          </cell>
          <cell r="DP289">
            <v>-0.137921702130326</v>
          </cell>
        </row>
        <row r="290">
          <cell r="C290" t="str">
            <v>Wuhan Dongfeng Logistics CO. LTD</v>
          </cell>
          <cell r="D290" t="str">
            <v>exclude</v>
          </cell>
          <cell r="E290" t="str">
            <v>Independence(A+, A, A-, U)</v>
          </cell>
        </row>
        <row r="290">
          <cell r="I290">
            <v>0.0357531359034426</v>
          </cell>
          <cell r="J290" t="str">
            <v> </v>
          </cell>
        </row>
        <row r="290">
          <cell r="O290" t="str">
            <v>Wuhan Dongfeng Logistics CO. LTD</v>
          </cell>
          <cell r="P290" t="str">
            <v>This comprehensive large-scale enterprise group is engaged in providing road passenger and freight transportation services. It conducts business from its registered head office located in Wuhan, Hubei, China and was incorporated in 2006. The group's business operation is focused in road passenger and freight transportation, integrating construction and real estate development, automobile sales and maintenance, driver training, and hotel tourism. It has become the largest and strongest in the area with the most complete transportation network and the best service. It has first-class operating qualifications and passed the ISO9001: 2008 quality management system certification. It has made a great contribution to the convenience of people in the region and the smooth flow of goods, as well as actively promotes the transformation of traditional freight to modern logistics, and vigorously develops integrated logistics services in warehousing, packaging, sorting and distribution. The company is committed to delivery honest services to the society and employees, insisting on transportation-oriented, diversified development, safe production, and high quality service.</v>
          </cell>
          <cell r="Q290" t="str">
            <v>Services</v>
          </cell>
          <cell r="R290" t="str">
            <v>Focused in road passenger and freight transportation, integrating construction and real estate development, automobile sales and maintenance, driver training, and hotel tourism. It has become the largest and strongest in the area with the most complete transportation network and the best service; Has first-class operating qualifications and passed the ISO9001: 2008 quality management system certification; Has made a great contribution to the convenience of people in the region and the smooth flow of goods, as well as actively promotes the transformation of traditional freight to modern logistics, and vigorously develops integrated logistics services in warehousing, packaging, sorting and distribution</v>
          </cell>
          <cell r="S290" t="str">
            <v>www.dfhtkg.com.cn</v>
          </cell>
          <cell r="T290" t="str">
            <v>China</v>
          </cell>
        </row>
        <row r="290">
          <cell r="V290" t="str">
            <v>873552</v>
          </cell>
          <cell r="W290" t="str">
            <v>B+</v>
          </cell>
          <cell r="X290" t="str">
            <v>4731</v>
          </cell>
          <cell r="Y290" t="str">
            <v>CN53902PC</v>
          </cell>
          <cell r="Z290" t="str">
            <v>Engaged in providing road passenger and freight transportation services</v>
          </cell>
          <cell r="AA290" t="str">
            <v>The Company's main business is around the vehicle manufacturers and their suppliers to provide parts trunk transportation, distribution, warehousing and other comprehensive, integrated logistics services.</v>
          </cell>
          <cell r="AB290">
            <v>44208</v>
          </cell>
        </row>
        <row r="290">
          <cell r="AD290">
            <v>102686</v>
          </cell>
          <cell r="AE290">
            <v>59325</v>
          </cell>
          <cell r="AF290">
            <v>59536</v>
          </cell>
          <cell r="AG290">
            <v>45543</v>
          </cell>
          <cell r="AH290">
            <v>430</v>
          </cell>
          <cell r="AI290">
            <v>142</v>
          </cell>
          <cell r="AJ290">
            <v>469</v>
          </cell>
          <cell r="AK290">
            <v>6</v>
          </cell>
          <cell r="AL290">
            <v>91350</v>
          </cell>
          <cell r="AM290">
            <v>51573</v>
          </cell>
          <cell r="AN290">
            <v>50052</v>
          </cell>
          <cell r="AO290">
            <v>42030</v>
          </cell>
          <cell r="AP290">
            <v>0</v>
          </cell>
          <cell r="AQ290">
            <v>0</v>
          </cell>
          <cell r="AR290">
            <v>0</v>
          </cell>
          <cell r="AS290" t="str">
            <v>n.a.</v>
          </cell>
          <cell r="AT290">
            <v>-6131</v>
          </cell>
          <cell r="AU290">
            <v>-5601</v>
          </cell>
          <cell r="AV290">
            <v>-5487</v>
          </cell>
          <cell r="AW290">
            <v>-4059</v>
          </cell>
          <cell r="AX290">
            <v>-1401</v>
          </cell>
          <cell r="AY290">
            <v>-1142</v>
          </cell>
          <cell r="AZ290">
            <v>-889</v>
          </cell>
          <cell r="BA290">
            <v>-1422</v>
          </cell>
          <cell r="BB290" t="str">
            <v>n.a.</v>
          </cell>
          <cell r="BC290">
            <v>0</v>
          </cell>
          <cell r="BD290">
            <v>304</v>
          </cell>
          <cell r="BE290" t="str">
            <v>n.a.</v>
          </cell>
          <cell r="BF290">
            <v>27806</v>
          </cell>
          <cell r="BG290">
            <v>25244</v>
          </cell>
          <cell r="BH290">
            <v>32494</v>
          </cell>
          <cell r="BI290">
            <v>26448</v>
          </cell>
          <cell r="BJ290">
            <v>7770</v>
          </cell>
          <cell r="BK290">
            <v>9929</v>
          </cell>
          <cell r="BL290">
            <v>7599</v>
          </cell>
          <cell r="BM290">
            <v>1709</v>
          </cell>
          <cell r="BN290">
            <v>4556</v>
          </cell>
          <cell r="BO290">
            <v>3902</v>
          </cell>
          <cell r="BP290">
            <v>2435</v>
          </cell>
          <cell r="BQ290">
            <v>2221</v>
          </cell>
          <cell r="BR290">
            <v>62880</v>
          </cell>
          <cell r="BS290">
            <v>54440</v>
          </cell>
          <cell r="BT290">
            <v>51359</v>
          </cell>
          <cell r="BU290">
            <v>34398</v>
          </cell>
          <cell r="BV290" t="str">
            <v>n.a.</v>
          </cell>
          <cell r="BW290" t="str">
            <v>n.a.</v>
          </cell>
          <cell r="BX290" t="str">
            <v>n.a.</v>
          </cell>
          <cell r="BY290" t="str">
            <v>n.a.</v>
          </cell>
          <cell r="BZ290">
            <v>4234</v>
          </cell>
          <cell r="CA290">
            <v>1151</v>
          </cell>
          <cell r="CB290">
            <v>3577</v>
          </cell>
          <cell r="CC290">
            <v>-1962</v>
          </cell>
          <cell r="CD290">
            <v>30</v>
          </cell>
          <cell r="CE290">
            <v>30</v>
          </cell>
          <cell r="CF290">
            <v>30</v>
          </cell>
          <cell r="CG290" t="str">
            <v>n.a.</v>
          </cell>
          <cell r="CH290">
            <v>6101</v>
          </cell>
          <cell r="CI290">
            <v>5571</v>
          </cell>
          <cell r="CJ290">
            <v>5457</v>
          </cell>
          <cell r="CK290">
            <v>4059</v>
          </cell>
          <cell r="CL290">
            <v>102686</v>
          </cell>
          <cell r="CM290">
            <v>-91350</v>
          </cell>
          <cell r="CN290">
            <v>-6131</v>
          </cell>
          <cell r="CO290">
            <v>-1401</v>
          </cell>
          <cell r="CP290">
            <v>3804</v>
          </cell>
          <cell r="CQ290">
            <v>0.0370449720507177</v>
          </cell>
          <cell r="CR290">
            <v>0.038470095669586</v>
          </cell>
          <cell r="CS290" t="str">
            <v>n.a.</v>
          </cell>
          <cell r="CT290">
            <v>0</v>
          </cell>
          <cell r="CU290" t="e">
            <v>#VALUE!</v>
          </cell>
          <cell r="CV290">
            <v>4229</v>
          </cell>
        </row>
        <row r="290">
          <cell r="CX290">
            <v>59325</v>
          </cell>
          <cell r="CY290">
            <v>-51573</v>
          </cell>
          <cell r="CZ290">
            <v>-5601</v>
          </cell>
          <cell r="DA290">
            <v>-1142</v>
          </cell>
          <cell r="DB290">
            <v>1009</v>
          </cell>
          <cell r="DC290">
            <v>0.01700800674252</v>
          </cell>
          <cell r="DD290">
            <v>0.0173022841072776</v>
          </cell>
          <cell r="DE290" t="str">
            <v>n.a.</v>
          </cell>
          <cell r="DF290">
            <v>0</v>
          </cell>
          <cell r="DG290">
            <v>152</v>
          </cell>
          <cell r="DH290">
            <v>3168.5</v>
          </cell>
        </row>
        <row r="290">
          <cell r="DJ290">
            <v>59536</v>
          </cell>
          <cell r="DK290">
            <v>-50052</v>
          </cell>
          <cell r="DL290">
            <v>-5487</v>
          </cell>
          <cell r="DM290">
            <v>-889</v>
          </cell>
          <cell r="DN290">
            <v>3108</v>
          </cell>
          <cell r="DO290">
            <v>0.0522037086804622</v>
          </cell>
          <cell r="DP290">
            <v>0.0550790387750762</v>
          </cell>
        </row>
        <row r="291">
          <cell r="C291" t="str">
            <v>Suzhou Yuetai International Logistics Co.Ltd</v>
          </cell>
          <cell r="D291" t="str">
            <v>exclude</v>
          </cell>
          <cell r="E291" t="str">
            <v>Independence(A+, A, A-, U)</v>
          </cell>
        </row>
        <row r="291">
          <cell r="I291">
            <v>0.0857585356915153</v>
          </cell>
          <cell r="J291" t="str">
            <v> </v>
          </cell>
        </row>
        <row r="291">
          <cell r="O291" t="str">
            <v>Suzhou Yuetai International Logistics Co.Ltd</v>
          </cell>
          <cell r="P291" t="str">
            <v>This company is engaged in the provision of logistic services. It was founded in 2006. The company has its registered business head office located in Suzhou, China.It offers cross border e-commerce logistics services, including layout of global emerging logistics industry, intelligent warehousing, software system supporting, capacity advantage, and overseas distribution network.The company provides warehousing services for domestic OEMs, new energy vehicles, second-hand cars, online car hailing and other markets; There are 55 storage bases in 25 cities nationwide, with a total area of about three million square meters, which can accommodate nearly 150,000 commercial vehicles; provides warehousing services for domestic OEMs, new energy vehicles, second-hand cars, online car hailing and other markets.</v>
          </cell>
          <cell r="Q291" t="str">
            <v>Services</v>
          </cell>
          <cell r="R291" t="str">
            <v>Logistic services</v>
          </cell>
          <cell r="S291" t="str">
            <v>www.yuetai-logistics.com</v>
          </cell>
          <cell r="T291" t="str">
            <v>China</v>
          </cell>
        </row>
        <row r="291">
          <cell r="V291" t="str">
            <v>836690</v>
          </cell>
          <cell r="W291" t="str">
            <v>D</v>
          </cell>
          <cell r="X291" t="str">
            <v>4731</v>
          </cell>
          <cell r="Y291" t="str">
            <v>CN54161PC</v>
          </cell>
          <cell r="Z291" t="str">
            <v>Engaged in the provision of logistic services</v>
          </cell>
          <cell r="AA291" t="str">
            <v>The Company is mainly engaged in the international transportation agency business of domestic and international freight; general freight, land, air, sea import and export goods, including: goods collection, consignment, warehouse booking, warehousing, transit, container assembly, unpacking, settlement of freight and miscellaneous charges, customs declaration, inspection, insurance, related short distance transportation services and transportation business consulting; car rental, large transport.</v>
          </cell>
          <cell r="AB291">
            <v>42472</v>
          </cell>
        </row>
        <row r="291">
          <cell r="AD291">
            <v>144114</v>
          </cell>
          <cell r="AE291">
            <v>130224</v>
          </cell>
          <cell r="AF291">
            <v>124048</v>
          </cell>
          <cell r="AG291">
            <v>61468</v>
          </cell>
          <cell r="AH291">
            <v>85</v>
          </cell>
          <cell r="AI291">
            <v>51</v>
          </cell>
          <cell r="AJ291">
            <v>933</v>
          </cell>
          <cell r="AK291">
            <v>400</v>
          </cell>
          <cell r="AL291">
            <v>124386</v>
          </cell>
          <cell r="AM291">
            <v>111358</v>
          </cell>
          <cell r="AN291">
            <v>102974</v>
          </cell>
          <cell r="AO291">
            <v>47549</v>
          </cell>
          <cell r="AP291">
            <v>4129</v>
          </cell>
          <cell r="AQ291">
            <v>2931</v>
          </cell>
          <cell r="AR291">
            <v>3938</v>
          </cell>
          <cell r="AS291">
            <v>2740</v>
          </cell>
          <cell r="AT291">
            <v>-6848</v>
          </cell>
          <cell r="AU291">
            <v>-7730</v>
          </cell>
          <cell r="AV291">
            <v>-7155</v>
          </cell>
          <cell r="AW291">
            <v>-6012</v>
          </cell>
          <cell r="AX291">
            <v>-4738</v>
          </cell>
          <cell r="AY291">
            <v>-4844</v>
          </cell>
          <cell r="AZ291">
            <v>-5186</v>
          </cell>
          <cell r="BA291">
            <v>-5100</v>
          </cell>
          <cell r="BB291" t="str">
            <v>n.a.</v>
          </cell>
          <cell r="BC291" t="str">
            <v>n.a.</v>
          </cell>
          <cell r="BD291" t="str">
            <v>n.a.</v>
          </cell>
          <cell r="BE291" t="str">
            <v>n.a.</v>
          </cell>
          <cell r="BF291">
            <v>57874</v>
          </cell>
          <cell r="BG291">
            <v>42566</v>
          </cell>
          <cell r="BH291">
            <v>37161</v>
          </cell>
          <cell r="BI291">
            <v>27639</v>
          </cell>
          <cell r="BJ291">
            <v>888</v>
          </cell>
          <cell r="BK291">
            <v>2746</v>
          </cell>
          <cell r="BL291">
            <v>5866</v>
          </cell>
          <cell r="BM291">
            <v>60</v>
          </cell>
          <cell r="BN291">
            <v>8055</v>
          </cell>
          <cell r="BO291">
            <v>12077</v>
          </cell>
          <cell r="BP291">
            <v>15154</v>
          </cell>
          <cell r="BQ291">
            <v>19680</v>
          </cell>
          <cell r="BR291">
            <v>106052</v>
          </cell>
          <cell r="BS291">
            <v>102018</v>
          </cell>
          <cell r="BT291">
            <v>95642</v>
          </cell>
          <cell r="BU291">
            <v>72581</v>
          </cell>
          <cell r="BV291">
            <v>7</v>
          </cell>
          <cell r="BW291">
            <v>165</v>
          </cell>
          <cell r="BX291" t="str">
            <v>n.a.</v>
          </cell>
          <cell r="BY291" t="str">
            <v>n.a.</v>
          </cell>
          <cell r="BZ291">
            <v>8227</v>
          </cell>
          <cell r="CA291">
            <v>6343</v>
          </cell>
          <cell r="CB291">
            <v>9666</v>
          </cell>
          <cell r="CC291">
            <v>3207</v>
          </cell>
          <cell r="CD291" t="str">
            <v>n.a.</v>
          </cell>
          <cell r="CE291" t="str">
            <v>n.a.</v>
          </cell>
          <cell r="CF291" t="str">
            <v>n.a.</v>
          </cell>
          <cell r="CG291" t="str">
            <v>n.a.</v>
          </cell>
          <cell r="CH291">
            <v>2712</v>
          </cell>
          <cell r="CI291">
            <v>4634</v>
          </cell>
          <cell r="CJ291">
            <v>3217</v>
          </cell>
          <cell r="CK291">
            <v>3272</v>
          </cell>
          <cell r="CL291">
            <v>144114</v>
          </cell>
          <cell r="CM291">
            <v>-124386</v>
          </cell>
          <cell r="CN291">
            <v>-2719</v>
          </cell>
          <cell r="CO291">
            <v>-4738</v>
          </cell>
          <cell r="CP291">
            <v>12271</v>
          </cell>
          <cell r="CQ291">
            <v>0.0851478690481147</v>
          </cell>
          <cell r="CR291">
            <v>0.0930728214618903</v>
          </cell>
          <cell r="CS291">
            <v>7</v>
          </cell>
          <cell r="CT291">
            <v>4129</v>
          </cell>
          <cell r="CU291" t="e">
            <v>#VALUE!</v>
          </cell>
          <cell r="CV291">
            <v>10066</v>
          </cell>
        </row>
        <row r="291">
          <cell r="CX291">
            <v>130224</v>
          </cell>
          <cell r="CY291">
            <v>-111358</v>
          </cell>
          <cell r="CZ291">
            <v>-4799</v>
          </cell>
          <cell r="DA291">
            <v>-4844</v>
          </cell>
          <cell r="DB291">
            <v>9223</v>
          </cell>
          <cell r="DC291">
            <v>0.0708241184420691</v>
          </cell>
          <cell r="DD291">
            <v>0.076222510557764</v>
          </cell>
          <cell r="DE291">
            <v>165</v>
          </cell>
          <cell r="DF291">
            <v>2931</v>
          </cell>
          <cell r="DG291" t="e">
            <v>#VALUE!</v>
          </cell>
          <cell r="DH291">
            <v>13615.5</v>
          </cell>
        </row>
        <row r="291">
          <cell r="DJ291">
            <v>124048</v>
          </cell>
          <cell r="DK291">
            <v>-102974</v>
          </cell>
          <cell r="DL291">
            <v>-3217</v>
          </cell>
          <cell r="DM291">
            <v>-5186</v>
          </cell>
          <cell r="DN291">
            <v>12671</v>
          </cell>
          <cell r="DO291">
            <v>0.10214594350574</v>
          </cell>
          <cell r="DP291">
            <v>0.113766756152527</v>
          </cell>
        </row>
        <row r="292">
          <cell r="C292" t="str">
            <v>Committed Cargo Care Limited</v>
          </cell>
          <cell r="D292" t="str">
            <v>exclude</v>
          </cell>
          <cell r="E292" t="str">
            <v>Significantly different activities</v>
          </cell>
          <cell r="F292" t="str">
            <v>销售费用大于5%</v>
          </cell>
        </row>
        <row r="292">
          <cell r="I292">
            <v>0.0481323449022636</v>
          </cell>
          <cell r="J292" t="str">
            <v> </v>
          </cell>
        </row>
        <row r="292">
          <cell r="O292" t="str">
            <v>Committed Cargo Care Limited</v>
          </cell>
          <cell r="P292" t="str">
            <v>This company operates in the cargo and logistics industry. It conducts business from its registered head office located in New Delhi, Delhi, India. The company specialises in custom brokerage, air freight, express freight, sea freight, document processing, multi modal facility, 4pl &amp; supply chain management, packaging &amp; warehousing, tracking &amp; tracing. This company aims for strategic expansion, aspiring to become a widely respected and acknowledged leader in the field of cargo. This company certified ISO 9001:2008.</v>
          </cell>
          <cell r="Q292" t="str">
            <v>Services</v>
          </cell>
          <cell r="R292" t="str">
            <v>Custom brokerage, air freight, express freight, sea freight, document processing, multi modal facility, 4pl &amp; supply chain management, packaging &amp; warehousing, tracking &amp; tracing</v>
          </cell>
          <cell r="S292" t="str">
            <v>https://committedgroup.com/</v>
          </cell>
          <cell r="T292" t="str">
            <v>India</v>
          </cell>
        </row>
        <row r="292">
          <cell r="V292" t="str">
            <v>COMMITTED</v>
          </cell>
          <cell r="W292" t="str">
            <v>U</v>
          </cell>
          <cell r="X292" t="str">
            <v>4789</v>
          </cell>
          <cell r="Y292" t="str">
            <v>IN001266688IND</v>
          </cell>
          <cell r="Z292" t="str">
            <v>Operates in the cargo and logistics industry</v>
          </cell>
          <cell r="AA292" t="str">
            <v>The Company engaged in the business of logistic and storage of cargo and consignment.</v>
          </cell>
          <cell r="AB292">
            <v>45217</v>
          </cell>
        </row>
        <row r="292">
          <cell r="AD292">
            <v>1222196</v>
          </cell>
          <cell r="AE292">
            <v>1459712</v>
          </cell>
          <cell r="AF292">
            <v>1137748</v>
          </cell>
        </row>
        <row r="292">
          <cell r="AH292">
            <v>506</v>
          </cell>
          <cell r="AI292">
            <v>741</v>
          </cell>
          <cell r="AJ292">
            <v>0</v>
          </cell>
        </row>
        <row r="292">
          <cell r="AP292">
            <v>0</v>
          </cell>
          <cell r="AQ292">
            <v>0</v>
          </cell>
          <cell r="AR292">
            <v>0</v>
          </cell>
        </row>
        <row r="292">
          <cell r="AT292">
            <v>-1149158</v>
          </cell>
          <cell r="AU292">
            <v>-1380889</v>
          </cell>
          <cell r="AV292">
            <v>-1098961</v>
          </cell>
        </row>
        <row r="292">
          <cell r="AX292">
            <v>-2262</v>
          </cell>
          <cell r="AY292">
            <v>-2539</v>
          </cell>
          <cell r="AZ292">
            <v>-1998</v>
          </cell>
        </row>
        <row r="292">
          <cell r="BF292">
            <v>222593</v>
          </cell>
          <cell r="BG292">
            <v>227474</v>
          </cell>
          <cell r="BH292">
            <v>196196</v>
          </cell>
        </row>
        <row r="292">
          <cell r="BJ292">
            <v>105008</v>
          </cell>
          <cell r="BK292">
            <v>46833</v>
          </cell>
          <cell r="BL292">
            <v>42666</v>
          </cell>
        </row>
        <row r="292">
          <cell r="BN292">
            <v>14213</v>
          </cell>
          <cell r="BO292">
            <v>14007</v>
          </cell>
          <cell r="BP292">
            <v>15163</v>
          </cell>
        </row>
        <row r="292">
          <cell r="BR292">
            <v>401513</v>
          </cell>
          <cell r="BS292">
            <v>330985</v>
          </cell>
          <cell r="BT292">
            <v>303565</v>
          </cell>
        </row>
        <row r="292">
          <cell r="BV292">
            <v>393886</v>
          </cell>
          <cell r="BW292">
            <v>427734</v>
          </cell>
          <cell r="BX292">
            <v>284467</v>
          </cell>
        </row>
        <row r="292">
          <cell r="BZ292">
            <v>71282</v>
          </cell>
          <cell r="CA292">
            <v>77025</v>
          </cell>
          <cell r="CB292">
            <v>36789</v>
          </cell>
        </row>
        <row r="292">
          <cell r="CD292">
            <v>602361</v>
          </cell>
          <cell r="CE292">
            <v>181510</v>
          </cell>
          <cell r="CF292">
            <v>185241</v>
          </cell>
        </row>
        <row r="292">
          <cell r="CH292">
            <v>76582</v>
          </cell>
          <cell r="CI292">
            <v>76447</v>
          </cell>
          <cell r="CJ292">
            <v>38416</v>
          </cell>
        </row>
        <row r="292">
          <cell r="CL292">
            <v>1222196</v>
          </cell>
          <cell r="CM292">
            <v>0</v>
          </cell>
          <cell r="CN292">
            <v>-1149158</v>
          </cell>
          <cell r="CO292">
            <v>-2262</v>
          </cell>
          <cell r="CP292">
            <v>70776</v>
          </cell>
          <cell r="CQ292">
            <v>0.0579088787723082</v>
          </cell>
          <cell r="CR292">
            <v>0.0614684476559379</v>
          </cell>
          <cell r="CS292">
            <v>393886</v>
          </cell>
          <cell r="CT292">
            <v>0</v>
          </cell>
          <cell r="CU292">
            <v>0</v>
          </cell>
          <cell r="CV292">
            <v>14110</v>
          </cell>
        </row>
        <row r="292">
          <cell r="CX292">
            <v>1459712</v>
          </cell>
          <cell r="CY292">
            <v>0</v>
          </cell>
          <cell r="CZ292">
            <v>-1380889</v>
          </cell>
          <cell r="DA292">
            <v>-2539</v>
          </cell>
          <cell r="DB292">
            <v>76284</v>
          </cell>
          <cell r="DC292">
            <v>0.0522596238162048</v>
          </cell>
          <cell r="DD292">
            <v>0.0551412867167644</v>
          </cell>
          <cell r="DE292">
            <v>427734</v>
          </cell>
          <cell r="DF292">
            <v>0</v>
          </cell>
          <cell r="DG292">
            <v>0</v>
          </cell>
          <cell r="DH292">
            <v>14585</v>
          </cell>
        </row>
        <row r="292">
          <cell r="DJ292">
            <v>1137748</v>
          </cell>
          <cell r="DK292">
            <v>0</v>
          </cell>
          <cell r="DL292">
            <v>-1098961</v>
          </cell>
          <cell r="DM292">
            <v>-1998</v>
          </cell>
          <cell r="DN292">
            <v>36789</v>
          </cell>
          <cell r="DO292">
            <v>0.0323349282969515</v>
          </cell>
          <cell r="DP292">
            <v>0.0334154132896865</v>
          </cell>
        </row>
        <row r="293">
          <cell r="C293" t="str">
            <v>Jilin Anguang Logistics Co.,Ltd</v>
          </cell>
          <cell r="D293" t="str">
            <v>exclude</v>
          </cell>
          <cell r="E293" t="str">
            <v>Independence(A+, A, A-, U)</v>
          </cell>
        </row>
        <row r="293">
          <cell r="I293">
            <v>0.0281306438415134</v>
          </cell>
          <cell r="J293" t="str">
            <v> </v>
          </cell>
        </row>
        <row r="293">
          <cell r="O293" t="str">
            <v>Jilin Anguang Logistics Co.,Ltd</v>
          </cell>
          <cell r="P293" t="str">
            <v>This company is engaged in the provision of transport and logistics services. It was incorporated in 2008 and has its registered office in Baishan, Jilin, China. The company provides freight transportation services and logistics solutions to companies of all sizes, in a variety of industries. It specialises in delivering customized solutions with a single source of accountability for service offerings that include less-than-truckload, truckload, dedicated, time-critical, and supply chain management. Its supply chain capabilities include consolidation, distribution, warehousing, port management, transportation network design, and complete transportation management.</v>
          </cell>
          <cell r="Q293" t="str">
            <v>Services</v>
          </cell>
          <cell r="R293" t="str">
            <v>Transport and logistics services</v>
          </cell>
        </row>
        <row r="293">
          <cell r="T293" t="str">
            <v>China</v>
          </cell>
        </row>
        <row r="293">
          <cell r="V293" t="str">
            <v>839237</v>
          </cell>
          <cell r="W293" t="str">
            <v>D</v>
          </cell>
          <cell r="X293" t="str">
            <v>4789</v>
          </cell>
          <cell r="Y293" t="str">
            <v>CN52562PC</v>
          </cell>
          <cell r="Z293" t="str">
            <v>Engaged in the provision of transport and logistics services</v>
          </cell>
          <cell r="AA293" t="str">
            <v>The Company is mainly engaged in general freight, agency logistics information, loading and unloading; warehousing services, warehousing lease, house leasing, etc.</v>
          </cell>
          <cell r="AB293">
            <v>42643</v>
          </cell>
        </row>
        <row r="293">
          <cell r="AD293">
            <v>109498</v>
          </cell>
          <cell r="AE293">
            <v>286947</v>
          </cell>
          <cell r="AF293">
            <v>423586</v>
          </cell>
          <cell r="AG293">
            <v>187328</v>
          </cell>
          <cell r="AH293">
            <v>10539</v>
          </cell>
          <cell r="AI293">
            <v>11551</v>
          </cell>
          <cell r="AJ293">
            <v>5770</v>
          </cell>
          <cell r="AK293">
            <v>6974</v>
          </cell>
          <cell r="AL293">
            <v>101574</v>
          </cell>
          <cell r="AM293">
            <v>262933</v>
          </cell>
          <cell r="AN293">
            <v>374785</v>
          </cell>
          <cell r="AO293">
            <v>150925</v>
          </cell>
          <cell r="AP293">
            <v>0</v>
          </cell>
          <cell r="AQ293">
            <v>0</v>
          </cell>
          <cell r="AR293">
            <v>0</v>
          </cell>
          <cell r="AS293">
            <v>0</v>
          </cell>
          <cell r="AT293">
            <v>-8875</v>
          </cell>
          <cell r="AU293">
            <v>-12521</v>
          </cell>
          <cell r="AV293">
            <v>-11564</v>
          </cell>
          <cell r="AW293">
            <v>-12780</v>
          </cell>
          <cell r="AX293">
            <v>-8135</v>
          </cell>
          <cell r="AY293">
            <v>-8356</v>
          </cell>
          <cell r="AZ293">
            <v>-8220</v>
          </cell>
          <cell r="BA293">
            <v>-8063</v>
          </cell>
          <cell r="BB293">
            <v>108040</v>
          </cell>
          <cell r="BC293">
            <v>174933</v>
          </cell>
          <cell r="BD293">
            <v>354</v>
          </cell>
          <cell r="BE293">
            <v>395</v>
          </cell>
          <cell r="BF293">
            <v>128638</v>
          </cell>
          <cell r="BG293">
            <v>101468</v>
          </cell>
          <cell r="BH293">
            <v>190322</v>
          </cell>
          <cell r="BI293">
            <v>59015</v>
          </cell>
          <cell r="BJ293">
            <v>307</v>
          </cell>
          <cell r="BK293">
            <v>22012</v>
          </cell>
          <cell r="BL293">
            <v>2018</v>
          </cell>
          <cell r="BM293">
            <v>128</v>
          </cell>
          <cell r="BN293">
            <v>30403</v>
          </cell>
          <cell r="BO293">
            <v>38477</v>
          </cell>
          <cell r="BP293">
            <v>35311</v>
          </cell>
          <cell r="BQ293">
            <v>45709</v>
          </cell>
          <cell r="BR293">
            <v>352803</v>
          </cell>
          <cell r="BS293">
            <v>381017</v>
          </cell>
          <cell r="BT293">
            <v>296738</v>
          </cell>
          <cell r="BU293">
            <v>214771</v>
          </cell>
          <cell r="BV293">
            <v>554</v>
          </cell>
          <cell r="BW293">
            <v>1235</v>
          </cell>
          <cell r="BX293">
            <v>1413</v>
          </cell>
          <cell r="BY293">
            <v>2216</v>
          </cell>
          <cell r="BZ293">
            <v>1453</v>
          </cell>
          <cell r="CA293">
            <v>14688</v>
          </cell>
          <cell r="CB293">
            <v>34787</v>
          </cell>
          <cell r="CC293">
            <v>22534</v>
          </cell>
          <cell r="CD293">
            <v>3770</v>
          </cell>
          <cell r="CE293">
            <v>4178</v>
          </cell>
          <cell r="CF293">
            <v>4178</v>
          </cell>
          <cell r="CG293">
            <v>3885</v>
          </cell>
          <cell r="CH293">
            <v>4551</v>
          </cell>
          <cell r="CI293">
            <v>7108</v>
          </cell>
          <cell r="CJ293">
            <v>5973</v>
          </cell>
          <cell r="CK293">
            <v>6679</v>
          </cell>
          <cell r="CL293">
            <v>109498</v>
          </cell>
          <cell r="CM293">
            <v>-101574</v>
          </cell>
          <cell r="CN293">
            <v>-8875</v>
          </cell>
          <cell r="CO293">
            <v>-8135</v>
          </cell>
          <cell r="CP293">
            <v>-9086</v>
          </cell>
          <cell r="CQ293">
            <v>-0.0829786845421834</v>
          </cell>
          <cell r="CR293">
            <v>-0.0766207920124131</v>
          </cell>
          <cell r="CS293">
            <v>554</v>
          </cell>
          <cell r="CT293">
            <v>0</v>
          </cell>
          <cell r="CU293">
            <v>141486.5</v>
          </cell>
          <cell r="CV293">
            <v>34440</v>
          </cell>
        </row>
        <row r="293">
          <cell r="CX293">
            <v>286947</v>
          </cell>
          <cell r="CY293">
            <v>-262933</v>
          </cell>
          <cell r="CZ293">
            <v>-12521</v>
          </cell>
          <cell r="DA293">
            <v>-8356</v>
          </cell>
          <cell r="DB293">
            <v>3137</v>
          </cell>
          <cell r="DC293">
            <v>0.0109323324516374</v>
          </cell>
          <cell r="DD293">
            <v>0.0110531693738769</v>
          </cell>
          <cell r="DE293">
            <v>1235</v>
          </cell>
          <cell r="DF293">
            <v>0</v>
          </cell>
          <cell r="DG293">
            <v>87643.5</v>
          </cell>
          <cell r="DH293">
            <v>36894</v>
          </cell>
        </row>
        <row r="293">
          <cell r="DJ293">
            <v>423586</v>
          </cell>
          <cell r="DK293">
            <v>-374785</v>
          </cell>
          <cell r="DL293">
            <v>-11564</v>
          </cell>
          <cell r="DM293">
            <v>-8220</v>
          </cell>
          <cell r="DN293">
            <v>29017</v>
          </cell>
          <cell r="DO293">
            <v>0.0685032083213326</v>
          </cell>
          <cell r="DP293">
            <v>0.0735410029677952</v>
          </cell>
        </row>
        <row r="294">
          <cell r="C294" t="str">
            <v>Freight Technologies, Inc.</v>
          </cell>
          <cell r="D294" t="str">
            <v>exclude</v>
          </cell>
          <cell r="E294" t="str">
            <v>Independence(A+, A, A-, U)</v>
          </cell>
        </row>
        <row r="294">
          <cell r="I294">
            <v>-0.528796013751014</v>
          </cell>
          <cell r="J294" t="str">
            <v> </v>
          </cell>
        </row>
        <row r="294">
          <cell r="O294" t="str">
            <v>Freight Technologies, Inc.</v>
          </cell>
          <cell r="P294" t="str">
            <v>This company is engaged in providing commercial payment consulting services, international investment and financing advisory services, bank loan matching advisory services, factoring business, and big data applications and services. It was founded in 2015 and has its registered office in Virgin Islands (British). The company is committed to build a comprehensive platform based on the Internet big data platform and using artificial intelligence technology to provide professional consulting services such as investment and financing, production and operation and capital operation. The company focus on big data and artificial intelligence as its core technologies to enhance the professionalization of financial services, enrich the service categories of the company, expand the market scope of business coverage, accumulate high-quality customer resources and strive to build the company's core businesses Into a comprehensive, multi-license, Internet technology finance service company.</v>
          </cell>
          <cell r="Q294" t="str">
            <v>Services</v>
          </cell>
          <cell r="R294" t="str">
            <v>Commercial payment consulting services, international investment and financing advisory services, bank loan matching advisory services, factoring business, and big data applications and services</v>
          </cell>
          <cell r="S294" t="str">
            <v>www.cifsp.com</v>
          </cell>
          <cell r="T294" t="str">
            <v>Virgin Islands (British)</v>
          </cell>
          <cell r="U294" t="str">
            <v>China</v>
          </cell>
          <cell r="V294" t="str">
            <v>HUSN</v>
          </cell>
          <cell r="W294" t="str">
            <v>D</v>
          </cell>
          <cell r="X294" t="str">
            <v>4213</v>
          </cell>
          <cell r="Y294" t="str">
            <v>VG40129ZG</v>
          </cell>
          <cell r="Z294" t="str">
            <v>Engaged in providing commercial payment consulting services, international investment and financing advisory services, bank loan matching advisory services, factoring business, and big data applications and services</v>
          </cell>
          <cell r="AA294" t="str">
            <v>The Company, through its subsidiary, Freight App, Inc., operates a transportation logistics technology platform in North American.</v>
          </cell>
          <cell r="AB294">
            <v>42955</v>
          </cell>
          <cell r="AC294" t="str">
            <v>Hudson Capital Inc.</v>
          </cell>
          <cell r="AD294">
            <v>25888</v>
          </cell>
          <cell r="AE294">
            <v>0</v>
          </cell>
          <cell r="AF294">
            <v>1</v>
          </cell>
          <cell r="AG294">
            <v>1366</v>
          </cell>
          <cell r="AH294" t="str">
            <v>n.a.</v>
          </cell>
          <cell r="AI294" t="str">
            <v>n.a.</v>
          </cell>
          <cell r="AJ294" t="str">
            <v>n.a.</v>
          </cell>
          <cell r="AK294" t="str">
            <v>n.a.</v>
          </cell>
          <cell r="AL294">
            <v>23625</v>
          </cell>
          <cell r="AM294">
            <v>0</v>
          </cell>
          <cell r="AN294">
            <v>0</v>
          </cell>
          <cell r="AO294">
            <v>0</v>
          </cell>
          <cell r="AP294">
            <v>0</v>
          </cell>
          <cell r="AQ294">
            <v>0</v>
          </cell>
          <cell r="AR294">
            <v>0</v>
          </cell>
          <cell r="AS294">
            <v>0</v>
          </cell>
          <cell r="AT294">
            <v>-9081</v>
          </cell>
          <cell r="AU294">
            <v>-2493</v>
          </cell>
          <cell r="AV294">
            <v>-4133</v>
          </cell>
          <cell r="AW294">
            <v>-1932</v>
          </cell>
          <cell r="AX294">
            <v>-243</v>
          </cell>
          <cell r="AY294">
            <v>-3</v>
          </cell>
          <cell r="AZ294">
            <v>-1</v>
          </cell>
          <cell r="BA294">
            <v>-62</v>
          </cell>
          <cell r="BB294" t="str">
            <v>n.a.</v>
          </cell>
          <cell r="BC294" t="str">
            <v>n.a.</v>
          </cell>
          <cell r="BD294" t="str">
            <v>n.a.</v>
          </cell>
          <cell r="BE294" t="str">
            <v>n.a.</v>
          </cell>
          <cell r="BF294">
            <v>4983</v>
          </cell>
          <cell r="BG294">
            <v>0</v>
          </cell>
          <cell r="BH294">
            <v>0</v>
          </cell>
          <cell r="BI294">
            <v>7</v>
          </cell>
          <cell r="BJ294">
            <v>1013</v>
          </cell>
          <cell r="BK294">
            <v>221</v>
          </cell>
          <cell r="BL294">
            <v>3274</v>
          </cell>
          <cell r="BM294">
            <v>14</v>
          </cell>
          <cell r="BN294">
            <v>28</v>
          </cell>
          <cell r="BO294">
            <v>11</v>
          </cell>
          <cell r="BP294">
            <v>108</v>
          </cell>
          <cell r="BQ294">
            <v>2</v>
          </cell>
          <cell r="BR294">
            <v>10416</v>
          </cell>
          <cell r="BS294">
            <v>2765</v>
          </cell>
          <cell r="BT294">
            <v>3583</v>
          </cell>
          <cell r="BU294">
            <v>5569</v>
          </cell>
          <cell r="BV294">
            <v>557</v>
          </cell>
          <cell r="BW294">
            <v>0</v>
          </cell>
          <cell r="BX294">
            <v>11</v>
          </cell>
          <cell r="BY294">
            <v>100</v>
          </cell>
          <cell r="BZ294">
            <v>-7061</v>
          </cell>
          <cell r="CA294">
            <v>-2496</v>
          </cell>
          <cell r="CB294">
            <v>-4133</v>
          </cell>
          <cell r="CC294">
            <v>-628</v>
          </cell>
          <cell r="CD294">
            <v>4963</v>
          </cell>
          <cell r="CE294" t="str">
            <v>n.a.</v>
          </cell>
          <cell r="CF294" t="str">
            <v>n.a.</v>
          </cell>
          <cell r="CG294">
            <v>0</v>
          </cell>
          <cell r="CH294">
            <v>3561</v>
          </cell>
          <cell r="CI294">
            <v>2493</v>
          </cell>
          <cell r="CJ294">
            <v>4122</v>
          </cell>
          <cell r="CK294">
            <v>1832</v>
          </cell>
          <cell r="CL294">
            <v>25888</v>
          </cell>
          <cell r="CM294">
            <v>-23625</v>
          </cell>
          <cell r="CN294">
            <v>-9081</v>
          </cell>
          <cell r="CO294">
            <v>-243</v>
          </cell>
          <cell r="CP294">
            <v>-7061</v>
          </cell>
          <cell r="CQ294">
            <v>-0.272751854140915</v>
          </cell>
          <cell r="CR294">
            <v>-0.214300889253088</v>
          </cell>
          <cell r="CS294">
            <v>557</v>
          </cell>
          <cell r="CT294">
            <v>0</v>
          </cell>
          <cell r="CU294" t="e">
            <v>#VALUE!</v>
          </cell>
          <cell r="CV294">
            <v>19.5</v>
          </cell>
        </row>
        <row r="294">
          <cell r="CX294">
            <v>0</v>
          </cell>
          <cell r="CY294">
            <v>0</v>
          </cell>
          <cell r="CZ294">
            <v>-2493</v>
          </cell>
          <cell r="DA294">
            <v>-3</v>
          </cell>
          <cell r="DB294">
            <v>-2496</v>
          </cell>
          <cell r="DC294" t="e">
            <v>#DIV/0!</v>
          </cell>
          <cell r="DD294">
            <v>-1</v>
          </cell>
          <cell r="DE294">
            <v>0</v>
          </cell>
          <cell r="DF294">
            <v>0</v>
          </cell>
          <cell r="DG294" t="e">
            <v>#VALUE!</v>
          </cell>
          <cell r="DH294">
            <v>59.5</v>
          </cell>
        </row>
        <row r="294">
          <cell r="DJ294">
            <v>1</v>
          </cell>
          <cell r="DK294">
            <v>0</v>
          </cell>
          <cell r="DL294">
            <v>-4133</v>
          </cell>
          <cell r="DM294">
            <v>-1</v>
          </cell>
          <cell r="DN294">
            <v>-4133</v>
          </cell>
          <cell r="DO294">
            <v>-4133</v>
          </cell>
          <cell r="DP294">
            <v>-0.999758103531688</v>
          </cell>
        </row>
        <row r="295">
          <cell r="C295" t="str">
            <v>Jenkongklai Public Company Limited</v>
          </cell>
          <cell r="D295" t="str">
            <v>exclude</v>
          </cell>
          <cell r="E295" t="str">
            <v>Independence(A+, A, A-, U)</v>
          </cell>
        </row>
        <row r="295">
          <cell r="I295">
            <v>0.0859579161284064</v>
          </cell>
          <cell r="J295" t="str">
            <v> </v>
          </cell>
        </row>
        <row r="295">
          <cell r="O295" t="str">
            <v>Jenkongklai Public Company Limited</v>
          </cell>
          <cell r="P295" t="str">
            <v>This company is engaged in providing parking management and services. It was incorporated in 1998 and conducts business from its registered head office located in Kampheng Saen, Nakhonpathom, Thailand. The company's business operation specialises in parking management services such as parking service business, parking management service business, and consultant and installation parking system business. It has expertise in the business with an efficient team covering all types of work and is ready to advise by applying experience and modern technology and constantly developing to create value for the area and create maximum efficiency. The company has rent parking spaces and parking buildings to collect service fees by paying rent to the landlord. It is also involved in the design and installation of parking management system, including parking fee collection system parking management facility. In addition, the company is committed to developing parking with experience expertise and professional service to maximise the potential of space utilization.</v>
          </cell>
          <cell r="Q295" t="str">
            <v>Services</v>
          </cell>
          <cell r="R295" t="str">
            <v>Parking management services such as parking service business, parking management service business, and consultant and installation parking system business; Expertise in the business with an efficient team covering all types of work and is ready to advise by applying experience and modern technology and constantly developing to create value for the area and create maximum efficiency; Rent parking spaces and parking buildings to collect service fees by paying rent to the landlord; Design and installation of parking management system, including parking fee collection system parking management facility</v>
          </cell>
          <cell r="S295" t="str">
            <v>jpark.co</v>
          </cell>
          <cell r="T295" t="str">
            <v>Thailand</v>
          </cell>
        </row>
        <row r="295">
          <cell r="V295" t="str">
            <v>JPARK</v>
          </cell>
          <cell r="W295" t="str">
            <v>D</v>
          </cell>
          <cell r="X295" t="str">
            <v>4789</v>
          </cell>
          <cell r="Y295" t="str">
            <v>TH0735541000291</v>
          </cell>
          <cell r="Z295" t="str">
            <v>Engaged in providing parking management and services</v>
          </cell>
          <cell r="AA295" t="str">
            <v>The Company's principal activity - Service activity parking vehicles.</v>
          </cell>
          <cell r="AB295">
            <v>45202</v>
          </cell>
          <cell r="AC295" t="str">
            <v>Jenkongkai CO LTD</v>
          </cell>
          <cell r="AD295">
            <v>452298</v>
          </cell>
          <cell r="AE295">
            <v>241210</v>
          </cell>
          <cell r="AF295">
            <v>285727</v>
          </cell>
          <cell r="AG295">
            <v>368626</v>
          </cell>
          <cell r="AH295">
            <v>1316</v>
          </cell>
          <cell r="AI295">
            <v>1538</v>
          </cell>
          <cell r="AJ295">
            <v>208</v>
          </cell>
          <cell r="AK295">
            <v>856</v>
          </cell>
          <cell r="AL295">
            <v>259977</v>
          </cell>
          <cell r="AM295">
            <v>131438</v>
          </cell>
          <cell r="AN295">
            <v>177621</v>
          </cell>
          <cell r="AO295">
            <v>258846</v>
          </cell>
          <cell r="AP295">
            <v>0</v>
          </cell>
          <cell r="AQ295">
            <v>0</v>
          </cell>
          <cell r="AR295">
            <v>0</v>
          </cell>
          <cell r="AS295" t="str">
            <v>n.a.</v>
          </cell>
          <cell r="AT295">
            <v>-36679</v>
          </cell>
          <cell r="AU295">
            <v>-33069</v>
          </cell>
          <cell r="AV295">
            <v>-29784</v>
          </cell>
          <cell r="AW295">
            <v>-43261</v>
          </cell>
          <cell r="AX295">
            <v>-82147</v>
          </cell>
          <cell r="AY295">
            <v>-80685</v>
          </cell>
          <cell r="AZ295">
            <v>-63662</v>
          </cell>
          <cell r="BA295" t="str">
            <v>n.a.</v>
          </cell>
          <cell r="BB295" t="str">
            <v>n.a.</v>
          </cell>
          <cell r="BC295" t="str">
            <v>n.a.</v>
          </cell>
          <cell r="BD295" t="str">
            <v>n.a.</v>
          </cell>
          <cell r="BE295" t="str">
            <v>n.a.</v>
          </cell>
          <cell r="BF295">
            <v>31865</v>
          </cell>
          <cell r="BG295">
            <v>8099</v>
          </cell>
          <cell r="BH295">
            <v>5137</v>
          </cell>
          <cell r="BI295">
            <v>14861</v>
          </cell>
          <cell r="BJ295">
            <v>23514</v>
          </cell>
          <cell r="BK295">
            <v>13167</v>
          </cell>
          <cell r="BL295">
            <v>23398</v>
          </cell>
          <cell r="BM295">
            <v>42940</v>
          </cell>
          <cell r="BN295">
            <v>153554</v>
          </cell>
          <cell r="BO295">
            <v>163272</v>
          </cell>
          <cell r="BP295">
            <v>187330</v>
          </cell>
          <cell r="BQ295">
            <v>37340</v>
          </cell>
          <cell r="BR295">
            <v>347373</v>
          </cell>
          <cell r="BS295">
            <v>274418</v>
          </cell>
          <cell r="BT295">
            <v>304438</v>
          </cell>
          <cell r="BU295">
            <v>148690</v>
          </cell>
          <cell r="BV295" t="str">
            <v>n.a.</v>
          </cell>
          <cell r="BW295" t="str">
            <v>n.a.</v>
          </cell>
          <cell r="BX295" t="str">
            <v>n.a.</v>
          </cell>
          <cell r="BY295" t="str">
            <v>n.a.</v>
          </cell>
          <cell r="BZ295">
            <v>74811</v>
          </cell>
          <cell r="CA295">
            <v>-2444</v>
          </cell>
          <cell r="CB295">
            <v>14868</v>
          </cell>
          <cell r="CC295">
            <v>67375</v>
          </cell>
          <cell r="CD295" t="str">
            <v>n.a.</v>
          </cell>
          <cell r="CE295" t="str">
            <v>n.a.</v>
          </cell>
          <cell r="CF295" t="str">
            <v>n.a.</v>
          </cell>
          <cell r="CG295">
            <v>412</v>
          </cell>
          <cell r="CH295">
            <v>36679</v>
          </cell>
          <cell r="CI295">
            <v>33069</v>
          </cell>
          <cell r="CJ295">
            <v>29784</v>
          </cell>
          <cell r="CK295">
            <v>42849</v>
          </cell>
          <cell r="CL295">
            <v>452298</v>
          </cell>
          <cell r="CM295">
            <v>-259977</v>
          </cell>
          <cell r="CN295">
            <v>-36679</v>
          </cell>
          <cell r="CO295">
            <v>-82147</v>
          </cell>
          <cell r="CP295">
            <v>73495</v>
          </cell>
          <cell r="CQ295">
            <v>0.162492427558822</v>
          </cell>
          <cell r="CR295">
            <v>0.194019054759334</v>
          </cell>
          <cell r="CS295" t="str">
            <v>n.a.</v>
          </cell>
          <cell r="CT295">
            <v>0</v>
          </cell>
          <cell r="CU295" t="e">
            <v>#VALUE!</v>
          </cell>
          <cell r="CV295">
            <v>158413</v>
          </cell>
        </row>
        <row r="295">
          <cell r="CX295">
            <v>241210</v>
          </cell>
          <cell r="CY295">
            <v>-131438</v>
          </cell>
          <cell r="CZ295">
            <v>-33069</v>
          </cell>
          <cell r="DA295">
            <v>-80685</v>
          </cell>
          <cell r="DB295">
            <v>-3982</v>
          </cell>
          <cell r="DC295">
            <v>-0.0165084366319804</v>
          </cell>
          <cell r="DD295">
            <v>-0.0162403341055173</v>
          </cell>
          <cell r="DE295" t="str">
            <v>n.a.</v>
          </cell>
          <cell r="DF295">
            <v>0</v>
          </cell>
          <cell r="DG295" t="e">
            <v>#VALUE!</v>
          </cell>
          <cell r="DH295">
            <v>175301</v>
          </cell>
        </row>
        <row r="295">
          <cell r="DJ295">
            <v>285727</v>
          </cell>
          <cell r="DK295">
            <v>-177621</v>
          </cell>
          <cell r="DL295">
            <v>-29784</v>
          </cell>
          <cell r="DM295">
            <v>-63662</v>
          </cell>
          <cell r="DN295">
            <v>14660</v>
          </cell>
          <cell r="DO295">
            <v>0.0513077168066021</v>
          </cell>
          <cell r="DP295">
            <v>0.0540825699919208</v>
          </cell>
        </row>
        <row r="296">
          <cell r="C296" t="str">
            <v>Cong TY CO Phan VAN TAI 1 Traco</v>
          </cell>
          <cell r="D296" t="str">
            <v>exclude</v>
          </cell>
          <cell r="E296" t="str">
            <v>Significantly different products/services</v>
          </cell>
          <cell r="F296" t="str">
            <v>该公司提供全方位的运输支持服务，如路边、保修计划、维修和大修、自动化工作控制和成本跟踪、车队分析、家庭用品运输、零件管理、机械、汽车调配和调度业务、货运和乘客舱单、驾驶员培训和其他相关服务</v>
          </cell>
        </row>
        <row r="296">
          <cell r="I296">
            <v>0.0154329880768107</v>
          </cell>
          <cell r="J296" t="str">
            <v> </v>
          </cell>
          <cell r="K296" t="str">
            <v>物流公司（附表已补充）</v>
          </cell>
        </row>
        <row r="296">
          <cell r="O296" t="str">
            <v>Cong TY CO Phan VAN TAI 1 Traco</v>
          </cell>
          <cell r="P296" t="str">
            <v>The company, based in Vietnam, is engaged in the provision of transportation support services. It was incorporated in 2000 and has its registered headquarters based in Hai Phong.The company offers a full line of transportation support services such as roadside, warranty programs, repair and overhaul, automated work-control and cost tracking, fleet analysis, household goods shipping, parts management, mechanics, motor pool and dispatch operations, freight and passenger manifesting, driver training, and other related services. It offers services for light, heavy duty, passenger, crash and fire rescue, as well as vans and buses, cranes, and powered and non-powered ground support equipment. The company serves the public and private customers.</v>
          </cell>
          <cell r="Q296" t="str">
            <v>Services</v>
          </cell>
          <cell r="R296" t="str">
            <v>Transportation support services</v>
          </cell>
          <cell r="S296" t="str">
            <v>traco.vn</v>
          </cell>
          <cell r="T296" t="str">
            <v>Vietnam</v>
          </cell>
        </row>
        <row r="296">
          <cell r="V296" t="str">
            <v>TR1</v>
          </cell>
          <cell r="W296" t="str">
            <v>A+</v>
          </cell>
          <cell r="X296" t="str">
            <v>4789</v>
          </cell>
          <cell r="Y296" t="str">
            <v>VN0200380768</v>
          </cell>
          <cell r="Z296" t="str">
            <v>Engaged in the provision of transportation support services</v>
          </cell>
          <cell r="AA296" t="str">
            <v>The company mainly operates in the field of logistics and transport services business</v>
          </cell>
          <cell r="AB296">
            <v>44067</v>
          </cell>
          <cell r="AC296" t="str">
            <v>Cong TY DAI LY VAN TAI &amp; Lien Hiep VAN Chuyen</v>
          </cell>
          <cell r="AD296">
            <v>378901233</v>
          </cell>
          <cell r="AE296">
            <v>402948810</v>
          </cell>
          <cell r="AF296">
            <v>798482157</v>
          </cell>
          <cell r="AG296">
            <v>1231415905</v>
          </cell>
          <cell r="AH296" t="str">
            <v>n.a.</v>
          </cell>
          <cell r="AI296" t="str">
            <v>n.a.</v>
          </cell>
          <cell r="AJ296" t="str">
            <v>n.a.</v>
          </cell>
          <cell r="AK296" t="str">
            <v>n.a.</v>
          </cell>
          <cell r="AL296">
            <v>336541870</v>
          </cell>
          <cell r="AM296">
            <v>368601999</v>
          </cell>
          <cell r="AN296">
            <v>749297189</v>
          </cell>
          <cell r="AO296">
            <v>1147881415</v>
          </cell>
          <cell r="AP296">
            <v>0</v>
          </cell>
          <cell r="AQ296">
            <v>0</v>
          </cell>
          <cell r="AR296">
            <v>0</v>
          </cell>
          <cell r="AS296">
            <v>0</v>
          </cell>
          <cell r="AT296">
            <v>-26531510</v>
          </cell>
          <cell r="AU296">
            <v>-23839193</v>
          </cell>
          <cell r="AV296">
            <v>-38839634</v>
          </cell>
          <cell r="AW296">
            <v>-62116794</v>
          </cell>
          <cell r="AX296">
            <v>-3729991</v>
          </cell>
          <cell r="AY296">
            <v>-4121574</v>
          </cell>
          <cell r="AZ296">
            <v>-4439992</v>
          </cell>
          <cell r="BA296">
            <v>-5117252</v>
          </cell>
          <cell r="BB296">
            <v>2494376</v>
          </cell>
          <cell r="BC296">
            <v>2351203</v>
          </cell>
          <cell r="BD296">
            <v>14455384</v>
          </cell>
          <cell r="BE296">
            <v>41833361</v>
          </cell>
          <cell r="BF296">
            <v>91659939</v>
          </cell>
          <cell r="BG296">
            <v>83808136</v>
          </cell>
          <cell r="BH296">
            <v>101597674</v>
          </cell>
          <cell r="BI296">
            <v>198995951</v>
          </cell>
          <cell r="BJ296">
            <v>5063080</v>
          </cell>
          <cell r="BK296">
            <v>3497768</v>
          </cell>
          <cell r="BL296">
            <v>10852837</v>
          </cell>
          <cell r="BM296">
            <v>18586466</v>
          </cell>
          <cell r="BN296">
            <v>60831362</v>
          </cell>
          <cell r="BO296">
            <v>61941884</v>
          </cell>
          <cell r="BP296">
            <v>64767851</v>
          </cell>
          <cell r="BQ296">
            <v>63592153</v>
          </cell>
          <cell r="BR296">
            <v>178127127</v>
          </cell>
          <cell r="BS296">
            <v>169237802</v>
          </cell>
          <cell r="BT296">
            <v>211886722</v>
          </cell>
          <cell r="BU296">
            <v>365585273</v>
          </cell>
          <cell r="BV296" t="str">
            <v>n.a.</v>
          </cell>
          <cell r="BW296" t="str">
            <v>n.a.</v>
          </cell>
          <cell r="BX296" t="str">
            <v>n.a.</v>
          </cell>
          <cell r="BY296">
            <v>0</v>
          </cell>
          <cell r="BZ296">
            <v>12097862</v>
          </cell>
          <cell r="CA296">
            <v>6386044</v>
          </cell>
          <cell r="CB296">
            <v>5905342</v>
          </cell>
          <cell r="CC296">
            <v>16300444</v>
          </cell>
          <cell r="CD296" t="str">
            <v>n.a.</v>
          </cell>
          <cell r="CE296" t="str">
            <v>n.a.</v>
          </cell>
          <cell r="CF296" t="str">
            <v>n.a.</v>
          </cell>
          <cell r="CG296" t="str">
            <v>n.a.</v>
          </cell>
          <cell r="CH296">
            <v>26531510</v>
          </cell>
          <cell r="CI296">
            <v>23839193</v>
          </cell>
          <cell r="CJ296">
            <v>38839634</v>
          </cell>
          <cell r="CK296">
            <v>62116793</v>
          </cell>
          <cell r="CL296">
            <v>378901233</v>
          </cell>
          <cell r="CM296">
            <v>-336541870</v>
          </cell>
          <cell r="CN296">
            <v>-26531510</v>
          </cell>
          <cell r="CO296">
            <v>-3729991</v>
          </cell>
          <cell r="CP296">
            <v>12097862</v>
          </cell>
          <cell r="CQ296">
            <v>0.0319288008228783</v>
          </cell>
          <cell r="CR296">
            <v>0.0329818724594001</v>
          </cell>
          <cell r="CS296" t="str">
            <v>n.a.</v>
          </cell>
          <cell r="CT296">
            <v>0</v>
          </cell>
          <cell r="CU296">
            <v>2422789.5</v>
          </cell>
          <cell r="CV296">
            <v>61386623</v>
          </cell>
        </row>
        <row r="296">
          <cell r="CX296">
            <v>402948810</v>
          </cell>
          <cell r="CY296">
            <v>-368601999</v>
          </cell>
          <cell r="CZ296">
            <v>-23839193</v>
          </cell>
          <cell r="DA296">
            <v>-4121574</v>
          </cell>
          <cell r="DB296">
            <v>6386044</v>
          </cell>
          <cell r="DC296">
            <v>0.0158482761122933</v>
          </cell>
          <cell r="DD296">
            <v>0.016103488646738</v>
          </cell>
          <cell r="DE296" t="str">
            <v>n.a.</v>
          </cell>
          <cell r="DF296">
            <v>0</v>
          </cell>
          <cell r="DG296">
            <v>8403293.5</v>
          </cell>
          <cell r="DH296">
            <v>63354867.5</v>
          </cell>
        </row>
        <row r="296">
          <cell r="DJ296">
            <v>798482157</v>
          </cell>
          <cell r="DK296">
            <v>-749297189</v>
          </cell>
          <cell r="DL296">
            <v>-38839634</v>
          </cell>
          <cell r="DM296">
            <v>-4439992</v>
          </cell>
          <cell r="DN296">
            <v>5905342</v>
          </cell>
          <cell r="DO296">
            <v>0.00739570940719218</v>
          </cell>
          <cell r="DP296">
            <v>0.00745081345837753</v>
          </cell>
        </row>
        <row r="297">
          <cell r="C297" t="str">
            <v>Ningxia Xinhua Logistics Co.Lid</v>
          </cell>
          <cell r="D297" t="str">
            <v>exclude</v>
          </cell>
          <cell r="E297" t="str">
            <v>Independence(A+, A, A-, U)</v>
          </cell>
        </row>
        <row r="297">
          <cell r="I297">
            <v>-0.0193386653933389</v>
          </cell>
          <cell r="J297" t="str">
            <v> </v>
          </cell>
        </row>
        <row r="297">
          <cell r="O297" t="str">
            <v>Ningxia Xinhua Logistics Co.Lid</v>
          </cell>
          <cell r="P297" t="str">
            <v>This firm is engaged in the provision of logistics, transportation, general freight trucking and courier services principally in China. It was incorporated in July 2004. The registered head office of the company is located in Yinchuan. The firm comprises its business activities in providing local general freight trucking services. The company handles a wide variety of commodities, generally palletized and transported in a container or van trailer. The company's logistics management is the part of supply chain management that plans, implements, and controls the efficient, effective forward, and reverse flow and storage of goods, services, and related information between the point of origin and the point of consumption in order to meet customer's requirements.</v>
          </cell>
          <cell r="Q297" t="str">
            <v>Services</v>
          </cell>
          <cell r="R297" t="str">
            <v>Providing local general freight trucking services</v>
          </cell>
          <cell r="S297" t="str">
            <v>www.nxxhwl.net</v>
          </cell>
          <cell r="T297" t="str">
            <v>China</v>
          </cell>
        </row>
        <row r="297">
          <cell r="V297" t="str">
            <v>835169</v>
          </cell>
          <cell r="W297" t="str">
            <v>D</v>
          </cell>
          <cell r="X297" t="str">
            <v>4789</v>
          </cell>
          <cell r="Y297" t="str">
            <v>CN46936PC</v>
          </cell>
          <cell r="Z297" t="str">
            <v>Engaged in the provision of logistics, transportation, general freight trucking and courier services principally in China</v>
          </cell>
          <cell r="AA297" t="str">
            <v>The main operation of our company is the road transport industry.</v>
          </cell>
          <cell r="AB297">
            <v>42366</v>
          </cell>
        </row>
        <row r="297">
          <cell r="AD297">
            <v>80180</v>
          </cell>
          <cell r="AE297">
            <v>55653</v>
          </cell>
          <cell r="AF297">
            <v>40084</v>
          </cell>
          <cell r="AG297">
            <v>34303</v>
          </cell>
          <cell r="AH297">
            <v>5747</v>
          </cell>
          <cell r="AI297">
            <v>2100</v>
          </cell>
          <cell r="AJ297">
            <v>3401</v>
          </cell>
          <cell r="AK297">
            <v>1388</v>
          </cell>
          <cell r="AL297">
            <v>69091</v>
          </cell>
          <cell r="AM297">
            <v>57854</v>
          </cell>
          <cell r="AN297">
            <v>37080</v>
          </cell>
          <cell r="AO297">
            <v>32100</v>
          </cell>
          <cell r="AP297">
            <v>0</v>
          </cell>
          <cell r="AQ297">
            <v>0</v>
          </cell>
          <cell r="AR297">
            <v>0</v>
          </cell>
          <cell r="AS297">
            <v>0</v>
          </cell>
          <cell r="AT297">
            <v>-5358</v>
          </cell>
          <cell r="AU297">
            <v>-3719</v>
          </cell>
          <cell r="AV297">
            <v>-3305</v>
          </cell>
          <cell r="AW297">
            <v>-2422</v>
          </cell>
          <cell r="AX297">
            <v>0</v>
          </cell>
          <cell r="AY297">
            <v>-1431</v>
          </cell>
          <cell r="AZ297">
            <v>-1481</v>
          </cell>
          <cell r="BA297">
            <v>-1411</v>
          </cell>
          <cell r="BB297" t="str">
            <v>n.a.</v>
          </cell>
          <cell r="BC297" t="str">
            <v>n.a.</v>
          </cell>
          <cell r="BD297" t="str">
            <v>n.a.</v>
          </cell>
          <cell r="BE297" t="str">
            <v>n.a.</v>
          </cell>
          <cell r="BF297">
            <v>4939</v>
          </cell>
          <cell r="BG297">
            <v>3848</v>
          </cell>
          <cell r="BH297">
            <v>3541</v>
          </cell>
          <cell r="BI297">
            <v>8163</v>
          </cell>
          <cell r="BJ297">
            <v>566</v>
          </cell>
          <cell r="BK297">
            <v>110</v>
          </cell>
          <cell r="BL297">
            <v>300</v>
          </cell>
          <cell r="BM297">
            <v>729</v>
          </cell>
          <cell r="BN297">
            <v>9617</v>
          </cell>
          <cell r="BO297">
            <v>8231</v>
          </cell>
          <cell r="BP297">
            <v>8139</v>
          </cell>
          <cell r="BQ297">
            <v>9705</v>
          </cell>
          <cell r="BR297">
            <v>44762</v>
          </cell>
          <cell r="BS297">
            <v>27657</v>
          </cell>
          <cell r="BT297">
            <v>23696</v>
          </cell>
          <cell r="BU297">
            <v>27353</v>
          </cell>
          <cell r="BV297">
            <v>542</v>
          </cell>
          <cell r="BW297">
            <v>488</v>
          </cell>
          <cell r="BX297">
            <v>356</v>
          </cell>
          <cell r="BY297">
            <v>475</v>
          </cell>
          <cell r="BZ297">
            <v>11478</v>
          </cell>
          <cell r="CA297">
            <v>-5251</v>
          </cell>
          <cell r="CB297">
            <v>1619</v>
          </cell>
          <cell r="CC297">
            <v>-242</v>
          </cell>
          <cell r="CD297">
            <v>161</v>
          </cell>
          <cell r="CE297">
            <v>326</v>
          </cell>
          <cell r="CF297">
            <v>803</v>
          </cell>
          <cell r="CG297" t="str">
            <v>n.a.</v>
          </cell>
          <cell r="CH297">
            <v>4655</v>
          </cell>
          <cell r="CI297">
            <v>2905</v>
          </cell>
          <cell r="CJ297">
            <v>2146</v>
          </cell>
          <cell r="CK297">
            <v>1947</v>
          </cell>
          <cell r="CL297">
            <v>80180</v>
          </cell>
          <cell r="CM297">
            <v>-69091</v>
          </cell>
          <cell r="CN297">
            <v>-5358</v>
          </cell>
          <cell r="CO297">
            <v>0</v>
          </cell>
          <cell r="CP297">
            <v>5731</v>
          </cell>
          <cell r="CQ297">
            <v>0.0714766774756797</v>
          </cell>
          <cell r="CR297">
            <v>0.0769788714421953</v>
          </cell>
          <cell r="CS297">
            <v>542</v>
          </cell>
          <cell r="CT297">
            <v>0</v>
          </cell>
          <cell r="CU297" t="e">
            <v>#VALUE!</v>
          </cell>
          <cell r="CV297">
            <v>8924</v>
          </cell>
        </row>
        <row r="297">
          <cell r="CX297">
            <v>55653</v>
          </cell>
          <cell r="CY297">
            <v>-57854</v>
          </cell>
          <cell r="CZ297">
            <v>-3719</v>
          </cell>
          <cell r="DA297">
            <v>-1431</v>
          </cell>
          <cell r="DB297">
            <v>-7351</v>
          </cell>
          <cell r="DC297">
            <v>-0.132086320593679</v>
          </cell>
          <cell r="DD297">
            <v>-0.116675131737667</v>
          </cell>
          <cell r="DE297">
            <v>488</v>
          </cell>
          <cell r="DF297">
            <v>0</v>
          </cell>
          <cell r="DG297" t="e">
            <v>#VALUE!</v>
          </cell>
          <cell r="DH297">
            <v>8185</v>
          </cell>
        </row>
        <row r="297">
          <cell r="DJ297">
            <v>40084</v>
          </cell>
          <cell r="DK297">
            <v>-37080</v>
          </cell>
          <cell r="DL297">
            <v>-3305</v>
          </cell>
          <cell r="DM297">
            <v>-1481</v>
          </cell>
          <cell r="DN297">
            <v>-1782</v>
          </cell>
          <cell r="DO297">
            <v>-0.044456641053787</v>
          </cell>
          <cell r="DP297">
            <v>-0.0425643720441408</v>
          </cell>
        </row>
        <row r="298">
          <cell r="C298" t="str">
            <v>Guangzhou Jieshitong Logistics Co., Ltd.</v>
          </cell>
          <cell r="D298" t="str">
            <v>exclude</v>
          </cell>
          <cell r="E298" t="str">
            <v>Independence(A+, A, A-, U)</v>
          </cell>
        </row>
        <row r="298">
          <cell r="I298">
            <v>0.0437156866700161</v>
          </cell>
          <cell r="J298" t="str">
            <v> </v>
          </cell>
        </row>
        <row r="298">
          <cell r="O298" t="str">
            <v>Guangzhou Jieshitong Logistics Co., Ltd.</v>
          </cell>
          <cell r="P298" t="str">
            <v>This company is engaged in providing full-chain high-end logistics services. It was established in July 2000 and has its registered business office located in Guangzhou, Guangdong, China.The company's services include full supply chain logistics, warehousing services, transportation management services, customized service, value-added services, and reverse logistics service. It has service teams and the business scope covers the automotive industry chain, pharmaceuticals, IT, FMCG, apparel, home improvement and other industries, providing personalized, diversified, full supply chain integrated logistics for many well-known companies at home and abroad. It also has software copyrights independently developed and selected as a key support enterprise for high-tech business incubators.</v>
          </cell>
          <cell r="Q298" t="str">
            <v>Services</v>
          </cell>
          <cell r="R298" t="str">
            <v>Full-chain high-end logistics services</v>
          </cell>
          <cell r="S298" t="str">
            <v>www.jieshitong.com</v>
          </cell>
          <cell r="T298" t="str">
            <v>China</v>
          </cell>
        </row>
        <row r="298">
          <cell r="V298" t="str">
            <v>835117</v>
          </cell>
          <cell r="W298" t="str">
            <v>B+</v>
          </cell>
          <cell r="X298" t="str">
            <v>4789</v>
          </cell>
          <cell r="Y298" t="str">
            <v>CN46917PC</v>
          </cell>
          <cell r="Z298" t="str">
            <v>Engaged in providing full-chain high-end logistics services</v>
          </cell>
          <cell r="AA298" t="str">
            <v>The Company is mainly engaged in road transportation industry.</v>
          </cell>
          <cell r="AB298">
            <v>42360</v>
          </cell>
        </row>
        <row r="298">
          <cell r="AD298">
            <v>122018</v>
          </cell>
          <cell r="AE298">
            <v>81938</v>
          </cell>
          <cell r="AF298">
            <v>68715</v>
          </cell>
          <cell r="AG298">
            <v>92053</v>
          </cell>
          <cell r="AH298">
            <v>41</v>
          </cell>
          <cell r="AI298">
            <v>11</v>
          </cell>
          <cell r="AJ298">
            <v>109</v>
          </cell>
          <cell r="AK298" t="str">
            <v>n.a.</v>
          </cell>
          <cell r="AL298">
            <v>108343</v>
          </cell>
          <cell r="AM298">
            <v>66138</v>
          </cell>
          <cell r="AN298">
            <v>58723</v>
          </cell>
          <cell r="AO298">
            <v>72781</v>
          </cell>
          <cell r="AP298">
            <v>4486</v>
          </cell>
          <cell r="AQ298">
            <v>3075</v>
          </cell>
          <cell r="AR298">
            <v>4723</v>
          </cell>
          <cell r="AS298">
            <v>4415</v>
          </cell>
          <cell r="AT298">
            <v>-9237</v>
          </cell>
          <cell r="AU298">
            <v>-9446</v>
          </cell>
          <cell r="AV298">
            <v>-13876</v>
          </cell>
          <cell r="AW298">
            <v>-13086</v>
          </cell>
          <cell r="AX298">
            <v>-3059</v>
          </cell>
          <cell r="AY298">
            <v>-2229</v>
          </cell>
          <cell r="AZ298">
            <v>-1984</v>
          </cell>
          <cell r="BA298">
            <v>-1366</v>
          </cell>
          <cell r="BB298" t="str">
            <v>n.a.</v>
          </cell>
          <cell r="BC298" t="str">
            <v>n.a.</v>
          </cell>
          <cell r="BD298" t="str">
            <v>n.a.</v>
          </cell>
          <cell r="BE298" t="str">
            <v>n.a.</v>
          </cell>
          <cell r="BF298">
            <v>10686</v>
          </cell>
          <cell r="BG298">
            <v>5145</v>
          </cell>
          <cell r="BH298">
            <v>7824</v>
          </cell>
          <cell r="BI298">
            <v>13060</v>
          </cell>
          <cell r="BJ298">
            <v>16197</v>
          </cell>
          <cell r="BK298">
            <v>17976</v>
          </cell>
          <cell r="BL298">
            <v>12515</v>
          </cell>
          <cell r="BM298">
            <v>3766</v>
          </cell>
          <cell r="BN298">
            <v>31381</v>
          </cell>
          <cell r="BO298">
            <v>30672</v>
          </cell>
          <cell r="BP298">
            <v>10673</v>
          </cell>
          <cell r="BQ298">
            <v>11341</v>
          </cell>
          <cell r="BR298">
            <v>91103</v>
          </cell>
          <cell r="BS298">
            <v>76455</v>
          </cell>
          <cell r="BT298">
            <v>54680</v>
          </cell>
          <cell r="BU298">
            <v>62363</v>
          </cell>
          <cell r="BV298">
            <v>601</v>
          </cell>
          <cell r="BW298">
            <v>781</v>
          </cell>
          <cell r="BX298">
            <v>1066</v>
          </cell>
          <cell r="BY298">
            <v>1143</v>
          </cell>
          <cell r="BZ298">
            <v>1420</v>
          </cell>
          <cell r="CA298">
            <v>4136</v>
          </cell>
          <cell r="CB298">
            <v>-5759</v>
          </cell>
          <cell r="CC298">
            <v>4820</v>
          </cell>
          <cell r="CD298" t="str">
            <v>n.a.</v>
          </cell>
          <cell r="CE298" t="str">
            <v>n.a.</v>
          </cell>
          <cell r="CF298" t="str">
            <v>n.a.</v>
          </cell>
          <cell r="CG298" t="str">
            <v>n.a.</v>
          </cell>
          <cell r="CH298">
            <v>4150</v>
          </cell>
          <cell r="CI298">
            <v>5590</v>
          </cell>
          <cell r="CJ298">
            <v>8087</v>
          </cell>
          <cell r="CK298">
            <v>7528</v>
          </cell>
          <cell r="CL298">
            <v>122018</v>
          </cell>
          <cell r="CM298">
            <v>-108343</v>
          </cell>
          <cell r="CN298">
            <v>-4751</v>
          </cell>
          <cell r="CO298">
            <v>-3059</v>
          </cell>
          <cell r="CP298">
            <v>5865</v>
          </cell>
          <cell r="CQ298">
            <v>0.0480666786867511</v>
          </cell>
          <cell r="CR298">
            <v>0.0504937453186745</v>
          </cell>
          <cell r="CS298">
            <v>601</v>
          </cell>
          <cell r="CT298">
            <v>4486</v>
          </cell>
          <cell r="CU298" t="e">
            <v>#VALUE!</v>
          </cell>
          <cell r="CV298">
            <v>31026.5</v>
          </cell>
        </row>
        <row r="298">
          <cell r="CX298">
            <v>81938</v>
          </cell>
          <cell r="CY298">
            <v>-66138</v>
          </cell>
          <cell r="CZ298">
            <v>-6371</v>
          </cell>
          <cell r="DA298">
            <v>-2229</v>
          </cell>
          <cell r="DB298">
            <v>7200</v>
          </cell>
          <cell r="DC298">
            <v>0.0878713173374991</v>
          </cell>
          <cell r="DD298">
            <v>0.0963365356311381</v>
          </cell>
          <cell r="DE298">
            <v>781</v>
          </cell>
          <cell r="DF298">
            <v>3075</v>
          </cell>
          <cell r="DG298" t="e">
            <v>#VALUE!</v>
          </cell>
          <cell r="DH298">
            <v>20672.5</v>
          </cell>
        </row>
        <row r="298">
          <cell r="DJ298">
            <v>68715</v>
          </cell>
          <cell r="DK298">
            <v>-58723</v>
          </cell>
          <cell r="DL298">
            <v>-9153</v>
          </cell>
          <cell r="DM298">
            <v>-1984</v>
          </cell>
          <cell r="DN298">
            <v>-1145</v>
          </cell>
          <cell r="DO298">
            <v>-0.0166630284508477</v>
          </cell>
          <cell r="DP298">
            <v>-0.016389922702548</v>
          </cell>
        </row>
        <row r="299">
          <cell r="C299" t="str">
            <v>KGW Group Berhad</v>
          </cell>
          <cell r="D299" t="str">
            <v>exclude</v>
          </cell>
          <cell r="E299" t="str">
            <v>Independence(A+, A, A-, U)</v>
          </cell>
        </row>
        <row r="299">
          <cell r="I299">
            <v>0.0933328967456481</v>
          </cell>
          <cell r="J299" t="str">
            <v> </v>
          </cell>
        </row>
        <row r="299">
          <cell r="O299" t="str">
            <v>KGW Group Berhad</v>
          </cell>
          <cell r="P299" t="str">
            <v>This company is engaged in offering a complete logistics services across all spectrum of supply chain. Having supported its clients in diverse industries such as consumer goods, construction, retail, communications, electronics, commodities, oil and gas, education and healthcare throughout the years, it aims to continue to demonstrate to its clients the benefits that it brings to them. It is not its trucks, or warehouses, or other hard assets that define the company and make the company who it is. Its successes, and the high level of trust given to the company by its clients are all down to its people’s commitment to high standards in everything it does, wherever it operates. It conducts business from its registered head office located in Kuala Lumpur, Federal Territory, Malaysia. The company was incorporated in 2022.</v>
          </cell>
          <cell r="Q299" t="str">
            <v>Services</v>
          </cell>
          <cell r="R299" t="str">
            <v>Complete logistics services across all spectrum of supply chain</v>
          </cell>
          <cell r="S299" t="str">
            <v>www.kgwlogistics.com</v>
          </cell>
          <cell r="T299" t="str">
            <v>Malaysia</v>
          </cell>
        </row>
        <row r="299">
          <cell r="V299" t="str">
            <v>0282</v>
          </cell>
          <cell r="W299" t="str">
            <v>D</v>
          </cell>
          <cell r="X299" t="str">
            <v>4731</v>
          </cell>
          <cell r="Y299" t="str">
            <v>MY1455050-D</v>
          </cell>
          <cell r="Z299" t="str">
            <v>Engaged in offering a complete logistics services across all spectrum of supply chain</v>
          </cell>
          <cell r="AA299" t="str">
            <v>The principal activity of the Company is investment holding. Through our subsidiaries, we are principally involved in the provision of logistics services (ocean freight services, air freight services and freight forwarding services) as well as warehousing and distribution of healthcare-related products and devices.
.</v>
          </cell>
          <cell r="AB299">
            <v>45139</v>
          </cell>
          <cell r="AC299" t="str">
            <v>KGW Group SDN BHD</v>
          </cell>
          <cell r="AD299">
            <v>229694</v>
          </cell>
          <cell r="AE299">
            <v>195419</v>
          </cell>
          <cell r="AF299">
            <v>63525</v>
          </cell>
          <cell r="AG299">
            <v>43379</v>
          </cell>
          <cell r="AH299">
            <v>27</v>
          </cell>
          <cell r="AI299">
            <v>31</v>
          </cell>
          <cell r="AJ299">
            <v>192</v>
          </cell>
          <cell r="AK299">
            <v>19</v>
          </cell>
          <cell r="AL299">
            <v>193772</v>
          </cell>
          <cell r="AM299">
            <v>161751</v>
          </cell>
          <cell r="AN299">
            <v>54104</v>
          </cell>
          <cell r="AO299">
            <v>36534</v>
          </cell>
          <cell r="AP299">
            <v>0</v>
          </cell>
          <cell r="AQ299">
            <v>0</v>
          </cell>
          <cell r="AR299">
            <v>0</v>
          </cell>
          <cell r="AS299">
            <v>0</v>
          </cell>
          <cell r="AT299">
            <v>-14621</v>
          </cell>
          <cell r="AU299">
            <v>-11185</v>
          </cell>
          <cell r="AV299">
            <v>-5813</v>
          </cell>
          <cell r="AW299">
            <v>-5695</v>
          </cell>
          <cell r="AX299">
            <v>-705</v>
          </cell>
          <cell r="AY299">
            <v>-673</v>
          </cell>
          <cell r="AZ299">
            <v>-408</v>
          </cell>
          <cell r="BA299">
            <v>-199</v>
          </cell>
          <cell r="BB299">
            <v>14</v>
          </cell>
          <cell r="BC299">
            <v>37</v>
          </cell>
          <cell r="BD299" t="str">
            <v>n.a.</v>
          </cell>
          <cell r="BE299" t="str">
            <v>n.a.</v>
          </cell>
          <cell r="BF299">
            <v>7730</v>
          </cell>
          <cell r="BG299">
            <v>20806</v>
          </cell>
          <cell r="BH299">
            <v>6989</v>
          </cell>
          <cell r="BI299">
            <v>4639</v>
          </cell>
          <cell r="BJ299">
            <v>27966</v>
          </cell>
          <cell r="BK299">
            <v>19921</v>
          </cell>
          <cell r="BL299">
            <v>2440</v>
          </cell>
          <cell r="BM299">
            <v>3069</v>
          </cell>
          <cell r="BN299">
            <v>23130</v>
          </cell>
          <cell r="BO299">
            <v>1762</v>
          </cell>
          <cell r="BP299">
            <v>1497</v>
          </cell>
          <cell r="BQ299">
            <v>1045</v>
          </cell>
          <cell r="BR299">
            <v>60244</v>
          </cell>
          <cell r="BS299">
            <v>49266</v>
          </cell>
          <cell r="BT299">
            <v>14100</v>
          </cell>
          <cell r="BU299">
            <v>10563</v>
          </cell>
          <cell r="BV299" t="str">
            <v>n.a.</v>
          </cell>
          <cell r="BW299" t="str">
            <v>n.a.</v>
          </cell>
          <cell r="BX299" t="str">
            <v>n.a.</v>
          </cell>
          <cell r="BY299" t="str">
            <v>n.a.</v>
          </cell>
          <cell r="BZ299">
            <v>20623</v>
          </cell>
          <cell r="CA299">
            <v>21841</v>
          </cell>
          <cell r="CB299">
            <v>3392</v>
          </cell>
          <cell r="CC299">
            <v>970</v>
          </cell>
          <cell r="CD299">
            <v>940</v>
          </cell>
          <cell r="CE299">
            <v>61</v>
          </cell>
          <cell r="CF299">
            <v>123</v>
          </cell>
          <cell r="CG299">
            <v>1</v>
          </cell>
          <cell r="CH299">
            <v>13681</v>
          </cell>
          <cell r="CI299">
            <v>11124</v>
          </cell>
          <cell r="CJ299">
            <v>5690</v>
          </cell>
          <cell r="CK299">
            <v>5694</v>
          </cell>
          <cell r="CL299">
            <v>229694</v>
          </cell>
          <cell r="CM299">
            <v>-193772</v>
          </cell>
          <cell r="CN299">
            <v>-14621</v>
          </cell>
          <cell r="CO299">
            <v>-705</v>
          </cell>
          <cell r="CP299">
            <v>20596</v>
          </cell>
          <cell r="CQ299">
            <v>0.0896671223453813</v>
          </cell>
          <cell r="CR299">
            <v>0.0984992682856842</v>
          </cell>
          <cell r="CS299" t="str">
            <v>n.a.</v>
          </cell>
          <cell r="CT299">
            <v>0</v>
          </cell>
          <cell r="CU299">
            <v>25.5</v>
          </cell>
          <cell r="CV299">
            <v>12446</v>
          </cell>
        </row>
        <row r="299">
          <cell r="CX299">
            <v>195419</v>
          </cell>
          <cell r="CY299">
            <v>-161751</v>
          </cell>
          <cell r="CZ299">
            <v>-11185</v>
          </cell>
          <cell r="DA299">
            <v>-673</v>
          </cell>
          <cell r="DB299">
            <v>21810</v>
          </cell>
          <cell r="DC299">
            <v>0.111606343293129</v>
          </cell>
          <cell r="DD299">
            <v>0.125627127625872</v>
          </cell>
          <cell r="DE299" t="str">
            <v>n.a.</v>
          </cell>
          <cell r="DF299">
            <v>0</v>
          </cell>
          <cell r="DG299" t="e">
            <v>#VALUE!</v>
          </cell>
          <cell r="DH299">
            <v>1629.5</v>
          </cell>
        </row>
        <row r="299">
          <cell r="DJ299">
            <v>63525</v>
          </cell>
          <cell r="DK299">
            <v>-54104</v>
          </cell>
          <cell r="DL299">
            <v>-5813</v>
          </cell>
          <cell r="DM299">
            <v>-408</v>
          </cell>
          <cell r="DN299">
            <v>3200</v>
          </cell>
          <cell r="DO299">
            <v>0.0503738685556867</v>
          </cell>
          <cell r="DP299">
            <v>0.0530460008288438</v>
          </cell>
        </row>
        <row r="300">
          <cell r="C300" t="str">
            <v>Tri-Mode System (M) BHD</v>
          </cell>
          <cell r="D300" t="str">
            <v>exclude</v>
          </cell>
          <cell r="E300" t="str">
            <v>Independence(A+, A, A-, U)</v>
          </cell>
        </row>
        <row r="300">
          <cell r="I300">
            <v>0.0512288232500044</v>
          </cell>
          <cell r="J300" t="str">
            <v> </v>
          </cell>
        </row>
        <row r="300">
          <cell r="O300" t="str">
            <v>Tri-Mode System (M) BHD</v>
          </cell>
          <cell r="P300" t="str">
            <v>This company is engaged in integrated logistics services. It was incorporated in 1992 and has its registered head office strategically located in Port Klang, Malaysia. The company's business operation specialises in short-distance hauling freight transport by road. It is capable of handling a wide variety of commodities, generally palletized, and transported in a container or van trailer. It also provides a combination of network activities such as, local pickup, local sorting and terminal operations, line-haul, destination sorting and terminal operations, and local delivery. The company maintains a fleet of trucks, as well as employs professional drivers and technology capable of providing support and guidance to customers. It offers sea and air freight, warehousing, customs brokerage, haulage. The company operates in Asia, Europe, North America, South America, Africa, and Australasia. It aims to provide seamless global logistics solutions.</v>
          </cell>
          <cell r="Q300" t="str">
            <v>Services</v>
          </cell>
          <cell r="R300" t="str">
            <v>Sea and air freight, warehousing, customs brokerage, haulage; Short-distance hauling freight transport by road; Local pickup, local sorting and terminal operations, line-haul, destination sorting and terminal operations, and local delivery</v>
          </cell>
          <cell r="S300" t="str">
            <v>www.trimode-malaysia.com.my</v>
          </cell>
          <cell r="T300" t="str">
            <v>Malaysia</v>
          </cell>
        </row>
        <row r="300">
          <cell r="V300" t="str">
            <v>0199</v>
          </cell>
          <cell r="W300" t="str">
            <v>D</v>
          </cell>
          <cell r="X300" t="str">
            <v>4731</v>
          </cell>
          <cell r="Y300" t="str">
            <v>MY229265-X</v>
          </cell>
          <cell r="Z300" t="str">
            <v>Engaged in integrated logistics services</v>
          </cell>
          <cell r="AA300" t="str">
            <v>The Company is an investment holding company and is engage in the provision of freight and logistics services.</v>
          </cell>
          <cell r="AB300">
            <v>43234</v>
          </cell>
        </row>
        <row r="300">
          <cell r="AD300">
            <v>124624</v>
          </cell>
          <cell r="AE300">
            <v>133002</v>
          </cell>
          <cell r="AF300">
            <v>83432</v>
          </cell>
          <cell r="AG300">
            <v>81805</v>
          </cell>
          <cell r="AH300">
            <v>5827</v>
          </cell>
          <cell r="AI300">
            <v>4177</v>
          </cell>
          <cell r="AJ300">
            <v>3242</v>
          </cell>
          <cell r="AK300">
            <v>137</v>
          </cell>
          <cell r="AL300">
            <v>100581</v>
          </cell>
          <cell r="AM300">
            <v>109441</v>
          </cell>
          <cell r="AN300">
            <v>65172</v>
          </cell>
          <cell r="AO300">
            <v>64570</v>
          </cell>
          <cell r="AP300">
            <v>0</v>
          </cell>
          <cell r="AQ300">
            <v>0</v>
          </cell>
          <cell r="AR300">
            <v>0</v>
          </cell>
          <cell r="AS300">
            <v>0</v>
          </cell>
          <cell r="AT300">
            <v>-13008</v>
          </cell>
          <cell r="AU300">
            <v>-12248</v>
          </cell>
          <cell r="AV300">
            <v>-11343</v>
          </cell>
          <cell r="AW300">
            <v>-11430</v>
          </cell>
          <cell r="AX300">
            <v>-4308</v>
          </cell>
          <cell r="AY300">
            <v>-4108</v>
          </cell>
          <cell r="AZ300">
            <v>-3377</v>
          </cell>
          <cell r="BA300">
            <v>-3242</v>
          </cell>
          <cell r="BB300">
            <v>196</v>
          </cell>
          <cell r="BC300">
            <v>208</v>
          </cell>
          <cell r="BD300">
            <v>132</v>
          </cell>
          <cell r="BE300">
            <v>71</v>
          </cell>
          <cell r="BF300">
            <v>15049</v>
          </cell>
          <cell r="BG300">
            <v>26262</v>
          </cell>
          <cell r="BH300">
            <v>15269</v>
          </cell>
          <cell r="BI300">
            <v>13517</v>
          </cell>
          <cell r="BJ300">
            <v>17449</v>
          </cell>
          <cell r="BK300">
            <v>5372</v>
          </cell>
          <cell r="BL300">
            <v>4100</v>
          </cell>
          <cell r="BM300">
            <v>19460</v>
          </cell>
          <cell r="BN300">
            <v>106377</v>
          </cell>
          <cell r="BO300">
            <v>96436</v>
          </cell>
          <cell r="BP300">
            <v>96562</v>
          </cell>
          <cell r="BQ300">
            <v>72947</v>
          </cell>
          <cell r="BR300">
            <v>151060</v>
          </cell>
          <cell r="BS300">
            <v>141019</v>
          </cell>
          <cell r="BT300">
            <v>123166</v>
          </cell>
          <cell r="BU300">
            <v>112841</v>
          </cell>
          <cell r="BV300" t="str">
            <v>n.a.</v>
          </cell>
          <cell r="BW300" t="str">
            <v>n.a.</v>
          </cell>
          <cell r="BX300" t="str">
            <v>n.a.</v>
          </cell>
          <cell r="BY300" t="str">
            <v>n.a.</v>
          </cell>
          <cell r="BZ300">
            <v>12554</v>
          </cell>
          <cell r="CA300">
            <v>11382</v>
          </cell>
          <cell r="CB300">
            <v>6782</v>
          </cell>
          <cell r="CC300">
            <v>2700</v>
          </cell>
          <cell r="CD300" t="str">
            <v>n.a.</v>
          </cell>
          <cell r="CE300" t="str">
            <v>n.a.</v>
          </cell>
          <cell r="CF300" t="str">
            <v>n.a.</v>
          </cell>
          <cell r="CG300" t="str">
            <v>n.a.</v>
          </cell>
          <cell r="CH300">
            <v>13008</v>
          </cell>
          <cell r="CI300">
            <v>12248</v>
          </cell>
          <cell r="CJ300">
            <v>11343</v>
          </cell>
          <cell r="CK300">
            <v>11430</v>
          </cell>
          <cell r="CL300">
            <v>124624</v>
          </cell>
          <cell r="CM300">
            <v>-100581</v>
          </cell>
          <cell r="CN300">
            <v>-13008</v>
          </cell>
          <cell r="CO300">
            <v>-4308</v>
          </cell>
          <cell r="CP300">
            <v>6727</v>
          </cell>
          <cell r="CQ300">
            <v>0.0539783669277186</v>
          </cell>
          <cell r="CR300">
            <v>0.0570582796848096</v>
          </cell>
          <cell r="CS300" t="str">
            <v>n.a.</v>
          </cell>
          <cell r="CT300">
            <v>0</v>
          </cell>
          <cell r="CU300">
            <v>202</v>
          </cell>
          <cell r="CV300">
            <v>101406.5</v>
          </cell>
        </row>
        <row r="300">
          <cell r="CX300">
            <v>133002</v>
          </cell>
          <cell r="CY300">
            <v>-109441</v>
          </cell>
          <cell r="CZ300">
            <v>-12248</v>
          </cell>
          <cell r="DA300">
            <v>-4108</v>
          </cell>
          <cell r="DB300">
            <v>7205</v>
          </cell>
          <cell r="DC300">
            <v>0.0541721177125156</v>
          </cell>
          <cell r="DD300">
            <v>0.057274815774621</v>
          </cell>
          <cell r="DE300" t="str">
            <v>n.a.</v>
          </cell>
          <cell r="DF300">
            <v>0</v>
          </cell>
          <cell r="DG300">
            <v>170</v>
          </cell>
          <cell r="DH300">
            <v>96499</v>
          </cell>
        </row>
        <row r="300">
          <cell r="DJ300">
            <v>83432</v>
          </cell>
          <cell r="DK300">
            <v>-65172</v>
          </cell>
          <cell r="DL300">
            <v>-11343</v>
          </cell>
          <cell r="DM300">
            <v>-3377</v>
          </cell>
          <cell r="DN300">
            <v>3540</v>
          </cell>
          <cell r="DO300">
            <v>0.0424297631604181</v>
          </cell>
          <cell r="DP300">
            <v>0.0443098182546438</v>
          </cell>
        </row>
        <row r="301">
          <cell r="C301" t="str">
            <v>Thai Parcels Public Company LTD</v>
          </cell>
          <cell r="D301" t="str">
            <v>exclude</v>
          </cell>
          <cell r="E301" t="str">
            <v>Independence(A+, A, A-, U)</v>
          </cell>
        </row>
        <row r="301">
          <cell r="I301">
            <v>-0.198335023313535</v>
          </cell>
          <cell r="J301" t="str">
            <v> </v>
          </cell>
        </row>
        <row r="301">
          <cell r="O301" t="str">
            <v>Thai Parcels Public Company LTD</v>
          </cell>
          <cell r="P301" t="str">
            <v>This company is engaged in providing parcel delivery services, including logistics solutions, and handling a variety of goods, including large or heavy items. It conducts business from its registered head office located in Lat Krabang, Bangkok, Thailand. The company was established in 2004. The company specializes in parcel pick-up service, product packing and bundling, fulfillment services (to be available in the future), optional delivery methods, product tracking, car rental service, proof of delivery return service (e-POD), and cash on delivery (COD) service. The company focuses on reliability, innovation, and customer satisfaction. The company partnerships relate to franchise points and logistics service improvements. This company aims to be a leading logistics company known for excellent service and customer satisfaction.</v>
          </cell>
          <cell r="Q301" t="str">
            <v>Services</v>
          </cell>
          <cell r="R301" t="str">
            <v>Parcel pick-up service, product packing and bundling, fulfillment services (to be available in the future), optional delivery methods, product tracking, car rental service, proof of delivery return service (e-POD), and cash on delivery (COD) service</v>
          </cell>
          <cell r="S301" t="str">
            <v>www.thaiparcels.com</v>
          </cell>
          <cell r="T301" t="str">
            <v>Thailand</v>
          </cell>
        </row>
        <row r="301">
          <cell r="V301" t="str">
            <v>TPL</v>
          </cell>
          <cell r="W301" t="str">
            <v>B+</v>
          </cell>
          <cell r="X301" t="str">
            <v>4789</v>
          </cell>
          <cell r="Y301" t="str">
            <v>TH0105547099642</v>
          </cell>
          <cell r="Z301" t="str">
            <v>Engaged in providing parcel delivery services, including logistics solutions, and handling a variety of goods, including large or heavy items</v>
          </cell>
          <cell r="AA301" t="str">
            <v>The Company is a transportation, goods transportation and passenger.</v>
          </cell>
          <cell r="AB301">
            <v>45107</v>
          </cell>
          <cell r="AC301" t="str">
            <v>Thai Parcels CO LTD</v>
          </cell>
          <cell r="AD301">
            <v>480754</v>
          </cell>
          <cell r="AE301">
            <v>525116</v>
          </cell>
          <cell r="AF301">
            <v>703223</v>
          </cell>
          <cell r="AG301">
            <v>566023</v>
          </cell>
          <cell r="AH301">
            <v>5451</v>
          </cell>
          <cell r="AI301">
            <v>8857</v>
          </cell>
          <cell r="AJ301">
            <v>6301</v>
          </cell>
          <cell r="AK301">
            <v>6541</v>
          </cell>
          <cell r="AL301">
            <v>346095</v>
          </cell>
          <cell r="AM301">
            <v>379610</v>
          </cell>
          <cell r="AN301">
            <v>466979</v>
          </cell>
          <cell r="AO301">
            <v>452162</v>
          </cell>
          <cell r="AP301">
            <v>0</v>
          </cell>
          <cell r="AQ301">
            <v>0</v>
          </cell>
        </row>
        <row r="301">
          <cell r="AT301">
            <v>-70284</v>
          </cell>
          <cell r="AU301">
            <v>-77149</v>
          </cell>
          <cell r="AV301">
            <v>-617983</v>
          </cell>
          <cell r="AW301">
            <v>-611001</v>
          </cell>
          <cell r="AX301">
            <v>-41417</v>
          </cell>
          <cell r="AY301">
            <v>-48549</v>
          </cell>
        </row>
        <row r="301">
          <cell r="BF301">
            <v>27690</v>
          </cell>
          <cell r="BG301">
            <v>27729</v>
          </cell>
          <cell r="BH301">
            <v>55348</v>
          </cell>
          <cell r="BI301">
            <v>100465</v>
          </cell>
          <cell r="BJ301">
            <v>21226</v>
          </cell>
          <cell r="BK301">
            <v>15702</v>
          </cell>
          <cell r="BL301">
            <v>120808</v>
          </cell>
          <cell r="BM301">
            <v>27896</v>
          </cell>
          <cell r="BN301">
            <v>540836</v>
          </cell>
          <cell r="BO301">
            <v>524001</v>
          </cell>
          <cell r="BP301">
            <v>123945</v>
          </cell>
          <cell r="BQ301">
            <v>152934</v>
          </cell>
          <cell r="BR301">
            <v>640861</v>
          </cell>
          <cell r="BS301">
            <v>617374</v>
          </cell>
          <cell r="BT301">
            <v>526479</v>
          </cell>
          <cell r="BU301">
            <v>363173</v>
          </cell>
          <cell r="BV301">
            <v>7226</v>
          </cell>
          <cell r="BW301">
            <v>8657</v>
          </cell>
          <cell r="BX301">
            <v>542481</v>
          </cell>
          <cell r="BY301">
            <v>533324</v>
          </cell>
          <cell r="BZ301">
            <v>28409</v>
          </cell>
          <cell r="CA301">
            <v>28665</v>
          </cell>
          <cell r="CB301">
            <v>-375438</v>
          </cell>
          <cell r="CC301">
            <v>-490599</v>
          </cell>
        </row>
        <row r="301">
          <cell r="CH301">
            <v>63058</v>
          </cell>
          <cell r="CI301">
            <v>68492</v>
          </cell>
          <cell r="CJ301">
            <v>75502</v>
          </cell>
          <cell r="CK301">
            <v>77677</v>
          </cell>
          <cell r="CL301">
            <v>480754</v>
          </cell>
          <cell r="CM301">
            <v>-346095</v>
          </cell>
          <cell r="CN301">
            <v>-70284</v>
          </cell>
          <cell r="CO301">
            <v>-41417</v>
          </cell>
          <cell r="CP301">
            <v>22958</v>
          </cell>
          <cell r="CQ301">
            <v>0.0477541528515623</v>
          </cell>
          <cell r="CR301">
            <v>0.0501489746524653</v>
          </cell>
          <cell r="CS301">
            <v>7226</v>
          </cell>
          <cell r="CT301">
            <v>0</v>
          </cell>
          <cell r="CU301">
            <v>0</v>
          </cell>
          <cell r="CV301">
            <v>532418.5</v>
          </cell>
        </row>
        <row r="301">
          <cell r="CX301">
            <v>525116</v>
          </cell>
          <cell r="CY301">
            <v>-379610</v>
          </cell>
          <cell r="CZ301">
            <v>-77149</v>
          </cell>
          <cell r="DA301">
            <v>-48549</v>
          </cell>
          <cell r="DB301">
            <v>19808</v>
          </cell>
          <cell r="DC301">
            <v>0.0377211892229526</v>
          </cell>
          <cell r="DD301">
            <v>0.0391998543462601</v>
          </cell>
          <cell r="DE301">
            <v>8657</v>
          </cell>
          <cell r="DF301">
            <v>0</v>
          </cell>
          <cell r="DG301">
            <v>0</v>
          </cell>
          <cell r="DH301">
            <v>323973</v>
          </cell>
        </row>
        <row r="301">
          <cell r="DJ301">
            <v>703223</v>
          </cell>
          <cell r="DK301">
            <v>-466979</v>
          </cell>
          <cell r="DL301">
            <v>-617983</v>
          </cell>
          <cell r="DM301">
            <v>0</v>
          </cell>
          <cell r="DN301">
            <v>-381739</v>
          </cell>
          <cell r="DO301">
            <v>-0.542842028773234</v>
          </cell>
          <cell r="DP301">
            <v>-0.351845502423126</v>
          </cell>
        </row>
        <row r="302">
          <cell r="C302" t="str">
            <v>China International Holdings Limited</v>
          </cell>
          <cell r="D302" t="str">
            <v>exclude</v>
          </cell>
          <cell r="E302" t="str">
            <v>Independence(A+, A, A-, U)</v>
          </cell>
        </row>
        <row r="302">
          <cell r="I302">
            <v>0.0635766066357508</v>
          </cell>
          <cell r="J302" t="str">
            <v> </v>
          </cell>
        </row>
        <row r="302">
          <cell r="O302" t="str">
            <v>China International Holdings Limited</v>
          </cell>
          <cell r="P302" t="str">
            <v>This is a holding company that, through its subsidiaries, is engaged in the ownership, development, operation and management of toll bridges in China. It was incorporated in May 1997 and has its registered office located in Hamilton, Bermuda. The company focuses on infrastructure, water plant development and operations, and land development projects in Tianjin, the People's Republic of China. The company's direct subsidiaries include Hebei Bridges Investments Limited, Tianjin Bridges Investments Limited, China Infrastructure Management (Hong Kong) Limited, China (Tianjin) Water Resources Limited, CIHL City Development Limited and CIHL Development Limited. These subsidiaries are principally engaged in ownership, development, operation and management of toll bridges.</v>
          </cell>
          <cell r="Q302" t="str">
            <v>Services</v>
          </cell>
          <cell r="R302" t="str">
            <v>Infrastructure, water plant development and operations, and land development projects in Tianjin, the People's Republic of China</v>
          </cell>
          <cell r="S302" t="str">
            <v>www.chinatoll.net</v>
          </cell>
          <cell r="T302" t="str">
            <v>Bermuda</v>
          </cell>
          <cell r="U302" t="str">
            <v>Hong Kong SAR, China</v>
          </cell>
          <cell r="V302" t="str">
            <v>BEH</v>
          </cell>
          <cell r="W302" t="str">
            <v>B+</v>
          </cell>
          <cell r="X302" t="str">
            <v>4789</v>
          </cell>
          <cell r="Y302" t="str">
            <v>BM23356R</v>
          </cell>
          <cell r="Z302" t="str">
            <v>Engaged in the ownership, development, operation and management of toll bridges in China</v>
          </cell>
          <cell r="AA302" t="str">
            <v>The principal activities of the Group are the ownership, development, operation and management of toll bridges and roads in the People's Republic of China.</v>
          </cell>
          <cell r="AB302">
            <v>36490</v>
          </cell>
          <cell r="AC302" t="str">
            <v>China Infrastructure Holdings Limited</v>
          </cell>
          <cell r="AD302">
            <v>103604</v>
          </cell>
          <cell r="AE302">
            <v>128719</v>
          </cell>
          <cell r="AF302">
            <v>158198</v>
          </cell>
          <cell r="AG302">
            <v>63132</v>
          </cell>
          <cell r="AH302">
            <v>1201</v>
          </cell>
          <cell r="AI302">
            <v>1392</v>
          </cell>
          <cell r="AJ302">
            <v>4416</v>
          </cell>
          <cell r="AK302">
            <v>34582</v>
          </cell>
          <cell r="AL302">
            <v>56002</v>
          </cell>
          <cell r="AM302">
            <v>56162</v>
          </cell>
          <cell r="AN302">
            <v>61333</v>
          </cell>
          <cell r="AO302">
            <v>28099</v>
          </cell>
          <cell r="AP302">
            <v>0</v>
          </cell>
          <cell r="AQ302">
            <v>0</v>
          </cell>
          <cell r="AR302">
            <v>0</v>
          </cell>
          <cell r="AS302">
            <v>0</v>
          </cell>
          <cell r="AT302">
            <v>-34132</v>
          </cell>
          <cell r="AU302">
            <v>-50522</v>
          </cell>
          <cell r="AV302">
            <v>-28693</v>
          </cell>
          <cell r="AW302">
            <v>-29922</v>
          </cell>
          <cell r="AX302">
            <v>-24416</v>
          </cell>
          <cell r="AY302">
            <v>-27036</v>
          </cell>
          <cell r="AZ302">
            <v>-27397</v>
          </cell>
          <cell r="BA302">
            <v>-11924</v>
          </cell>
          <cell r="BB302">
            <v>3678</v>
          </cell>
          <cell r="BC302">
            <v>2249</v>
          </cell>
          <cell r="BD302">
            <v>1944</v>
          </cell>
          <cell r="BE302">
            <v>2246</v>
          </cell>
          <cell r="BF302">
            <v>15437</v>
          </cell>
          <cell r="BG302">
            <v>9218</v>
          </cell>
          <cell r="BH302">
            <v>208125</v>
          </cell>
          <cell r="BI302">
            <v>32656</v>
          </cell>
          <cell r="BJ302">
            <v>63372</v>
          </cell>
          <cell r="BK302">
            <v>115613</v>
          </cell>
          <cell r="BL302">
            <v>58523</v>
          </cell>
          <cell r="BM302">
            <v>167891</v>
          </cell>
          <cell r="BN302">
            <v>237386</v>
          </cell>
          <cell r="BO302">
            <v>250191</v>
          </cell>
          <cell r="BP302">
            <v>246761</v>
          </cell>
          <cell r="BQ302">
            <v>278029</v>
          </cell>
          <cell r="BR302">
            <v>797603</v>
          </cell>
          <cell r="BS302">
            <v>759606</v>
          </cell>
          <cell r="BT302">
            <v>822669</v>
          </cell>
          <cell r="BU302">
            <v>795357</v>
          </cell>
          <cell r="BV302" t="str">
            <v>n.a.</v>
          </cell>
          <cell r="BW302" t="str">
            <v>n.a.</v>
          </cell>
          <cell r="BX302" t="str">
            <v>n.a.</v>
          </cell>
          <cell r="BY302" t="str">
            <v>n.a.</v>
          </cell>
          <cell r="BZ302">
            <v>-9745</v>
          </cell>
          <cell r="CA302">
            <v>-3609</v>
          </cell>
          <cell r="CB302">
            <v>45191</v>
          </cell>
          <cell r="CC302">
            <v>27769</v>
          </cell>
          <cell r="CD302">
            <v>28021</v>
          </cell>
          <cell r="CE302">
            <v>41039</v>
          </cell>
          <cell r="CF302">
            <v>20012</v>
          </cell>
          <cell r="CG302">
            <v>24440</v>
          </cell>
          <cell r="CH302">
            <v>6111</v>
          </cell>
          <cell r="CI302">
            <v>9483</v>
          </cell>
          <cell r="CJ302">
            <v>8681</v>
          </cell>
          <cell r="CK302">
            <v>5482</v>
          </cell>
          <cell r="CL302">
            <v>103604</v>
          </cell>
          <cell r="CM302">
            <v>-56002</v>
          </cell>
          <cell r="CN302">
            <v>-34132</v>
          </cell>
          <cell r="CO302">
            <v>-24416</v>
          </cell>
          <cell r="CP302">
            <v>-10946</v>
          </cell>
          <cell r="CQ302">
            <v>-0.10565229141732</v>
          </cell>
          <cell r="CR302">
            <v>-0.095556525534701</v>
          </cell>
          <cell r="CS302" t="str">
            <v>n.a.</v>
          </cell>
          <cell r="CT302">
            <v>0</v>
          </cell>
          <cell r="CU302">
            <v>2963.5</v>
          </cell>
          <cell r="CV302">
            <v>243788.5</v>
          </cell>
        </row>
        <row r="302">
          <cell r="CX302">
            <v>128719</v>
          </cell>
          <cell r="CY302">
            <v>-56162</v>
          </cell>
          <cell r="CZ302">
            <v>-50522</v>
          </cell>
          <cell r="DA302">
            <v>-27036</v>
          </cell>
          <cell r="DB302">
            <v>-5001</v>
          </cell>
          <cell r="DC302">
            <v>-0.0388520731205183</v>
          </cell>
          <cell r="DD302">
            <v>-0.0373990427759497</v>
          </cell>
          <cell r="DE302" t="str">
            <v>n.a.</v>
          </cell>
          <cell r="DF302">
            <v>0</v>
          </cell>
          <cell r="DG302">
            <v>2096.5</v>
          </cell>
          <cell r="DH302">
            <v>248476</v>
          </cell>
        </row>
        <row r="302">
          <cell r="DJ302">
            <v>158198</v>
          </cell>
          <cell r="DK302">
            <v>-61333</v>
          </cell>
          <cell r="DL302">
            <v>-28693</v>
          </cell>
          <cell r="DM302">
            <v>-27397</v>
          </cell>
          <cell r="DN302">
            <v>40775</v>
          </cell>
          <cell r="DO302">
            <v>0.257746621322646</v>
          </cell>
          <cell r="DP302">
            <v>0.347248835407033</v>
          </cell>
        </row>
        <row r="303">
          <cell r="C303" t="str">
            <v>Globe International Carriers Limited</v>
          </cell>
          <cell r="D303" t="str">
            <v>exclude</v>
          </cell>
          <cell r="E303" t="str">
            <v>Independence(A+, A, A-, U)</v>
          </cell>
        </row>
        <row r="303">
          <cell r="I303" t="e">
            <v>#VALUE!</v>
          </cell>
          <cell r="J303" t="str">
            <v> </v>
          </cell>
        </row>
        <row r="303">
          <cell r="O303" t="str">
            <v>Globe International Carriers Limited</v>
          </cell>
          <cell r="P303" t="str">
            <v>This company, based in India, operates as a cargo transportation and solution provider. It was founded by Shri Chiranjilal Agrawal in 1965, and conducts business from its registered head office located in Jaipur.The company's services include transportation of all types of industrial goods, bulk transportation, full truck load services from door to door, logistics services, supply chain management, coastal cargo management, warehousing management, surface transportation, rail cargo movement, international freight forwarding, custom clearance, and transportation by open or closed body vehicles.</v>
          </cell>
          <cell r="Q303" t="str">
            <v>Services</v>
          </cell>
          <cell r="R303" t="str">
            <v>Cargo transportation and solution</v>
          </cell>
          <cell r="S303" t="str">
            <v>www.gicl.co</v>
          </cell>
          <cell r="T303" t="str">
            <v>India</v>
          </cell>
        </row>
        <row r="303">
          <cell r="V303" t="str">
            <v>GICL</v>
          </cell>
          <cell r="W303" t="str">
            <v>D</v>
          </cell>
          <cell r="X303" t="str">
            <v>4212</v>
          </cell>
          <cell r="Y303" t="str">
            <v>IN117193FI</v>
          </cell>
          <cell r="Z303" t="str">
            <v>Operates as a cargo transportation and solution provider</v>
          </cell>
          <cell r="AA303" t="str">
            <v>The Company is engaged in the business of providing services of transportation as a goods transport agency.</v>
          </cell>
          <cell r="AB303">
            <v>42662</v>
          </cell>
        </row>
        <row r="303">
          <cell r="AD303">
            <v>1136833</v>
          </cell>
          <cell r="AE303">
            <v>1080824</v>
          </cell>
          <cell r="AF303">
            <v>801748</v>
          </cell>
          <cell r="AG303">
            <v>876169</v>
          </cell>
          <cell r="AH303" t="str">
            <v>n.a.</v>
          </cell>
          <cell r="AI303" t="str">
            <v>n.a.</v>
          </cell>
          <cell r="AJ303" t="str">
            <v>n.a.</v>
          </cell>
          <cell r="AK303" t="str">
            <v>n.a.</v>
          </cell>
          <cell r="AL303" t="str">
            <v>n.a.</v>
          </cell>
          <cell r="AM303" t="str">
            <v>n.a.</v>
          </cell>
          <cell r="AN303" t="str">
            <v>n.a.</v>
          </cell>
          <cell r="AO303" t="str">
            <v>n.a.</v>
          </cell>
          <cell r="AP303">
            <v>0</v>
          </cell>
          <cell r="AQ303">
            <v>0</v>
          </cell>
          <cell r="AR303">
            <v>0</v>
          </cell>
          <cell r="AS303">
            <v>0</v>
          </cell>
          <cell r="AT303">
            <v>-1086995</v>
          </cell>
          <cell r="AU303">
            <v>-1041068</v>
          </cell>
          <cell r="AV303">
            <v>-769001</v>
          </cell>
          <cell r="AW303">
            <v>-846915</v>
          </cell>
          <cell r="AX303">
            <v>-2826</v>
          </cell>
          <cell r="AY303">
            <v>-2675</v>
          </cell>
          <cell r="AZ303">
            <v>-2747</v>
          </cell>
          <cell r="BA303">
            <v>-3283</v>
          </cell>
          <cell r="BB303" t="str">
            <v>n.a.</v>
          </cell>
          <cell r="BC303" t="str">
            <v>n.a.</v>
          </cell>
          <cell r="BD303" t="str">
            <v>n.a.</v>
          </cell>
          <cell r="BE303">
            <v>102</v>
          </cell>
          <cell r="BF303">
            <v>434543</v>
          </cell>
          <cell r="BG303">
            <v>541946</v>
          </cell>
          <cell r="BH303">
            <v>362221</v>
          </cell>
          <cell r="BI303">
            <v>372485</v>
          </cell>
          <cell r="BJ303">
            <v>5369</v>
          </cell>
          <cell r="BK303">
            <v>13778</v>
          </cell>
          <cell r="BL303">
            <v>15565</v>
          </cell>
          <cell r="BM303">
            <v>14129</v>
          </cell>
          <cell r="BN303">
            <v>11632</v>
          </cell>
          <cell r="BO303">
            <v>10823</v>
          </cell>
          <cell r="BP303">
            <v>13839</v>
          </cell>
          <cell r="BQ303">
            <v>14867</v>
          </cell>
          <cell r="BR303">
            <v>598438</v>
          </cell>
          <cell r="BS303">
            <v>638179</v>
          </cell>
          <cell r="BT303">
            <v>481333</v>
          </cell>
          <cell r="BU303">
            <v>477965</v>
          </cell>
          <cell r="BV303">
            <v>4862</v>
          </cell>
          <cell r="BW303">
            <v>4087</v>
          </cell>
          <cell r="BX303">
            <v>3253</v>
          </cell>
          <cell r="BY303" t="str">
            <v>n.a.</v>
          </cell>
          <cell r="BZ303">
            <v>47012</v>
          </cell>
          <cell r="CA303">
            <v>37081</v>
          </cell>
          <cell r="CB303">
            <v>30000</v>
          </cell>
          <cell r="CC303">
            <v>25971</v>
          </cell>
          <cell r="CD303">
            <v>1061520</v>
          </cell>
          <cell r="CE303">
            <v>1022067</v>
          </cell>
          <cell r="CF303">
            <v>751549</v>
          </cell>
          <cell r="CG303">
            <v>829101</v>
          </cell>
          <cell r="CH303">
            <v>772</v>
          </cell>
          <cell r="CI303">
            <v>580</v>
          </cell>
          <cell r="CJ303">
            <v>947</v>
          </cell>
          <cell r="CK303" t="str">
            <v>n.a.</v>
          </cell>
          <cell r="CL303">
            <v>1136833</v>
          </cell>
          <cell r="CM303" t="e">
            <v>#VALUE!</v>
          </cell>
          <cell r="CN303">
            <v>-1086995</v>
          </cell>
          <cell r="CO303">
            <v>-2826</v>
          </cell>
          <cell r="CP303" t="e">
            <v>#VALUE!</v>
          </cell>
          <cell r="CQ303" t="e">
            <v>#VALUE!</v>
          </cell>
          <cell r="CR303" t="e">
            <v>#VALUE!</v>
          </cell>
          <cell r="CS303">
            <v>4862</v>
          </cell>
          <cell r="CT303">
            <v>0</v>
          </cell>
          <cell r="CU303" t="e">
            <v>#VALUE!</v>
          </cell>
          <cell r="CV303">
            <v>11227.5</v>
          </cell>
        </row>
        <row r="303">
          <cell r="CX303">
            <v>1080824</v>
          </cell>
          <cell r="CY303" t="e">
            <v>#VALUE!</v>
          </cell>
          <cell r="CZ303">
            <v>-1041068</v>
          </cell>
          <cell r="DA303">
            <v>-2675</v>
          </cell>
          <cell r="DB303" t="e">
            <v>#VALUE!</v>
          </cell>
          <cell r="DC303" t="e">
            <v>#VALUE!</v>
          </cell>
          <cell r="DD303" t="e">
            <v>#VALUE!</v>
          </cell>
          <cell r="DE303">
            <v>4087</v>
          </cell>
          <cell r="DF303">
            <v>0</v>
          </cell>
          <cell r="DG303" t="e">
            <v>#VALUE!</v>
          </cell>
          <cell r="DH303">
            <v>12331</v>
          </cell>
        </row>
        <row r="303">
          <cell r="DJ303">
            <v>801748</v>
          </cell>
          <cell r="DK303" t="e">
            <v>#VALUE!</v>
          </cell>
          <cell r="DL303">
            <v>-769001</v>
          </cell>
          <cell r="DM303">
            <v>-2747</v>
          </cell>
          <cell r="DN303" t="e">
            <v>#VALUE!</v>
          </cell>
          <cell r="DO303" t="e">
            <v>#VALUE!</v>
          </cell>
          <cell r="DP303" t="e">
            <v>#VALUE!</v>
          </cell>
        </row>
        <row r="304">
          <cell r="C304" t="str">
            <v>Changyuefeiping Non-Ferrous Metal Storage and Transportation (Shanghai) Stock Co.,Ltd</v>
          </cell>
          <cell r="D304" t="str">
            <v>exclude</v>
          </cell>
          <cell r="E304" t="str">
            <v>Independence(A+, A, A-, U)</v>
          </cell>
        </row>
        <row r="304">
          <cell r="I304">
            <v>0.385609444798979</v>
          </cell>
          <cell r="J304" t="str">
            <v> </v>
          </cell>
        </row>
        <row r="304">
          <cell r="O304" t="str">
            <v>Changyuefeiping Non-Ferrous Metal Storage and Transportation (Shanghai) Stock Co.,Ltd</v>
          </cell>
          <cell r="P304" t="str">
            <v>This company is engaged in the operation of freight transport and forwarding agencies. Its business was founded in 2012 and has its registered business address located in Shanghai, China.The company focuses on providing support services for freight transport and forwarding services, courier and logistics, motor freight, general long-distance truckload, and local trucking with storage, long-distance hauling freight transport by road, and local general freight trucking, as well as specialized long-distance and local freight trucking. The company also offers physical management and freight documentation, marketing of cargo products, as well as other pre and post transport freight services.</v>
          </cell>
          <cell r="Q304" t="str">
            <v>Services</v>
          </cell>
          <cell r="R304" t="str">
            <v>Operation of freight transport and forwarding agencies</v>
          </cell>
        </row>
        <row r="304">
          <cell r="T304" t="str">
            <v>China</v>
          </cell>
        </row>
        <row r="304">
          <cell r="V304" t="str">
            <v>873026</v>
          </cell>
          <cell r="W304" t="str">
            <v>D</v>
          </cell>
          <cell r="X304" t="str">
            <v>4789</v>
          </cell>
          <cell r="Y304" t="str">
            <v>CN53231PC</v>
          </cell>
          <cell r="Z304" t="str">
            <v>Operation of freight transport and forwarding agencies</v>
          </cell>
          <cell r="AA304" t="str">
            <v>The Company is engaged in the storage, logistics and transportation of gold, silver and other precious metals and other non-ferrous metals strive to provide customers with professional integrated logistics services.</v>
          </cell>
          <cell r="AB304">
            <v>43389</v>
          </cell>
        </row>
        <row r="304">
          <cell r="AD304">
            <v>75799</v>
          </cell>
          <cell r="AE304">
            <v>71875</v>
          </cell>
          <cell r="AF304">
            <v>65438</v>
          </cell>
          <cell r="AG304">
            <v>50224</v>
          </cell>
          <cell r="AH304">
            <v>774</v>
          </cell>
          <cell r="AI304">
            <v>1790</v>
          </cell>
          <cell r="AJ304">
            <v>1090</v>
          </cell>
          <cell r="AK304">
            <v>425</v>
          </cell>
          <cell r="AL304">
            <v>40293</v>
          </cell>
          <cell r="AM304">
            <v>34700</v>
          </cell>
          <cell r="AN304">
            <v>39456</v>
          </cell>
          <cell r="AO304">
            <v>26262</v>
          </cell>
          <cell r="AP304">
            <v>1476</v>
          </cell>
          <cell r="AQ304">
            <v>6389</v>
          </cell>
          <cell r="AR304">
            <v>2119</v>
          </cell>
          <cell r="AS304">
            <v>0</v>
          </cell>
          <cell r="AT304">
            <v>-6372</v>
          </cell>
          <cell r="AU304">
            <v>-11312</v>
          </cell>
          <cell r="AV304">
            <v>-6404</v>
          </cell>
          <cell r="AW304">
            <v>-5795</v>
          </cell>
          <cell r="AX304">
            <v>-1905</v>
          </cell>
          <cell r="AY304">
            <v>-1586</v>
          </cell>
          <cell r="AZ304">
            <v>1110</v>
          </cell>
          <cell r="BA304">
            <v>-846</v>
          </cell>
          <cell r="BB304" t="str">
            <v>n.a.</v>
          </cell>
          <cell r="BC304" t="str">
            <v>n.a.</v>
          </cell>
          <cell r="BD304" t="str">
            <v>n.a.</v>
          </cell>
          <cell r="BE304" t="str">
            <v>n.a.</v>
          </cell>
          <cell r="BF304">
            <v>38124</v>
          </cell>
          <cell r="BG304">
            <v>8775</v>
          </cell>
          <cell r="BH304">
            <v>4837</v>
          </cell>
          <cell r="BI304">
            <v>15473</v>
          </cell>
          <cell r="BJ304">
            <v>118045</v>
          </cell>
          <cell r="BK304">
            <v>115974</v>
          </cell>
          <cell r="BL304">
            <v>42831</v>
          </cell>
          <cell r="BM304">
            <v>36012</v>
          </cell>
          <cell r="BN304">
            <v>12716</v>
          </cell>
          <cell r="BO304">
            <v>16827</v>
          </cell>
          <cell r="BP304">
            <v>7099</v>
          </cell>
          <cell r="BQ304">
            <v>1580</v>
          </cell>
          <cell r="BR304">
            <v>173683</v>
          </cell>
          <cell r="BS304">
            <v>150219</v>
          </cell>
          <cell r="BT304">
            <v>86297</v>
          </cell>
          <cell r="BU304">
            <v>56689</v>
          </cell>
          <cell r="BV304">
            <v>673</v>
          </cell>
          <cell r="BW304">
            <v>744</v>
          </cell>
          <cell r="BX304">
            <v>360</v>
          </cell>
          <cell r="BY304">
            <v>365</v>
          </cell>
          <cell r="BZ304">
            <v>28003</v>
          </cell>
          <cell r="CA304">
            <v>26067</v>
          </cell>
          <cell r="CB304">
            <v>21778</v>
          </cell>
          <cell r="CC304">
            <v>17746</v>
          </cell>
          <cell r="CD304" t="str">
            <v>n.a.</v>
          </cell>
          <cell r="CE304" t="str">
            <v>n.a.</v>
          </cell>
          <cell r="CF304" t="str">
            <v>n.a.</v>
          </cell>
          <cell r="CG304" t="str">
            <v>n.a.</v>
          </cell>
          <cell r="CH304">
            <v>4223</v>
          </cell>
          <cell r="CI304">
            <v>4179</v>
          </cell>
          <cell r="CJ304">
            <v>3924</v>
          </cell>
          <cell r="CK304">
            <v>5430</v>
          </cell>
          <cell r="CL304">
            <v>75799</v>
          </cell>
          <cell r="CM304">
            <v>-40293</v>
          </cell>
          <cell r="CN304">
            <v>-4896</v>
          </cell>
          <cell r="CO304">
            <v>-1905</v>
          </cell>
          <cell r="CP304">
            <v>28705</v>
          </cell>
          <cell r="CQ304">
            <v>0.378698927426483</v>
          </cell>
          <cell r="CR304">
            <v>0.60952562959188</v>
          </cell>
          <cell r="CS304">
            <v>673</v>
          </cell>
          <cell r="CT304">
            <v>1476</v>
          </cell>
          <cell r="CU304" t="e">
            <v>#VALUE!</v>
          </cell>
          <cell r="CV304">
            <v>14771.5</v>
          </cell>
        </row>
        <row r="304">
          <cell r="CX304">
            <v>71875</v>
          </cell>
          <cell r="CY304">
            <v>-34700</v>
          </cell>
          <cell r="CZ304">
            <v>-4923</v>
          </cell>
          <cell r="DA304">
            <v>-1586</v>
          </cell>
          <cell r="DB304">
            <v>30666</v>
          </cell>
          <cell r="DC304">
            <v>0.426657391304348</v>
          </cell>
          <cell r="DD304">
            <v>0.74415782960033</v>
          </cell>
          <cell r="DE304">
            <v>744</v>
          </cell>
          <cell r="DF304">
            <v>6389</v>
          </cell>
          <cell r="DG304" t="e">
            <v>#VALUE!</v>
          </cell>
          <cell r="DH304">
            <v>11963</v>
          </cell>
        </row>
        <row r="304">
          <cell r="DJ304">
            <v>65438</v>
          </cell>
          <cell r="DK304">
            <v>-39456</v>
          </cell>
          <cell r="DL304">
            <v>-4285</v>
          </cell>
          <cell r="DM304">
            <v>1110</v>
          </cell>
          <cell r="DN304">
            <v>22807</v>
          </cell>
          <cell r="DO304">
            <v>0.348528378006663</v>
          </cell>
          <cell r="DP304">
            <v>0.534986277591424</v>
          </cell>
        </row>
        <row r="305">
          <cell r="C305" t="str">
            <v>Perfection Logisgics Service Co.,Ltd.</v>
          </cell>
          <cell r="D305" t="str">
            <v>exclude</v>
          </cell>
          <cell r="E305" t="str">
            <v>Independence(A+, A, A-, U)</v>
          </cell>
        </row>
        <row r="305">
          <cell r="I305">
            <v>0.0713164383033915</v>
          </cell>
          <cell r="J305" t="str">
            <v> </v>
          </cell>
        </row>
        <row r="305">
          <cell r="O305" t="str">
            <v>Perfection Logisgics Service Co.,Ltd.</v>
          </cell>
          <cell r="P305" t="str">
            <v>This company is engaged in the provision of freight trucking and other related transportation services. It was established in 2002. It conducts business from its registered head office located in Fuzhou, Fujian, China. This company's business activities include furnishing over-the-road trucking services and storage services, including household goods either as common carriers or under special or individual contracts or agreements, for freight generally weighing more than 100 pounds. Its operations are principally outside a single municipality, outside one group of contiguous municipalities, or outside a single municipality and its suburban areas. It is also involved in furnishing air courier services for individually addressed letters, parcels, and packages generally weighing less than 100 pounds.</v>
          </cell>
          <cell r="Q305" t="str">
            <v>Services</v>
          </cell>
          <cell r="R305" t="str">
            <v>Furnishing over-the-road trucking services and storage services, including household goods either as common carriers or under special or individual contracts or agreements, for freight generally weighing more than 100 pounds. Its operations are principally outside a single municipality, outside one group of contiguous municipalities, or outside a single municipality and its suburban areas</v>
          </cell>
          <cell r="S305" t="str">
            <v>www.perfectionlog.com</v>
          </cell>
          <cell r="T305" t="str">
            <v>China</v>
          </cell>
        </row>
        <row r="305">
          <cell r="V305" t="str">
            <v>833570</v>
          </cell>
          <cell r="W305" t="str">
            <v>B+</v>
          </cell>
          <cell r="X305" t="str">
            <v>4789</v>
          </cell>
          <cell r="Y305" t="str">
            <v>CN44876PC</v>
          </cell>
          <cell r="Z305" t="str">
            <v>Engaged in the provision of freight trucking and other related transportation services</v>
          </cell>
          <cell r="AA305" t="str">
            <v>The Company's main business projects for the handling and shipping agents and warehousing.</v>
          </cell>
          <cell r="AB305">
            <v>42263</v>
          </cell>
        </row>
        <row r="305">
          <cell r="AD305">
            <v>87996</v>
          </cell>
          <cell r="AE305">
            <v>101735</v>
          </cell>
          <cell r="AF305">
            <v>433253</v>
          </cell>
          <cell r="AG305">
            <v>465283</v>
          </cell>
          <cell r="AH305">
            <v>803</v>
          </cell>
          <cell r="AI305">
            <v>844</v>
          </cell>
          <cell r="AJ305">
            <v>853</v>
          </cell>
          <cell r="AK305">
            <v>343</v>
          </cell>
          <cell r="AL305">
            <v>36473</v>
          </cell>
          <cell r="AM305">
            <v>39278</v>
          </cell>
          <cell r="AN305">
            <v>381617</v>
          </cell>
          <cell r="AO305">
            <v>415472</v>
          </cell>
          <cell r="AP305">
            <v>0</v>
          </cell>
          <cell r="AQ305">
            <v>0</v>
          </cell>
          <cell r="AR305">
            <v>0</v>
          </cell>
          <cell r="AS305">
            <v>0</v>
          </cell>
          <cell r="AT305">
            <v>-27644</v>
          </cell>
          <cell r="AU305">
            <v>-33537</v>
          </cell>
          <cell r="AV305">
            <v>-28795</v>
          </cell>
          <cell r="AW305">
            <v>-31059</v>
          </cell>
          <cell r="AX305">
            <v>-10204</v>
          </cell>
          <cell r="AY305">
            <v>-10637</v>
          </cell>
          <cell r="AZ305">
            <v>-10370</v>
          </cell>
          <cell r="BA305">
            <v>-11244</v>
          </cell>
          <cell r="BB305">
            <v>552</v>
          </cell>
          <cell r="BC305">
            <v>637</v>
          </cell>
          <cell r="BD305">
            <v>2525</v>
          </cell>
          <cell r="BE305">
            <v>2483</v>
          </cell>
          <cell r="BF305">
            <v>33538</v>
          </cell>
          <cell r="BG305">
            <v>33918</v>
          </cell>
          <cell r="BH305">
            <v>106881</v>
          </cell>
          <cell r="BI305">
            <v>70874</v>
          </cell>
          <cell r="BJ305">
            <v>53333</v>
          </cell>
          <cell r="BK305">
            <v>54271</v>
          </cell>
          <cell r="BL305">
            <v>28882</v>
          </cell>
          <cell r="BM305">
            <v>33156</v>
          </cell>
          <cell r="BN305">
            <v>94793</v>
          </cell>
          <cell r="BO305">
            <v>102872</v>
          </cell>
          <cell r="BP305">
            <v>93258</v>
          </cell>
          <cell r="BQ305">
            <v>108896</v>
          </cell>
          <cell r="BR305">
            <v>245001</v>
          </cell>
          <cell r="BS305">
            <v>255857</v>
          </cell>
          <cell r="BT305">
            <v>304187</v>
          </cell>
          <cell r="BU305">
            <v>292568</v>
          </cell>
          <cell r="BV305">
            <v>4361</v>
          </cell>
          <cell r="BW305">
            <v>6183</v>
          </cell>
          <cell r="BX305">
            <v>6771</v>
          </cell>
          <cell r="BY305">
            <v>7527</v>
          </cell>
          <cell r="BZ305">
            <v>14478</v>
          </cell>
          <cell r="CA305">
            <v>19127</v>
          </cell>
          <cell r="CB305">
            <v>13324</v>
          </cell>
          <cell r="CC305">
            <v>7851</v>
          </cell>
          <cell r="CD305">
            <v>229</v>
          </cell>
          <cell r="CE305">
            <v>91</v>
          </cell>
          <cell r="CF305">
            <v>156</v>
          </cell>
          <cell r="CG305">
            <v>229</v>
          </cell>
          <cell r="CH305">
            <v>23054</v>
          </cell>
          <cell r="CI305">
            <v>27263</v>
          </cell>
          <cell r="CJ305">
            <v>21868</v>
          </cell>
          <cell r="CK305">
            <v>23303</v>
          </cell>
          <cell r="CL305">
            <v>87996</v>
          </cell>
          <cell r="CM305">
            <v>-36473</v>
          </cell>
          <cell r="CN305">
            <v>-27644</v>
          </cell>
          <cell r="CO305">
            <v>-10204</v>
          </cell>
          <cell r="CP305">
            <v>13675</v>
          </cell>
          <cell r="CQ305">
            <v>0.155404791126869</v>
          </cell>
          <cell r="CR305">
            <v>0.183999138870575</v>
          </cell>
          <cell r="CS305">
            <v>4361</v>
          </cell>
          <cell r="CT305">
            <v>0</v>
          </cell>
          <cell r="CU305">
            <v>594.5</v>
          </cell>
          <cell r="CV305">
            <v>98832.5</v>
          </cell>
        </row>
        <row r="305">
          <cell r="CX305">
            <v>101735</v>
          </cell>
          <cell r="CY305">
            <v>-39278</v>
          </cell>
          <cell r="CZ305">
            <v>-33537</v>
          </cell>
          <cell r="DA305">
            <v>-10637</v>
          </cell>
          <cell r="DB305">
            <v>18283</v>
          </cell>
          <cell r="DC305">
            <v>0.179711996854573</v>
          </cell>
          <cell r="DD305">
            <v>0.219084024349327</v>
          </cell>
          <cell r="DE305">
            <v>6183</v>
          </cell>
          <cell r="DF305">
            <v>0</v>
          </cell>
          <cell r="DG305">
            <v>1581</v>
          </cell>
          <cell r="DH305">
            <v>98065</v>
          </cell>
        </row>
        <row r="305">
          <cell r="DJ305">
            <v>433253</v>
          </cell>
          <cell r="DK305">
            <v>-381617</v>
          </cell>
          <cell r="DL305">
            <v>-28795</v>
          </cell>
          <cell r="DM305">
            <v>-10370</v>
          </cell>
          <cell r="DN305">
            <v>12471</v>
          </cell>
          <cell r="DO305">
            <v>0.0287845669851103</v>
          </cell>
          <cell r="DP305">
            <v>0.029637674615359</v>
          </cell>
        </row>
        <row r="306">
          <cell r="C306" t="str">
            <v>Intl Haotian Technology Co.,Ltd</v>
          </cell>
          <cell r="D306" t="str">
            <v>exclude</v>
          </cell>
          <cell r="E306" t="str">
            <v>Independence(A+, A, A-, U)</v>
          </cell>
        </row>
        <row r="306">
          <cell r="I306">
            <v>0.0805865722602997</v>
          </cell>
          <cell r="J306" t="str">
            <v> </v>
          </cell>
        </row>
        <row r="306">
          <cell r="O306" t="str">
            <v>Intl Haotian Technology Co.,Ltd</v>
          </cell>
          <cell r="P306" t="str">
            <v>This company is engaged in the provision of freight transportation arrangement services. It was founded in 2004 and has its registered head office strategically located in Xiamen, Fujian, China. The company's business operation specialises in arranging transportation of freight between shippers and carriers. It acts as freight forwarders offering a combination of services spanning transportation modes. The company also provide services regarding a combination of network activities such as, local pickup, local sorting and terminal operations, line-haul, destination sorting and terminal operations, storage, and local delivery. It employs state-of-the art technology as well as employs staff trained to provide necessary support, service and guidance to its customers.</v>
          </cell>
          <cell r="Q306" t="str">
            <v>Services</v>
          </cell>
          <cell r="R306" t="str">
            <v>Freight transportation arrangement services</v>
          </cell>
          <cell r="S306" t="str">
            <v>www.htll.cn</v>
          </cell>
          <cell r="T306" t="str">
            <v>China</v>
          </cell>
        </row>
        <row r="306">
          <cell r="V306" t="str">
            <v>873834</v>
          </cell>
          <cell r="W306" t="str">
            <v>B+</v>
          </cell>
          <cell r="X306" t="str">
            <v>4731</v>
          </cell>
          <cell r="Y306" t="str">
            <v>CN56835PC</v>
          </cell>
          <cell r="Z306" t="str">
            <v>Engaged in the provision of freight transportation arrangement services</v>
          </cell>
          <cell r="AA306" t="str">
            <v>The Main business of the company is the design, research and development, production and sales of cold-chain insulation boxes. At the same time, the company provides cold-chain insulation box leasing and cold-chain logistics integrated services for the downstream application market</v>
          </cell>
          <cell r="AB306">
            <v>44970</v>
          </cell>
        </row>
        <row r="306">
          <cell r="AD306">
            <v>46530</v>
          </cell>
          <cell r="AE306">
            <v>44472</v>
          </cell>
          <cell r="AF306">
            <v>28199</v>
          </cell>
          <cell r="AG306" t="str">
            <v>n.a.</v>
          </cell>
          <cell r="AH306">
            <v>462</v>
          </cell>
          <cell r="AI306">
            <v>730</v>
          </cell>
          <cell r="AJ306">
            <v>948</v>
          </cell>
          <cell r="AK306" t="str">
            <v>n.a.</v>
          </cell>
          <cell r="AL306">
            <v>25417</v>
          </cell>
          <cell r="AM306">
            <v>26762</v>
          </cell>
          <cell r="AN306">
            <v>16689</v>
          </cell>
          <cell r="AO306" t="str">
            <v>n.a.</v>
          </cell>
          <cell r="AP306">
            <v>2619</v>
          </cell>
          <cell r="AQ306">
            <v>2503</v>
          </cell>
          <cell r="AR306">
            <v>1778</v>
          </cell>
          <cell r="AS306" t="str">
            <v>n.a.</v>
          </cell>
          <cell r="AT306">
            <v>-11987</v>
          </cell>
          <cell r="AU306">
            <v>-10483</v>
          </cell>
          <cell r="AV306">
            <v>-8426</v>
          </cell>
          <cell r="AW306" t="str">
            <v>n.a.</v>
          </cell>
          <cell r="AX306">
            <v>-7207</v>
          </cell>
          <cell r="AY306">
            <v>-5542</v>
          </cell>
          <cell r="AZ306">
            <v>-3982</v>
          </cell>
          <cell r="BA306" t="str">
            <v>n.a.</v>
          </cell>
          <cell r="BB306">
            <v>3652</v>
          </cell>
          <cell r="BC306">
            <v>4489</v>
          </cell>
          <cell r="BD306">
            <v>6423</v>
          </cell>
          <cell r="BE306" t="str">
            <v>n.a.</v>
          </cell>
          <cell r="BF306">
            <v>9257</v>
          </cell>
          <cell r="BG306">
            <v>1208</v>
          </cell>
          <cell r="BH306">
            <v>2457</v>
          </cell>
          <cell r="BI306" t="str">
            <v>n.a.</v>
          </cell>
          <cell r="BJ306">
            <v>17173</v>
          </cell>
          <cell r="BK306">
            <v>6492</v>
          </cell>
          <cell r="BL306">
            <v>936</v>
          </cell>
          <cell r="BM306" t="str">
            <v>n.a.</v>
          </cell>
          <cell r="BN306">
            <v>25899</v>
          </cell>
          <cell r="BO306">
            <v>24343</v>
          </cell>
          <cell r="BP306">
            <v>20638</v>
          </cell>
          <cell r="BQ306" t="str">
            <v>n.a.</v>
          </cell>
          <cell r="BR306">
            <v>60758</v>
          </cell>
          <cell r="BS306">
            <v>50020</v>
          </cell>
          <cell r="BT306">
            <v>40613</v>
          </cell>
          <cell r="BU306" t="str">
            <v>n.a.</v>
          </cell>
          <cell r="BV306">
            <v>5703</v>
          </cell>
          <cell r="BW306">
            <v>4969</v>
          </cell>
          <cell r="BX306">
            <v>3797</v>
          </cell>
          <cell r="BY306" t="str">
            <v>n.a.</v>
          </cell>
          <cell r="BZ306">
            <v>2381</v>
          </cell>
          <cell r="CA306">
            <v>2415</v>
          </cell>
          <cell r="CB306">
            <v>50</v>
          </cell>
          <cell r="CC306" t="str">
            <v>n.a.</v>
          </cell>
          <cell r="CD306">
            <v>37</v>
          </cell>
          <cell r="CE306" t="str">
            <v>n.a.</v>
          </cell>
          <cell r="CF306" t="str">
            <v>n.a.</v>
          </cell>
          <cell r="CG306" t="str">
            <v>n.a.</v>
          </cell>
          <cell r="CH306">
            <v>3628</v>
          </cell>
          <cell r="CI306">
            <v>3011</v>
          </cell>
          <cell r="CJ306">
            <v>2851</v>
          </cell>
          <cell r="CK306" t="str">
            <v>n.a.</v>
          </cell>
          <cell r="CL306">
            <v>46530</v>
          </cell>
          <cell r="CM306">
            <v>-25417</v>
          </cell>
          <cell r="CN306">
            <v>-9368</v>
          </cell>
          <cell r="CO306">
            <v>-7207</v>
          </cell>
          <cell r="CP306">
            <v>4538</v>
          </cell>
          <cell r="CQ306">
            <v>0.0975284762518805</v>
          </cell>
          <cell r="CR306">
            <v>0.108068203467327</v>
          </cell>
          <cell r="CS306">
            <v>5703</v>
          </cell>
          <cell r="CT306">
            <v>2619</v>
          </cell>
          <cell r="CU306">
            <v>4070.5</v>
          </cell>
          <cell r="CV306">
            <v>25121</v>
          </cell>
        </row>
        <row r="306">
          <cell r="CX306">
            <v>44472</v>
          </cell>
          <cell r="CY306">
            <v>-26762</v>
          </cell>
          <cell r="CZ306">
            <v>-7980</v>
          </cell>
          <cell r="DA306">
            <v>-5542</v>
          </cell>
          <cell r="DB306">
            <v>4188</v>
          </cell>
          <cell r="DC306">
            <v>0.0941716135995683</v>
          </cell>
          <cell r="DD306">
            <v>0.103961870717903</v>
          </cell>
          <cell r="DE306">
            <v>4969</v>
          </cell>
          <cell r="DF306">
            <v>2503</v>
          </cell>
          <cell r="DG306">
            <v>5456</v>
          </cell>
          <cell r="DH306">
            <v>22490.5</v>
          </cell>
        </row>
        <row r="306">
          <cell r="DJ306">
            <v>28199</v>
          </cell>
          <cell r="DK306">
            <v>-16689</v>
          </cell>
          <cell r="DL306">
            <v>-6648</v>
          </cell>
          <cell r="DM306">
            <v>-3982</v>
          </cell>
          <cell r="DN306">
            <v>880</v>
          </cell>
          <cell r="DO306">
            <v>0.0312067803822831</v>
          </cell>
          <cell r="DP306">
            <v>0.0322120136168967</v>
          </cell>
        </row>
        <row r="307">
          <cell r="C307" t="str">
            <v>Hanoi Tram Joint Stock Company</v>
          </cell>
          <cell r="D307" t="str">
            <v>exclude</v>
          </cell>
          <cell r="E307" t="str">
            <v>Independence(A+, A, A-, U)</v>
          </cell>
        </row>
        <row r="307">
          <cell r="I307">
            <v>0.0428420367115351</v>
          </cell>
          <cell r="J307" t="str">
            <v> </v>
          </cell>
        </row>
        <row r="307">
          <cell r="O307" t="str">
            <v>Hanoi Tram Joint Stock Company</v>
          </cell>
          <cell r="P307" t="str">
            <v>This company, formerly known as Ton Quat Company, is engaged in the provision of transportation services. It was founded and incorporated in 1899. The registered business office of the company is located in Hanoi, Vietnam.The company's fleet of vehicles consists of school buses, minivans and cars, lift and ramp-equipped vehicles, coaches, and service and support vehicles. It also provides fixed route transit, express commuter lines and charter, as well as tour bus services, and other related services. In addition, the company covers intercity and regional transportation, infrastructure management and airport services, and transportation management.The company is active and operational in Vietnam.</v>
          </cell>
          <cell r="Q307" t="str">
            <v>Services</v>
          </cell>
          <cell r="R307" t="str">
            <v>Transportation services</v>
          </cell>
          <cell r="S307" t="str">
            <v>www.hanoitram.vn</v>
          </cell>
          <cell r="T307" t="str">
            <v>Vietnam</v>
          </cell>
        </row>
        <row r="307">
          <cell r="V307" t="str">
            <v>HNT</v>
          </cell>
          <cell r="W307" t="str">
            <v>D</v>
          </cell>
          <cell r="X307" t="str">
            <v>4789</v>
          </cell>
          <cell r="Y307" t="str">
            <v>VN0106889438</v>
          </cell>
          <cell r="Z307" t="str">
            <v>Engaged in the provision of transportation services</v>
          </cell>
          <cell r="AA307" t="str">
            <v>The Company operates in the field of passenger transport services.</v>
          </cell>
          <cell r="AB307">
            <v>42704</v>
          </cell>
        </row>
        <row r="307">
          <cell r="AD307">
            <v>306602817</v>
          </cell>
          <cell r="AE307">
            <v>207964677</v>
          </cell>
          <cell r="AF307">
            <v>222280201</v>
          </cell>
          <cell r="AG307">
            <v>280402128</v>
          </cell>
          <cell r="AH307">
            <v>0</v>
          </cell>
          <cell r="AI307" t="str">
            <v>n.a.</v>
          </cell>
          <cell r="AJ307" t="str">
            <v>n.a.</v>
          </cell>
          <cell r="AK307" t="str">
            <v>n.a.</v>
          </cell>
          <cell r="AL307">
            <v>248417902</v>
          </cell>
          <cell r="AM307">
            <v>156861396</v>
          </cell>
          <cell r="AN307">
            <v>165394032</v>
          </cell>
          <cell r="AO307">
            <v>231841328</v>
          </cell>
          <cell r="AP307">
            <v>0</v>
          </cell>
          <cell r="AQ307">
            <v>0</v>
          </cell>
          <cell r="AR307">
            <v>0</v>
          </cell>
          <cell r="AS307">
            <v>0</v>
          </cell>
          <cell r="AT307">
            <v>-13267566</v>
          </cell>
          <cell r="AU307">
            <v>-10719158</v>
          </cell>
          <cell r="AV307">
            <v>-12923136</v>
          </cell>
          <cell r="AW307">
            <v>-14565493</v>
          </cell>
          <cell r="AX307">
            <v>-34432075</v>
          </cell>
          <cell r="AY307">
            <v>-29721427</v>
          </cell>
          <cell r="AZ307">
            <v>-33542947</v>
          </cell>
          <cell r="BA307">
            <v>-24411777</v>
          </cell>
          <cell r="BB307">
            <v>3029036</v>
          </cell>
          <cell r="BC307">
            <v>4911612</v>
          </cell>
          <cell r="BD307">
            <v>3840239</v>
          </cell>
          <cell r="BE307">
            <v>5293711</v>
          </cell>
          <cell r="BF307">
            <v>139376449</v>
          </cell>
          <cell r="BG307">
            <v>42464525</v>
          </cell>
          <cell r="BH307">
            <v>60518781</v>
          </cell>
          <cell r="BI307">
            <v>35732376</v>
          </cell>
          <cell r="BJ307">
            <v>7915775</v>
          </cell>
          <cell r="BK307">
            <v>11210707</v>
          </cell>
          <cell r="BL307">
            <v>11997934</v>
          </cell>
          <cell r="BM307">
            <v>36260397</v>
          </cell>
          <cell r="BN307">
            <v>143944562</v>
          </cell>
          <cell r="BO307">
            <v>178112239</v>
          </cell>
          <cell r="BP307">
            <v>168975117</v>
          </cell>
          <cell r="BQ307">
            <v>135822001</v>
          </cell>
          <cell r="BR307">
            <v>295321838</v>
          </cell>
          <cell r="BS307">
            <v>237638023</v>
          </cell>
          <cell r="BT307">
            <v>247090539</v>
          </cell>
          <cell r="BU307">
            <v>214166772</v>
          </cell>
          <cell r="BV307">
            <v>0</v>
          </cell>
          <cell r="BW307" t="str">
            <v>n.a.</v>
          </cell>
          <cell r="BX307" t="str">
            <v>n.a.</v>
          </cell>
          <cell r="BY307" t="str">
            <v>n.a.</v>
          </cell>
          <cell r="BZ307">
            <v>10485274</v>
          </cell>
          <cell r="CA307">
            <v>10662696</v>
          </cell>
          <cell r="CB307">
            <v>10420086</v>
          </cell>
          <cell r="CC307">
            <v>9583530</v>
          </cell>
          <cell r="CD307" t="str">
            <v>n.a.</v>
          </cell>
          <cell r="CE307" t="str">
            <v>n.a.</v>
          </cell>
          <cell r="CF307" t="str">
            <v>n.a.</v>
          </cell>
          <cell r="CG307" t="str">
            <v>n.a.</v>
          </cell>
          <cell r="CH307">
            <v>13267566</v>
          </cell>
          <cell r="CI307">
            <v>10719158</v>
          </cell>
          <cell r="CJ307">
            <v>12923136</v>
          </cell>
          <cell r="CK307">
            <v>14565493</v>
          </cell>
          <cell r="CL307">
            <v>306602817</v>
          </cell>
          <cell r="CM307">
            <v>-248417902</v>
          </cell>
          <cell r="CN307">
            <v>-13267566</v>
          </cell>
          <cell r="CO307">
            <v>-34432075</v>
          </cell>
          <cell r="CP307">
            <v>10485274</v>
          </cell>
          <cell r="CQ307">
            <v>0.0341982311271458</v>
          </cell>
          <cell r="CR307">
            <v>0.0354091618273356</v>
          </cell>
          <cell r="CS307">
            <v>0</v>
          </cell>
          <cell r="CT307">
            <v>0</v>
          </cell>
          <cell r="CU307">
            <v>3970324</v>
          </cell>
          <cell r="CV307">
            <v>161028400.5</v>
          </cell>
        </row>
        <row r="307">
          <cell r="CX307">
            <v>207964677</v>
          </cell>
          <cell r="CY307">
            <v>-156861396</v>
          </cell>
          <cell r="CZ307">
            <v>-10719158</v>
          </cell>
          <cell r="DA307">
            <v>-29721427</v>
          </cell>
          <cell r="DB307">
            <v>10662696</v>
          </cell>
          <cell r="DC307">
            <v>0.0512716686016828</v>
          </cell>
          <cell r="DD307">
            <v>0.0540425187114568</v>
          </cell>
          <cell r="DE307" t="str">
            <v>n.a.</v>
          </cell>
          <cell r="DF307">
            <v>0</v>
          </cell>
          <cell r="DG307">
            <v>4375925.5</v>
          </cell>
          <cell r="DH307">
            <v>173543678</v>
          </cell>
        </row>
        <row r="307">
          <cell r="DJ307">
            <v>222280201</v>
          </cell>
          <cell r="DK307">
            <v>-165394032</v>
          </cell>
          <cell r="DL307">
            <v>-12923136</v>
          </cell>
          <cell r="DM307">
            <v>-33542947</v>
          </cell>
          <cell r="DN307">
            <v>10420086</v>
          </cell>
          <cell r="DO307">
            <v>0.0468781562780753</v>
          </cell>
          <cell r="DP307">
            <v>0.0491838022461189</v>
          </cell>
        </row>
        <row r="308">
          <cell r="C308" t="str">
            <v>Beijing Oriental Rall WAY Technology Development Co.,Ltd</v>
          </cell>
          <cell r="D308" t="str">
            <v>exclude</v>
          </cell>
          <cell r="E308" t="str">
            <v>Independence(A+, A, A-, U)</v>
          </cell>
        </row>
        <row r="308">
          <cell r="I308">
            <v>0.196592017245214</v>
          </cell>
          <cell r="J308" t="str">
            <v> </v>
          </cell>
        </row>
        <row r="308">
          <cell r="O308" t="str">
            <v>Beijing Oriental Rall WAY Technology Development Co.,Ltd</v>
          </cell>
          <cell r="P308" t="str">
            <v>This company is primarily engaged in the manufacture and supply of railway safety measuring equipment and signal security equipment. It was incorporated in 2001. The company has a registered office located in Beijing, China.The company operates its business through research, development, production and sale of dynamic and static electronic orbit scale measuring equipment, overload and uneven-load detection equipment, upgrading and reconstruction of relevant products, as well as technical maintenance services. Its products are applied in the railway, coal, port and electric power and other industries. The company operates principally in the People's Republic of China.</v>
          </cell>
          <cell r="Q308" t="str">
            <v>Manufacturing</v>
          </cell>
          <cell r="R308" t="str">
            <v>Railway safety measuring equipment and signal security equipment</v>
          </cell>
          <cell r="S308" t="str">
            <v>www.bjdfrw.com</v>
          </cell>
          <cell r="T308" t="str">
            <v>China</v>
          </cell>
        </row>
        <row r="308">
          <cell r="V308" t="str">
            <v>430180</v>
          </cell>
          <cell r="W308" t="str">
            <v>D</v>
          </cell>
          <cell r="X308" t="str">
            <v>4789</v>
          </cell>
          <cell r="Y308" t="str">
            <v>CN40818PC</v>
          </cell>
          <cell r="Z308" t="str">
            <v>Primarily engaged in the manufacture and supply of railway safety measuring equipment and signal security equipment</v>
          </cell>
          <cell r="AA308" t="str">
            <v>The Company is mainly engaged in dynamic and static electronic railway scale equipment, ultra partial load detection equipment research and development, production, sales and related products and technology upgrading and maintenance services.</v>
          </cell>
          <cell r="AB308">
            <v>41264</v>
          </cell>
        </row>
        <row r="308">
          <cell r="AD308">
            <v>69597</v>
          </cell>
          <cell r="AE308">
            <v>61460</v>
          </cell>
          <cell r="AF308">
            <v>44296</v>
          </cell>
          <cell r="AG308">
            <v>35634</v>
          </cell>
          <cell r="AH308">
            <v>736</v>
          </cell>
          <cell r="AI308">
            <v>1192</v>
          </cell>
          <cell r="AJ308">
            <v>1848</v>
          </cell>
          <cell r="AK308">
            <v>752</v>
          </cell>
          <cell r="AL308">
            <v>43516</v>
          </cell>
          <cell r="AM308">
            <v>40034</v>
          </cell>
          <cell r="AN308">
            <v>29501</v>
          </cell>
          <cell r="AO308">
            <v>19455</v>
          </cell>
          <cell r="AP308">
            <v>4827</v>
          </cell>
          <cell r="AQ308">
            <v>2616</v>
          </cell>
          <cell r="AR308">
            <v>2419</v>
          </cell>
          <cell r="AS308">
            <v>2566</v>
          </cell>
          <cell r="AT308">
            <v>-15378</v>
          </cell>
          <cell r="AU308">
            <v>-11897</v>
          </cell>
          <cell r="AV308">
            <v>-9250</v>
          </cell>
          <cell r="AW308">
            <v>-9285</v>
          </cell>
          <cell r="AX308">
            <v>-395</v>
          </cell>
          <cell r="AY308">
            <v>-375</v>
          </cell>
          <cell r="AZ308">
            <v>-396</v>
          </cell>
          <cell r="BA308">
            <v>-376</v>
          </cell>
          <cell r="BB308">
            <v>6981</v>
          </cell>
          <cell r="BC308">
            <v>8651</v>
          </cell>
          <cell r="BD308">
            <v>1368</v>
          </cell>
          <cell r="BE308">
            <v>1974</v>
          </cell>
          <cell r="BF308">
            <v>72999</v>
          </cell>
          <cell r="BG308">
            <v>55485</v>
          </cell>
          <cell r="BH308">
            <v>47206</v>
          </cell>
          <cell r="BI308">
            <v>32805</v>
          </cell>
          <cell r="BJ308">
            <v>16195</v>
          </cell>
          <cell r="BK308">
            <v>16063</v>
          </cell>
          <cell r="BL308">
            <v>18264</v>
          </cell>
          <cell r="BM308">
            <v>25789</v>
          </cell>
          <cell r="BN308">
            <v>1633</v>
          </cell>
          <cell r="BO308">
            <v>1955</v>
          </cell>
          <cell r="BP308">
            <v>2305</v>
          </cell>
          <cell r="BQ308">
            <v>2362</v>
          </cell>
          <cell r="BR308">
            <v>117994</v>
          </cell>
          <cell r="BS308">
            <v>97380</v>
          </cell>
          <cell r="BT308">
            <v>88765</v>
          </cell>
          <cell r="BU308">
            <v>80613</v>
          </cell>
          <cell r="BV308">
            <v>4139</v>
          </cell>
          <cell r="BW308">
            <v>3819</v>
          </cell>
          <cell r="BX308">
            <v>2116</v>
          </cell>
          <cell r="BY308">
            <v>2057</v>
          </cell>
          <cell r="BZ308">
            <v>11044</v>
          </cell>
          <cell r="CA308">
            <v>10346</v>
          </cell>
          <cell r="CB308">
            <v>6997</v>
          </cell>
          <cell r="CC308">
            <v>7270</v>
          </cell>
          <cell r="CD308" t="str">
            <v>n.a.</v>
          </cell>
          <cell r="CE308" t="str">
            <v>n.a.</v>
          </cell>
          <cell r="CF308" t="str">
            <v>n.a.</v>
          </cell>
          <cell r="CG308" t="str">
            <v>n.a.</v>
          </cell>
          <cell r="CH308">
            <v>6412</v>
          </cell>
          <cell r="CI308">
            <v>5462</v>
          </cell>
          <cell r="CJ308">
            <v>4715</v>
          </cell>
          <cell r="CK308">
            <v>4662</v>
          </cell>
          <cell r="CL308">
            <v>69597</v>
          </cell>
          <cell r="CM308">
            <v>-43516</v>
          </cell>
          <cell r="CN308">
            <v>-10551</v>
          </cell>
          <cell r="CO308">
            <v>-395</v>
          </cell>
          <cell r="CP308">
            <v>15135</v>
          </cell>
          <cell r="CQ308">
            <v>0.217466270097849</v>
          </cell>
          <cell r="CR308">
            <v>0.277900187286548</v>
          </cell>
          <cell r="CS308">
            <v>4139</v>
          </cell>
          <cell r="CT308">
            <v>4827</v>
          </cell>
          <cell r="CU308">
            <v>7816</v>
          </cell>
          <cell r="CV308">
            <v>1794</v>
          </cell>
        </row>
        <row r="308">
          <cell r="CX308">
            <v>61460</v>
          </cell>
          <cell r="CY308">
            <v>-40034</v>
          </cell>
          <cell r="CZ308">
            <v>-9281</v>
          </cell>
          <cell r="DA308">
            <v>-375</v>
          </cell>
          <cell r="DB308">
            <v>11770</v>
          </cell>
          <cell r="DC308">
            <v>0.191506671005532</v>
          </cell>
          <cell r="DD308">
            <v>0.236868585228416</v>
          </cell>
          <cell r="DE308">
            <v>3819</v>
          </cell>
          <cell r="DF308">
            <v>2616</v>
          </cell>
          <cell r="DG308">
            <v>5009.5</v>
          </cell>
          <cell r="DH308">
            <v>2130</v>
          </cell>
        </row>
        <row r="308">
          <cell r="DJ308">
            <v>44296</v>
          </cell>
          <cell r="DK308">
            <v>-29501</v>
          </cell>
          <cell r="DL308">
            <v>-6831</v>
          </cell>
          <cell r="DM308">
            <v>-396</v>
          </cell>
          <cell r="DN308">
            <v>7568</v>
          </cell>
          <cell r="DO308">
            <v>0.170850641141412</v>
          </cell>
          <cell r="DP308">
            <v>0.206055325637116</v>
          </cell>
        </row>
        <row r="309">
          <cell r="C309" t="str">
            <v>PHU Khanh Railway Joint Stock Company</v>
          </cell>
          <cell r="D309" t="str">
            <v>exclude</v>
          </cell>
          <cell r="E309" t="str">
            <v>Significantly different products/services</v>
          </cell>
          <cell r="F309" t="str">
            <v>专业从事铁路基础设施的管理、运营和系统维修</v>
          </cell>
        </row>
        <row r="309">
          <cell r="I309">
            <v>0.024819852769333</v>
          </cell>
          <cell r="J309" t="str">
            <v> </v>
          </cell>
          <cell r="K309" t="str">
            <v>专业从事铁路基础设施的管理、运营和系统维修</v>
          </cell>
        </row>
        <row r="309">
          <cell r="O309" t="str">
            <v>PHU Khanh Railway Joint Stock Company</v>
          </cell>
          <cell r="P309" t="str">
            <v>This company, with registered office address in Khanh Hoa, Vietnam, specializes in the management, operation and system repair of railway infrastructure. The company was incorporated in 1998.The company is the operator of Hanoi- Ho Chi Minh City Railway. The railway has a length of more than 280 kilometers running through the provinces of Binh Dinh, Phu Yen and Khanh Hoa. Nha Trang Railway Station handles the most passengers and cargo in the area.It also focuses on railway safety, fire and explosion prevention and control. The company has upgraded railway crossings with automatic warning signals and guards in the communes and wards of Van Khanh, Van Hung and Suoi Cat. It has installed signal boards, provided training for guards and signalmen at railway crossings in the communes of Van Khanh, Ninh Ich, Dien An and Vinh Luong. Patrols have been increased to protect railway traffic works and timely process information related to railway traffic safety and security.</v>
          </cell>
          <cell r="Q309" t="str">
            <v>Services</v>
          </cell>
          <cell r="R309" t="str">
            <v>Management, operation and system repair of railway infrastructure</v>
          </cell>
          <cell r="S309" t="str">
            <v>www.duongsatphukhanh.com.vn</v>
          </cell>
          <cell r="T309" t="str">
            <v>Vietnam</v>
          </cell>
        </row>
        <row r="309">
          <cell r="V309" t="str">
            <v>PKR</v>
          </cell>
          <cell r="W309" t="str">
            <v>A-</v>
          </cell>
          <cell r="X309" t="str">
            <v>4789</v>
          </cell>
          <cell r="Y309" t="str">
            <v>VN4200285254</v>
          </cell>
          <cell r="Z309" t="str">
            <v>Specializes in the management, operation and system repair of railway infrastructure</v>
          </cell>
          <cell r="AA309" t="str">
            <v>The Company specializes in management, exploitation, system repair of railway infrastructure.</v>
          </cell>
          <cell r="AB309">
            <v>42741</v>
          </cell>
        </row>
        <row r="309">
          <cell r="AD309">
            <v>229505520</v>
          </cell>
          <cell r="AE309">
            <v>251069338</v>
          </cell>
          <cell r="AF309">
            <v>204320905</v>
          </cell>
          <cell r="AG309">
            <v>172394847</v>
          </cell>
          <cell r="AH309" t="str">
            <v>n.a.</v>
          </cell>
          <cell r="AI309" t="str">
            <v>n.a.</v>
          </cell>
          <cell r="AJ309" t="str">
            <v>n.a.</v>
          </cell>
          <cell r="AK309" t="str">
            <v>n.a.</v>
          </cell>
          <cell r="AL309">
            <v>196473460</v>
          </cell>
          <cell r="AM309">
            <v>217818345</v>
          </cell>
          <cell r="AN309">
            <v>171575770</v>
          </cell>
          <cell r="AO309">
            <v>141602903</v>
          </cell>
          <cell r="AP309">
            <v>0</v>
          </cell>
          <cell r="AQ309">
            <v>0</v>
          </cell>
          <cell r="AR309">
            <v>0</v>
          </cell>
          <cell r="AS309">
            <v>0</v>
          </cell>
          <cell r="AT309">
            <v>-26256844</v>
          </cell>
          <cell r="AU309">
            <v>-25941124</v>
          </cell>
          <cell r="AV309">
            <v>-23197119</v>
          </cell>
          <cell r="AW309">
            <v>-22471588</v>
          </cell>
          <cell r="AX309">
            <v>-1824261</v>
          </cell>
          <cell r="AY309">
            <v>-1841219</v>
          </cell>
          <cell r="AZ309">
            <v>-2968609</v>
          </cell>
          <cell r="BA309">
            <v>-3182320</v>
          </cell>
          <cell r="BB309">
            <v>10068602</v>
          </cell>
          <cell r="BC309">
            <v>13429037</v>
          </cell>
          <cell r="BD309">
            <v>21388236</v>
          </cell>
          <cell r="BE309">
            <v>8130620</v>
          </cell>
          <cell r="BF309">
            <v>64137883</v>
          </cell>
          <cell r="BG309">
            <v>53980155</v>
          </cell>
          <cell r="BH309">
            <v>67387789</v>
          </cell>
          <cell r="BI309">
            <v>66947796</v>
          </cell>
          <cell r="BJ309">
            <v>26092466</v>
          </cell>
          <cell r="BK309">
            <v>27381413</v>
          </cell>
          <cell r="BL309">
            <v>5608287</v>
          </cell>
          <cell r="BM309">
            <v>289309</v>
          </cell>
          <cell r="BN309">
            <v>9458097</v>
          </cell>
          <cell r="BO309">
            <v>2663027</v>
          </cell>
          <cell r="BP309">
            <v>3761312</v>
          </cell>
          <cell r="BQ309">
            <v>5413346</v>
          </cell>
          <cell r="BR309">
            <v>138105028</v>
          </cell>
          <cell r="BS309">
            <v>120996582</v>
          </cell>
          <cell r="BT309">
            <v>126416837</v>
          </cell>
          <cell r="BU309">
            <v>105733897</v>
          </cell>
          <cell r="BV309" t="str">
            <v>n.a.</v>
          </cell>
          <cell r="BW309" t="str">
            <v>n.a.</v>
          </cell>
          <cell r="BX309" t="str">
            <v>n.a.</v>
          </cell>
          <cell r="BY309" t="str">
            <v>n.a.</v>
          </cell>
          <cell r="BZ309">
            <v>4950955</v>
          </cell>
          <cell r="CA309">
            <v>5468650</v>
          </cell>
          <cell r="CB309">
            <v>6579407</v>
          </cell>
          <cell r="CC309">
            <v>5138036</v>
          </cell>
          <cell r="CD309" t="str">
            <v>n.a.</v>
          </cell>
          <cell r="CE309" t="str">
            <v>n.a.</v>
          </cell>
          <cell r="CF309" t="str">
            <v>n.a.</v>
          </cell>
          <cell r="CG309" t="str">
            <v>n.a.</v>
          </cell>
          <cell r="CH309">
            <v>26256844</v>
          </cell>
          <cell r="CI309">
            <v>25941124</v>
          </cell>
          <cell r="CJ309">
            <v>23197119</v>
          </cell>
          <cell r="CK309">
            <v>22471588</v>
          </cell>
          <cell r="CL309">
            <v>229505520</v>
          </cell>
          <cell r="CM309">
            <v>-196473460</v>
          </cell>
          <cell r="CN309">
            <v>-26256844</v>
          </cell>
          <cell r="CO309">
            <v>-1824261</v>
          </cell>
          <cell r="CP309">
            <v>4950955</v>
          </cell>
          <cell r="CQ309">
            <v>0.0215722698085867</v>
          </cell>
          <cell r="CR309">
            <v>0.0220478929030011</v>
          </cell>
          <cell r="CS309" t="str">
            <v>n.a.</v>
          </cell>
          <cell r="CT309">
            <v>0</v>
          </cell>
          <cell r="CU309">
            <v>11748819.5</v>
          </cell>
          <cell r="CV309">
            <v>6060562</v>
          </cell>
        </row>
        <row r="309">
          <cell r="CX309">
            <v>251069338</v>
          </cell>
          <cell r="CY309">
            <v>-217818345</v>
          </cell>
          <cell r="CZ309">
            <v>-25941124</v>
          </cell>
          <cell r="DA309">
            <v>-1841219</v>
          </cell>
          <cell r="DB309">
            <v>5468650</v>
          </cell>
          <cell r="DC309">
            <v>0.0217814331433813</v>
          </cell>
          <cell r="DD309">
            <v>0.0222664278530034</v>
          </cell>
          <cell r="DE309" t="str">
            <v>n.a.</v>
          </cell>
          <cell r="DF309">
            <v>0</v>
          </cell>
          <cell r="DG309">
            <v>17408636.5</v>
          </cell>
          <cell r="DH309">
            <v>3212169.5</v>
          </cell>
        </row>
        <row r="309">
          <cell r="DJ309">
            <v>204320905</v>
          </cell>
          <cell r="DK309">
            <v>-171575770</v>
          </cell>
          <cell r="DL309">
            <v>-23197119</v>
          </cell>
          <cell r="DM309">
            <v>-2968609</v>
          </cell>
          <cell r="DN309">
            <v>6579407</v>
          </cell>
          <cell r="DO309">
            <v>0.0322013403376419</v>
          </cell>
          <cell r="DP309">
            <v>0.0332727680661143</v>
          </cell>
        </row>
        <row r="310">
          <cell r="C310" t="str">
            <v>Putra Rajawali Kencana Tbk, PT</v>
          </cell>
          <cell r="D310" t="str">
            <v>exclude</v>
          </cell>
          <cell r="E310" t="str">
            <v>Significantly different products/services</v>
          </cell>
          <cell r="F310" t="str">
            <v>物流公司（综合物流）</v>
          </cell>
        </row>
        <row r="310">
          <cell r="I310">
            <v>0.115715075437399</v>
          </cell>
          <cell r="J310" t="str">
            <v> </v>
          </cell>
        </row>
        <row r="310">
          <cell r="O310" t="str">
            <v>Putra Rajawali Kencana Tbk, PT</v>
          </cell>
          <cell r="P310" t="str">
            <v>This company operates as the largest intralogistics and multimodal company in Indonesia. Its registered head office is located in Surabaya, Indonesia.The company's business operation specialises in infrastructure development, development of facilities and infrastructure, and supporting materials for insfrastructure development. In addition, the company employs skilled engineers and other professional staff capable of performing various services, such as planning and design, surveying, zoning, estimating, as well as budget management.</v>
          </cell>
          <cell r="Q310" t="str">
            <v>Services</v>
          </cell>
          <cell r="R310" t="str">
            <v>Infrastructure development, development of facilities and infrastructure, and supporting materials for insfrastructure development</v>
          </cell>
          <cell r="S310" t="str">
            <v>www.puratrans.com</v>
          </cell>
          <cell r="T310" t="str">
            <v>Indonesia</v>
          </cell>
        </row>
        <row r="310">
          <cell r="V310" t="str">
            <v>PURA</v>
          </cell>
          <cell r="W310" t="str">
            <v>A-</v>
          </cell>
          <cell r="X310" t="str">
            <v>4212</v>
          </cell>
          <cell r="Y310" t="str">
            <v>ID40370FD</v>
          </cell>
          <cell r="Z310" t="str">
            <v>Operates as the largest intralogistics and multimodal company</v>
          </cell>
          <cell r="AA310" t="str">
            <v>The Company was engaged in transportation and storage, rental activities,trading and retail. Currently the Company engaged in transportation services.</v>
          </cell>
          <cell r="AB310">
            <v>43859</v>
          </cell>
        </row>
        <row r="310">
          <cell r="AD310">
            <v>119023799</v>
          </cell>
          <cell r="AE310">
            <v>118252971</v>
          </cell>
          <cell r="AF310">
            <v>95955757</v>
          </cell>
          <cell r="AG310">
            <v>88464453</v>
          </cell>
          <cell r="AH310">
            <v>3665426</v>
          </cell>
          <cell r="AI310">
            <v>540690</v>
          </cell>
          <cell r="AJ310">
            <v>1633189</v>
          </cell>
          <cell r="AK310" t="str">
            <v>n.a.</v>
          </cell>
          <cell r="AL310">
            <v>73128787</v>
          </cell>
          <cell r="AM310">
            <v>70127071</v>
          </cell>
          <cell r="AN310">
            <v>56227167</v>
          </cell>
          <cell r="AO310">
            <v>56085394</v>
          </cell>
          <cell r="AP310">
            <v>0</v>
          </cell>
          <cell r="AQ310">
            <v>0</v>
          </cell>
          <cell r="AR310">
            <v>0</v>
          </cell>
          <cell r="AS310">
            <v>0</v>
          </cell>
          <cell r="AT310">
            <v>-10496073</v>
          </cell>
          <cell r="AU310">
            <v>-12180306</v>
          </cell>
          <cell r="AV310">
            <v>-10283570</v>
          </cell>
          <cell r="AW310">
            <v>-8861563</v>
          </cell>
          <cell r="AX310">
            <v>-24540800</v>
          </cell>
          <cell r="AY310">
            <v>-20301999</v>
          </cell>
          <cell r="AZ310">
            <v>-17386727</v>
          </cell>
          <cell r="BA310">
            <v>-11851437</v>
          </cell>
          <cell r="BB310">
            <v>67648</v>
          </cell>
          <cell r="BC310">
            <v>58115</v>
          </cell>
          <cell r="BD310">
            <v>76615</v>
          </cell>
          <cell r="BE310">
            <v>691970</v>
          </cell>
          <cell r="BF310">
            <v>80000160</v>
          </cell>
          <cell r="BG310">
            <v>72993780</v>
          </cell>
          <cell r="BH310">
            <v>52763350</v>
          </cell>
          <cell r="BI310">
            <v>35251084</v>
          </cell>
          <cell r="BJ310">
            <v>14314219</v>
          </cell>
          <cell r="BK310">
            <v>5095557</v>
          </cell>
          <cell r="BL310">
            <v>27409758</v>
          </cell>
          <cell r="BM310">
            <v>12941198</v>
          </cell>
          <cell r="BN310">
            <v>409668226</v>
          </cell>
          <cell r="BO310">
            <v>234863813</v>
          </cell>
          <cell r="BP310">
            <v>192432563</v>
          </cell>
          <cell r="BQ310">
            <v>162554324</v>
          </cell>
          <cell r="BR310">
            <v>538468361</v>
          </cell>
          <cell r="BS310">
            <v>481497711</v>
          </cell>
          <cell r="BT310">
            <v>453512470</v>
          </cell>
          <cell r="BU310">
            <v>221944954</v>
          </cell>
          <cell r="BV310" t="str">
            <v>n.a.</v>
          </cell>
          <cell r="BW310" t="str">
            <v>n.a.</v>
          </cell>
          <cell r="BX310" t="str">
            <v>n.a.</v>
          </cell>
          <cell r="BY310" t="str">
            <v>n.a.</v>
          </cell>
          <cell r="BZ310">
            <v>14523565</v>
          </cell>
          <cell r="CA310">
            <v>16184285</v>
          </cell>
          <cell r="CB310">
            <v>13691482</v>
          </cell>
          <cell r="CC310">
            <v>11666059</v>
          </cell>
          <cell r="CD310" t="str">
            <v>n.a.</v>
          </cell>
          <cell r="CE310" t="str">
            <v>n.a.</v>
          </cell>
          <cell r="CF310" t="str">
            <v>n.a.</v>
          </cell>
          <cell r="CG310" t="str">
            <v>n.a.</v>
          </cell>
          <cell r="CH310">
            <v>6342842</v>
          </cell>
          <cell r="CI310">
            <v>6300124</v>
          </cell>
          <cell r="CJ310">
            <v>7267353</v>
          </cell>
          <cell r="CK310">
            <v>6006898</v>
          </cell>
          <cell r="CL310">
            <v>119023799</v>
          </cell>
          <cell r="CM310">
            <v>-73128787</v>
          </cell>
          <cell r="CN310">
            <v>-10496073</v>
          </cell>
          <cell r="CO310">
            <v>-24540800</v>
          </cell>
          <cell r="CP310">
            <v>10858139</v>
          </cell>
          <cell r="CQ310">
            <v>0.091226620988631</v>
          </cell>
          <cell r="CR310">
            <v>0.100384345641676</v>
          </cell>
          <cell r="CS310" t="str">
            <v>n.a.</v>
          </cell>
          <cell r="CT310">
            <v>0</v>
          </cell>
          <cell r="CU310">
            <v>62881.5</v>
          </cell>
          <cell r="CV310">
            <v>322266019.5</v>
          </cell>
        </row>
        <row r="310">
          <cell r="CX310">
            <v>118252971</v>
          </cell>
          <cell r="CY310">
            <v>-70127071</v>
          </cell>
          <cell r="CZ310">
            <v>-12180306</v>
          </cell>
          <cell r="DA310">
            <v>-20301999</v>
          </cell>
          <cell r="DB310">
            <v>15643595</v>
          </cell>
          <cell r="DC310">
            <v>0.132289234407481</v>
          </cell>
          <cell r="DD310">
            <v>0.152457753958079</v>
          </cell>
          <cell r="DE310" t="str">
            <v>n.a.</v>
          </cell>
          <cell r="DF310">
            <v>0</v>
          </cell>
          <cell r="DG310">
            <v>67365</v>
          </cell>
          <cell r="DH310">
            <v>213648188</v>
          </cell>
        </row>
        <row r="310">
          <cell r="DJ310">
            <v>95955757</v>
          </cell>
          <cell r="DK310">
            <v>-56227167</v>
          </cell>
          <cell r="DL310">
            <v>-10283570</v>
          </cell>
          <cell r="DM310">
            <v>-17386727</v>
          </cell>
          <cell r="DN310">
            <v>12058293</v>
          </cell>
          <cell r="DO310">
            <v>0.125665133359325</v>
          </cell>
          <cell r="DP310">
            <v>0.143726549350765</v>
          </cell>
        </row>
        <row r="311">
          <cell r="C311" t="str">
            <v>HUE Urban Environment and Public Works Joint Stock Company</v>
          </cell>
          <cell r="D311" t="str">
            <v>exclude</v>
          </cell>
          <cell r="E311" t="str">
            <v>Independence(A+, A, A-, U)</v>
          </cell>
        </row>
        <row r="311">
          <cell r="I311">
            <v>0.0349254658924414</v>
          </cell>
          <cell r="J311" t="str">
            <v> </v>
          </cell>
        </row>
        <row r="311">
          <cell r="O311" t="str">
            <v>HUE Urban Environment and Public Works Joint Stock Company</v>
          </cell>
          <cell r="P311" t="str">
            <v>This company is engaged in providing public works and other construction and engineering services. It was incorporated in 1975 and conducts business from its registered head office located in Hue, Vietnam.The company maintains an engineering and construction arm and continuously develops its technology, for the purposes of ensuring the safety of all infrastructure facilities and securing for all public works and highways the highest efficiency and the most appropriate quality in construction. It is involved in the planning, design, construction and maintenance of infrastructure facilities, especially management of street lighting system, maintenance of drainage system, cemetery, burial service, implement public hygiene, national highways, flood control and water resources development systems, and other public works.</v>
          </cell>
          <cell r="Q311" t="str">
            <v>Services</v>
          </cell>
          <cell r="R311" t="str">
            <v>Public works and other construction and engineering services</v>
          </cell>
          <cell r="S311" t="str">
            <v>www.hepco.com.vn</v>
          </cell>
          <cell r="T311" t="str">
            <v>Vietnam</v>
          </cell>
        </row>
        <row r="311">
          <cell r="V311" t="str">
            <v>HEP</v>
          </cell>
          <cell r="W311" t="str">
            <v>D</v>
          </cell>
          <cell r="X311" t="str">
            <v>4212</v>
          </cell>
          <cell r="Y311" t="str">
            <v>VN3300101082</v>
          </cell>
          <cell r="Z311" t="str">
            <v>Engaged in providing public works and other construction and engineering services</v>
          </cell>
          <cell r="AA311" t="str">
            <v>The Company specializes in Management of street lighting system, maintenance of drainage system, cemetery; burial service; Implement public hygiene</v>
          </cell>
          <cell r="AB311">
            <v>43084</v>
          </cell>
        </row>
        <row r="311">
          <cell r="AD311">
            <v>347145493</v>
          </cell>
          <cell r="AE311">
            <v>325364315</v>
          </cell>
          <cell r="AF311">
            <v>281993336</v>
          </cell>
          <cell r="AG311">
            <v>243356983</v>
          </cell>
          <cell r="AH311" t="str">
            <v>n.a.</v>
          </cell>
          <cell r="AI311" t="str">
            <v>n.a.</v>
          </cell>
          <cell r="AJ311" t="str">
            <v>n.a.</v>
          </cell>
          <cell r="AK311" t="str">
            <v>n.a.</v>
          </cell>
          <cell r="AL311">
            <v>233002373</v>
          </cell>
          <cell r="AM311">
            <v>218301661</v>
          </cell>
          <cell r="AN311">
            <v>181595756</v>
          </cell>
          <cell r="AO311">
            <v>143878410</v>
          </cell>
          <cell r="AP311">
            <v>0</v>
          </cell>
          <cell r="AQ311">
            <v>0</v>
          </cell>
          <cell r="AR311">
            <v>0</v>
          </cell>
          <cell r="AS311">
            <v>0</v>
          </cell>
          <cell r="AT311">
            <v>-33100241</v>
          </cell>
          <cell r="AU311">
            <v>-31018497</v>
          </cell>
          <cell r="AV311">
            <v>-30936173</v>
          </cell>
          <cell r="AW311">
            <v>-31118804</v>
          </cell>
          <cell r="AX311">
            <v>-67621423</v>
          </cell>
          <cell r="AY311">
            <v>-65303653</v>
          </cell>
          <cell r="AZ311">
            <v>-60286900</v>
          </cell>
          <cell r="BA311">
            <v>-60220482</v>
          </cell>
          <cell r="BB311">
            <v>2720995</v>
          </cell>
          <cell r="BC311">
            <v>2168555</v>
          </cell>
          <cell r="BD311">
            <v>2335036</v>
          </cell>
          <cell r="BE311">
            <v>1743958</v>
          </cell>
          <cell r="BF311">
            <v>40496509</v>
          </cell>
          <cell r="BG311">
            <v>33142254</v>
          </cell>
          <cell r="BH311">
            <v>30153898</v>
          </cell>
          <cell r="BI311">
            <v>22349328</v>
          </cell>
          <cell r="BJ311">
            <v>49377236</v>
          </cell>
          <cell r="BK311">
            <v>87917300</v>
          </cell>
          <cell r="BL311">
            <v>110012095</v>
          </cell>
          <cell r="BM311">
            <v>91997819</v>
          </cell>
          <cell r="BN311">
            <v>513359756</v>
          </cell>
          <cell r="BO311">
            <v>521861509</v>
          </cell>
          <cell r="BP311">
            <v>530842823</v>
          </cell>
          <cell r="BQ311">
            <v>537149625</v>
          </cell>
          <cell r="BR311">
            <v>623918068</v>
          </cell>
          <cell r="BS311">
            <v>668317263</v>
          </cell>
          <cell r="BT311">
            <v>689730826</v>
          </cell>
          <cell r="BU311">
            <v>663603073</v>
          </cell>
          <cell r="BV311" t="str">
            <v>n.a.</v>
          </cell>
          <cell r="BW311" t="str">
            <v>n.a.</v>
          </cell>
          <cell r="BX311">
            <v>22196</v>
          </cell>
          <cell r="BY311" t="str">
            <v>n.a.</v>
          </cell>
          <cell r="BZ311">
            <v>13421456</v>
          </cell>
          <cell r="CA311">
            <v>10740504</v>
          </cell>
          <cell r="CB311">
            <v>9174507</v>
          </cell>
          <cell r="CC311">
            <v>8139287</v>
          </cell>
          <cell r="CD311" t="str">
            <v>n.a.</v>
          </cell>
          <cell r="CE311" t="str">
            <v>n.a.</v>
          </cell>
          <cell r="CF311" t="str">
            <v>n.a.</v>
          </cell>
          <cell r="CG311" t="str">
            <v>n.a.</v>
          </cell>
          <cell r="CH311">
            <v>33100241</v>
          </cell>
          <cell r="CI311">
            <v>31018497</v>
          </cell>
          <cell r="CJ311">
            <v>30913977</v>
          </cell>
          <cell r="CK311">
            <v>31118804</v>
          </cell>
          <cell r="CL311">
            <v>347145493</v>
          </cell>
          <cell r="CM311">
            <v>-233002373</v>
          </cell>
          <cell r="CN311">
            <v>-33100241</v>
          </cell>
          <cell r="CO311">
            <v>-67621423</v>
          </cell>
          <cell r="CP311">
            <v>13421456</v>
          </cell>
          <cell r="CQ311">
            <v>0.0386623368893918</v>
          </cell>
          <cell r="CR311">
            <v>0.0402172289435657</v>
          </cell>
          <cell r="CS311" t="str">
            <v>n.a.</v>
          </cell>
          <cell r="CT311">
            <v>0</v>
          </cell>
          <cell r="CU311">
            <v>2444775</v>
          </cell>
          <cell r="CV311">
            <v>517610632.5</v>
          </cell>
        </row>
        <row r="311">
          <cell r="CX311">
            <v>325364315</v>
          </cell>
          <cell r="CY311">
            <v>-218301661</v>
          </cell>
          <cell r="CZ311">
            <v>-31018497</v>
          </cell>
          <cell r="DA311">
            <v>-65303653</v>
          </cell>
          <cell r="DB311">
            <v>10740504</v>
          </cell>
          <cell r="DC311">
            <v>0.0330107006356859</v>
          </cell>
          <cell r="DD311">
            <v>0.0341376069594427</v>
          </cell>
          <cell r="DE311" t="str">
            <v>n.a.</v>
          </cell>
          <cell r="DF311">
            <v>0</v>
          </cell>
          <cell r="DG311">
            <v>2251795.5</v>
          </cell>
          <cell r="DH311">
            <v>526352166</v>
          </cell>
        </row>
        <row r="311">
          <cell r="DJ311">
            <v>281993336</v>
          </cell>
          <cell r="DK311">
            <v>-181595756</v>
          </cell>
          <cell r="DL311">
            <v>-30936173</v>
          </cell>
          <cell r="DM311">
            <v>-60286900</v>
          </cell>
          <cell r="DN311">
            <v>9174507</v>
          </cell>
          <cell r="DO311">
            <v>0.0325344815949835</v>
          </cell>
          <cell r="DP311">
            <v>0.0336285696761788</v>
          </cell>
        </row>
        <row r="312">
          <cell r="C312" t="str">
            <v>Shenyang D-Home Logistics Co.,Ltd.</v>
          </cell>
          <cell r="D312" t="str">
            <v>exclude</v>
          </cell>
          <cell r="E312" t="str">
            <v>Independence(A+, A, A-, U)</v>
          </cell>
        </row>
        <row r="312">
          <cell r="I312">
            <v>-0.0542511704552992</v>
          </cell>
          <cell r="J312" t="str">
            <v> </v>
          </cell>
        </row>
        <row r="312">
          <cell r="O312" t="str">
            <v>Shenyang D-Home Logistics Co.,Ltd.</v>
          </cell>
          <cell r="P312" t="str">
            <v>This company is engaged in the provision of freight transportation arrangement services. It was incorporated in 2009 and has its registered head office strategically located in Shenyang, China.The company's business operation specialises in ordinary freight, special transport (container), large object transport (a class); domestic express (postal enterprise franchise business except); and storage services (except for inflammable and explosive dangerous chemicals). It also provides a range of activities such as, local pickup, local sorting and terminal operations, line-haul, destination sorting and terminal operations, and local delivery. Further, the company is also equipped with state-of-the art technology and facilities as well as employs staff trained to provide necessary support, service and guidance to its customers.</v>
          </cell>
          <cell r="Q312" t="str">
            <v>Services</v>
          </cell>
          <cell r="R312" t="str">
            <v>Specialises in ordinary freight, special transport (container), large object transport (a class); domestic express (postal enterprise franchise business except); and storage services (except for inflammable and explosive dangerous chemicals); Provides a range of activities such as, local pickup, local sorting and terminal operations, line-haul, destination sorting and terminal operations, and local delivery</v>
          </cell>
          <cell r="S312" t="str">
            <v>www.sinodh.com</v>
          </cell>
          <cell r="T312" t="str">
            <v>China</v>
          </cell>
        </row>
        <row r="312">
          <cell r="V312" t="str">
            <v>832178</v>
          </cell>
          <cell r="W312" t="str">
            <v>B+</v>
          </cell>
          <cell r="X312" t="str">
            <v>4731</v>
          </cell>
          <cell r="Y312" t="str">
            <v>CN43278PC</v>
          </cell>
          <cell r="Z312" t="str">
            <v>Engaged in the provision of freight transportation arrangement services</v>
          </cell>
          <cell r="AA312" t="str">
            <v>The Company is mainly engaged in g54 road transport industry and the G60 postal services, including two plates of express highway and warehousing management, third party logistics and the regional express and for customers to design and provide one-stop logistics solutions.</v>
          </cell>
          <cell r="AB312">
            <v>42101</v>
          </cell>
        </row>
        <row r="312">
          <cell r="AD312">
            <v>68296</v>
          </cell>
          <cell r="AE312">
            <v>73127</v>
          </cell>
          <cell r="AF312">
            <v>145004</v>
          </cell>
          <cell r="AG312">
            <v>237947</v>
          </cell>
          <cell r="AH312">
            <v>12650</v>
          </cell>
          <cell r="AI312">
            <v>13450</v>
          </cell>
          <cell r="AJ312">
            <v>9729</v>
          </cell>
          <cell r="AK312">
            <v>13261</v>
          </cell>
          <cell r="AL312">
            <v>61417</v>
          </cell>
          <cell r="AM312">
            <v>66209</v>
          </cell>
          <cell r="AN312">
            <v>101947</v>
          </cell>
          <cell r="AO312">
            <v>198108</v>
          </cell>
          <cell r="AP312">
            <v>2649</v>
          </cell>
          <cell r="AQ312">
            <v>2869</v>
          </cell>
          <cell r="AR312">
            <v>4321</v>
          </cell>
          <cell r="AS312">
            <v>0</v>
          </cell>
          <cell r="AT312">
            <v>-18694</v>
          </cell>
          <cell r="AU312">
            <v>-18155</v>
          </cell>
          <cell r="AV312">
            <v>-23761</v>
          </cell>
          <cell r="AW312">
            <v>-37011</v>
          </cell>
          <cell r="AX312">
            <v>-5507</v>
          </cell>
          <cell r="AY312">
            <v>-7937</v>
          </cell>
          <cell r="AZ312">
            <v>-8178</v>
          </cell>
          <cell r="BA312">
            <v>-7518</v>
          </cell>
          <cell r="BB312">
            <v>260</v>
          </cell>
          <cell r="BC312">
            <v>320</v>
          </cell>
          <cell r="BD312">
            <v>242</v>
          </cell>
          <cell r="BE312">
            <v>299</v>
          </cell>
          <cell r="BF312">
            <v>44670</v>
          </cell>
          <cell r="BG312">
            <v>53355</v>
          </cell>
          <cell r="BH312">
            <v>57678</v>
          </cell>
          <cell r="BI312">
            <v>61805</v>
          </cell>
          <cell r="BJ312">
            <v>1784</v>
          </cell>
          <cell r="BK312">
            <v>6040</v>
          </cell>
          <cell r="BL312">
            <v>14585</v>
          </cell>
          <cell r="BM312">
            <v>78973</v>
          </cell>
          <cell r="BN312">
            <v>130910</v>
          </cell>
          <cell r="BO312">
            <v>124360</v>
          </cell>
          <cell r="BP312">
            <v>125530</v>
          </cell>
          <cell r="BQ312">
            <v>109525</v>
          </cell>
          <cell r="BR312">
            <v>215493</v>
          </cell>
          <cell r="BS312">
            <v>224751</v>
          </cell>
          <cell r="BT312">
            <v>236343</v>
          </cell>
          <cell r="BU312">
            <v>296189</v>
          </cell>
          <cell r="BV312">
            <v>5484</v>
          </cell>
          <cell r="BW312">
            <v>4767</v>
          </cell>
          <cell r="BX312">
            <v>6899</v>
          </cell>
          <cell r="BY312">
            <v>16194</v>
          </cell>
          <cell r="BZ312">
            <v>-4672</v>
          </cell>
          <cell r="CA312">
            <v>-5724</v>
          </cell>
          <cell r="CB312">
            <v>20847</v>
          </cell>
          <cell r="CC312">
            <v>8571</v>
          </cell>
          <cell r="CD312">
            <v>5898</v>
          </cell>
          <cell r="CE312">
            <v>5847</v>
          </cell>
          <cell r="CF312">
            <v>5159</v>
          </cell>
          <cell r="CG312">
            <v>2490</v>
          </cell>
          <cell r="CH312">
            <v>4663</v>
          </cell>
          <cell r="CI312">
            <v>4672</v>
          </cell>
          <cell r="CJ312">
            <v>7382</v>
          </cell>
          <cell r="CK312">
            <v>18327</v>
          </cell>
          <cell r="CL312">
            <v>68296</v>
          </cell>
          <cell r="CM312">
            <v>-61417</v>
          </cell>
          <cell r="CN312">
            <v>-16045</v>
          </cell>
          <cell r="CO312">
            <v>-5507</v>
          </cell>
          <cell r="CP312">
            <v>-14673</v>
          </cell>
          <cell r="CQ312">
            <v>-0.214844207567061</v>
          </cell>
          <cell r="CR312">
            <v>-0.176849184635225</v>
          </cell>
          <cell r="CS312">
            <v>5484</v>
          </cell>
          <cell r="CT312">
            <v>2649</v>
          </cell>
          <cell r="CU312">
            <v>290</v>
          </cell>
          <cell r="CV312">
            <v>127635</v>
          </cell>
        </row>
        <row r="312">
          <cell r="CX312">
            <v>73127</v>
          </cell>
          <cell r="CY312">
            <v>-66209</v>
          </cell>
          <cell r="CZ312">
            <v>-15286</v>
          </cell>
          <cell r="DA312">
            <v>-7937</v>
          </cell>
          <cell r="DB312">
            <v>-16305</v>
          </cell>
          <cell r="DC312">
            <v>-0.222968260697143</v>
          </cell>
          <cell r="DD312">
            <v>-0.182317291349852</v>
          </cell>
          <cell r="DE312">
            <v>4767</v>
          </cell>
          <cell r="DF312">
            <v>2869</v>
          </cell>
          <cell r="DG312">
            <v>281</v>
          </cell>
          <cell r="DH312">
            <v>124945</v>
          </cell>
        </row>
        <row r="312">
          <cell r="DJ312">
            <v>145004</v>
          </cell>
          <cell r="DK312">
            <v>-101947</v>
          </cell>
          <cell r="DL312">
            <v>-19440</v>
          </cell>
          <cell r="DM312">
            <v>-8178</v>
          </cell>
          <cell r="DN312">
            <v>15439</v>
          </cell>
          <cell r="DO312">
            <v>0.106472924884831</v>
          </cell>
          <cell r="DP312">
            <v>0.119160267047428</v>
          </cell>
        </row>
        <row r="313">
          <cell r="C313" t="str">
            <v>PT Prima Globalindo Logistik TBK</v>
          </cell>
          <cell r="D313" t="str">
            <v>exclude</v>
          </cell>
          <cell r="E313" t="str">
            <v>Independence(A+, A, A-, U)</v>
          </cell>
        </row>
        <row r="313">
          <cell r="I313">
            <v>0.0993898792925949</v>
          </cell>
          <cell r="J313" t="str">
            <v> </v>
          </cell>
        </row>
        <row r="313">
          <cell r="O313" t="str">
            <v>PT Prima Globalindo Logistik TBK</v>
          </cell>
          <cell r="P313" t="str">
            <v>This company is engaged in providing freight forwarding services for export and import. It conducts business from its registered head office located in Jakarta, Java, Indonesia. The company was established in 2015.The company's mission is providing excellent service for export import services. It provides international shipping lines, and various logistic companies overseas/ domestic; air freight services for urgent cargos; ppjk service, Certificate of Origin from chamber of commerce, and KITE; and refrigerated shipping rates to all destination around the world. It owns more than 131 trucks and all equiped with GPS to enhance its services for all its valuable clients.</v>
          </cell>
          <cell r="Q313" t="str">
            <v>Services</v>
          </cell>
          <cell r="R313" t="str">
            <v>Freight forwarding services</v>
          </cell>
          <cell r="S313" t="str">
            <v>www.pgl-logistic.com</v>
          </cell>
          <cell r="T313" t="str">
            <v>Indonesia</v>
          </cell>
        </row>
        <row r="313">
          <cell r="V313" t="str">
            <v>PPGL</v>
          </cell>
          <cell r="W313" t="str">
            <v>D</v>
          </cell>
          <cell r="X313" t="str">
            <v>4212</v>
          </cell>
          <cell r="Y313" t="str">
            <v>ID40400FD</v>
          </cell>
          <cell r="Z313" t="str">
            <v>Engaged in providing freight forwarding services for export and import</v>
          </cell>
          <cell r="AA313" t="str">
            <v>The purpose and objectives of the Entity are engage in freight forwarding services.</v>
          </cell>
          <cell r="AB313">
            <v>44032</v>
          </cell>
        </row>
        <row r="313">
          <cell r="AD313">
            <v>291113648</v>
          </cell>
          <cell r="AE313">
            <v>258805384</v>
          </cell>
          <cell r="AF313">
            <v>136611674</v>
          </cell>
          <cell r="AG313">
            <v>101427062</v>
          </cell>
          <cell r="AH313">
            <v>168043</v>
          </cell>
          <cell r="AI313">
            <v>457038</v>
          </cell>
          <cell r="AJ313">
            <v>1874094</v>
          </cell>
          <cell r="AK313">
            <v>58430</v>
          </cell>
          <cell r="AL313">
            <v>222306858</v>
          </cell>
          <cell r="AM313">
            <v>196471264</v>
          </cell>
          <cell r="AN313">
            <v>98146542</v>
          </cell>
          <cell r="AO313">
            <v>64448690</v>
          </cell>
          <cell r="AP313">
            <v>0</v>
          </cell>
          <cell r="AQ313">
            <v>0</v>
          </cell>
          <cell r="AR313">
            <v>0</v>
          </cell>
          <cell r="AS313">
            <v>0</v>
          </cell>
          <cell r="AT313">
            <v>-30732420</v>
          </cell>
          <cell r="AU313">
            <v>-26838629</v>
          </cell>
          <cell r="AV313">
            <v>-18985205</v>
          </cell>
          <cell r="AW313">
            <v>-16176223</v>
          </cell>
          <cell r="AX313">
            <v>-8226254</v>
          </cell>
          <cell r="AY313">
            <v>-8099100</v>
          </cell>
          <cell r="AZ313">
            <v>-8490230</v>
          </cell>
          <cell r="BA313">
            <v>-11297641</v>
          </cell>
          <cell r="BB313">
            <v>19067216</v>
          </cell>
          <cell r="BC313" t="str">
            <v>n.a.</v>
          </cell>
          <cell r="BD313" t="str">
            <v>n.a.</v>
          </cell>
          <cell r="BE313" t="str">
            <v>n.a.</v>
          </cell>
          <cell r="BF313">
            <v>53578022</v>
          </cell>
          <cell r="BG313">
            <v>54220296</v>
          </cell>
          <cell r="BH313">
            <v>46728945</v>
          </cell>
          <cell r="BI313">
            <v>24381971</v>
          </cell>
          <cell r="BJ313">
            <v>19284225</v>
          </cell>
          <cell r="BK313">
            <v>3663407</v>
          </cell>
          <cell r="BL313">
            <v>6298398</v>
          </cell>
          <cell r="BM313">
            <v>1925140</v>
          </cell>
          <cell r="BN313">
            <v>56579783</v>
          </cell>
          <cell r="BO313">
            <v>61152145</v>
          </cell>
          <cell r="BP313">
            <v>60359747</v>
          </cell>
          <cell r="BQ313">
            <v>75733354</v>
          </cell>
          <cell r="BR313">
            <v>177015945</v>
          </cell>
          <cell r="BS313">
            <v>162981954</v>
          </cell>
          <cell r="BT313">
            <v>128677970</v>
          </cell>
          <cell r="BU313">
            <v>107721128</v>
          </cell>
          <cell r="BV313">
            <v>11643303</v>
          </cell>
          <cell r="BW313" t="str">
            <v>n.a.</v>
          </cell>
          <cell r="BX313" t="str">
            <v>n.a.</v>
          </cell>
          <cell r="BY313" t="str">
            <v>n.a.</v>
          </cell>
          <cell r="BZ313">
            <v>30016159</v>
          </cell>
          <cell r="CA313">
            <v>27853429</v>
          </cell>
          <cell r="CB313">
            <v>12863791</v>
          </cell>
          <cell r="CC313">
            <v>9562938</v>
          </cell>
          <cell r="CD313">
            <v>19089117</v>
          </cell>
          <cell r="CE313">
            <v>26838629</v>
          </cell>
          <cell r="CF313">
            <v>18985205</v>
          </cell>
          <cell r="CG313">
            <v>16176223</v>
          </cell>
          <cell r="CH313" t="str">
            <v>n.a.</v>
          </cell>
          <cell r="CI313" t="str">
            <v>n.a.</v>
          </cell>
          <cell r="CJ313" t="str">
            <v>n.a.</v>
          </cell>
          <cell r="CK313" t="str">
            <v>n.a.</v>
          </cell>
          <cell r="CL313">
            <v>291113648</v>
          </cell>
          <cell r="CM313">
            <v>-222306858</v>
          </cell>
          <cell r="CN313">
            <v>-30732420</v>
          </cell>
          <cell r="CO313">
            <v>-8226254</v>
          </cell>
          <cell r="CP313">
            <v>29848116</v>
          </cell>
          <cell r="CQ313">
            <v>0.102530802678135</v>
          </cell>
          <cell r="CR313">
            <v>0.114244369594073</v>
          </cell>
          <cell r="CS313">
            <v>11643303</v>
          </cell>
          <cell r="CT313">
            <v>0</v>
          </cell>
          <cell r="CU313" t="e">
            <v>#VALUE!</v>
          </cell>
          <cell r="CV313">
            <v>58865964</v>
          </cell>
        </row>
        <row r="313">
          <cell r="CX313">
            <v>258805384</v>
          </cell>
          <cell r="CY313">
            <v>-196471264</v>
          </cell>
          <cell r="CZ313">
            <v>-26838629</v>
          </cell>
          <cell r="DA313">
            <v>-8099100</v>
          </cell>
          <cell r="DB313">
            <v>27396391</v>
          </cell>
          <cell r="DC313">
            <v>0.105857113853551</v>
          </cell>
          <cell r="DD313">
            <v>0.118389482814957</v>
          </cell>
          <cell r="DE313" t="str">
            <v>n.a.</v>
          </cell>
          <cell r="DF313">
            <v>0</v>
          </cell>
          <cell r="DG313" t="e">
            <v>#VALUE!</v>
          </cell>
          <cell r="DH313">
            <v>60755946</v>
          </cell>
        </row>
        <row r="313">
          <cell r="DJ313">
            <v>136611674</v>
          </cell>
          <cell r="DK313">
            <v>-98146542</v>
          </cell>
          <cell r="DL313">
            <v>-18985205</v>
          </cell>
          <cell r="DM313">
            <v>-8490230</v>
          </cell>
          <cell r="DN313">
            <v>10989697</v>
          </cell>
          <cell r="DO313">
            <v>0.0804447868781697</v>
          </cell>
          <cell r="DP313">
            <v>0.0874822802701155</v>
          </cell>
        </row>
        <row r="314">
          <cell r="C314" t="str">
            <v>Shipping Corporation of India Land and Assets Limited</v>
          </cell>
          <cell r="D314" t="str">
            <v>exclude</v>
          </cell>
          <cell r="E314" t="str">
            <v>Independence(A+, A, A-, U)</v>
          </cell>
        </row>
        <row r="314">
          <cell r="I314" t="e">
            <v>#VALUE!</v>
          </cell>
          <cell r="J314" t="str">
            <v> </v>
          </cell>
        </row>
        <row r="314">
          <cell r="O314" t="str">
            <v>Shipping Corporation of India Land and Assets Limited</v>
          </cell>
          <cell r="P314" t="str">
            <v>This company is engaged in the provision of line shipping services. It was founded in 2021 and has its registered business office located in Mumbai, Maharashtra, India. The company manages and operates a fleet of oil tankers and dry bulk cargo carriers. The company's vessels travel the domestic coastal seas, and ocean and primarily transport coal, crude oil, and refined oil. It also provides services in other bulk cargo transportation, ship leasing, cargo forwarding, the sale of ships, container repair and construction, and the sale of ship spare parts and ship technology. In addition, the company derives its revenue from petroleum transportation and coal transportation, respectively.</v>
          </cell>
          <cell r="Q314" t="str">
            <v>Services</v>
          </cell>
          <cell r="R314" t="str">
            <v>Provision of line shipping services</v>
          </cell>
        </row>
        <row r="314">
          <cell r="T314" t="str">
            <v>India</v>
          </cell>
        </row>
        <row r="314">
          <cell r="V314" t="str">
            <v>SCILAL</v>
          </cell>
          <cell r="W314" t="str">
            <v>D</v>
          </cell>
          <cell r="X314" t="str">
            <v>4789</v>
          </cell>
          <cell r="Y314" t="str">
            <v>IN002054062IND</v>
          </cell>
          <cell r="Z314" t="str">
            <v>Engaged in the provision of line shipping services</v>
          </cell>
          <cell r="AA314" t="str">
            <v>The Company's operating segments for the purposes of allocating resources and assessing performance.</v>
          </cell>
          <cell r="AB314">
            <v>45370</v>
          </cell>
        </row>
        <row r="314">
          <cell r="AD314">
            <v>123500</v>
          </cell>
          <cell r="AE314" t="str">
            <v>n.a.</v>
          </cell>
          <cell r="AF314" t="str">
            <v>n.a.</v>
          </cell>
          <cell r="AG314" t="str">
            <v>n.a.</v>
          </cell>
          <cell r="AH314" t="str">
            <v>n.a.</v>
          </cell>
          <cell r="AI314" t="str">
            <v>n.a.</v>
          </cell>
          <cell r="AJ314" t="str">
            <v>n.a.</v>
          </cell>
          <cell r="AK314" t="str">
            <v>n.a.</v>
          </cell>
          <cell r="AL314" t="str">
            <v>n.a.</v>
          </cell>
          <cell r="AM314" t="str">
            <v>n.a.</v>
          </cell>
          <cell r="AN314" t="str">
            <v>n.a.</v>
          </cell>
          <cell r="AO314" t="str">
            <v>n.a.</v>
          </cell>
          <cell r="AP314">
            <v>0</v>
          </cell>
          <cell r="AQ314" t="str">
            <v>n.a.</v>
          </cell>
          <cell r="AR314" t="str">
            <v>n.a.</v>
          </cell>
          <cell r="AS314" t="str">
            <v>n.a.</v>
          </cell>
          <cell r="AT314">
            <v>-258000</v>
          </cell>
          <cell r="AU314" t="str">
            <v>n.a.</v>
          </cell>
          <cell r="AV314" t="str">
            <v>n.a.</v>
          </cell>
          <cell r="AW314" t="str">
            <v>n.a.</v>
          </cell>
          <cell r="AX314">
            <v>-7600</v>
          </cell>
          <cell r="AY314" t="str">
            <v>n.a.</v>
          </cell>
          <cell r="AZ314" t="str">
            <v>n.a.</v>
          </cell>
          <cell r="BA314" t="str">
            <v>n.a.</v>
          </cell>
          <cell r="BB314" t="str">
            <v>n.a.</v>
          </cell>
          <cell r="BC314" t="str">
            <v>n.a.</v>
          </cell>
          <cell r="BD314" t="str">
            <v>n.a.</v>
          </cell>
          <cell r="BE314" t="str">
            <v>n.a.</v>
          </cell>
          <cell r="BF314" t="str">
            <v>n.a.</v>
          </cell>
          <cell r="BG314" t="str">
            <v>n.a.</v>
          </cell>
          <cell r="BH314" t="str">
            <v>n.a.</v>
          </cell>
          <cell r="BI314" t="str">
            <v>n.a.</v>
          </cell>
          <cell r="BJ314">
            <v>10028100</v>
          </cell>
          <cell r="BK314" t="str">
            <v>n.a.</v>
          </cell>
          <cell r="BL314" t="str">
            <v>n.a.</v>
          </cell>
          <cell r="BM314" t="str">
            <v>n.a.</v>
          </cell>
          <cell r="BN314">
            <v>23904500</v>
          </cell>
          <cell r="BO314" t="str">
            <v>n.a.</v>
          </cell>
          <cell r="BP314" t="str">
            <v>n.a.</v>
          </cell>
          <cell r="BQ314" t="str">
            <v>n.a.</v>
          </cell>
          <cell r="BR314">
            <v>34264700</v>
          </cell>
          <cell r="BS314" t="str">
            <v>n.a.</v>
          </cell>
          <cell r="BT314" t="str">
            <v>n.a.</v>
          </cell>
          <cell r="BU314" t="str">
            <v>n.a.</v>
          </cell>
          <cell r="BV314" t="str">
            <v>n.a.</v>
          </cell>
          <cell r="BW314" t="str">
            <v>n.a.</v>
          </cell>
          <cell r="BX314" t="str">
            <v>n.a.</v>
          </cell>
          <cell r="BY314" t="str">
            <v>n.a.</v>
          </cell>
          <cell r="BZ314">
            <v>-142100</v>
          </cell>
          <cell r="CA314" t="str">
            <v>n.a.</v>
          </cell>
          <cell r="CB314" t="str">
            <v>n.a.</v>
          </cell>
          <cell r="CC314" t="str">
            <v>n.a.</v>
          </cell>
          <cell r="CD314">
            <v>226600</v>
          </cell>
          <cell r="CE314" t="str">
            <v>n.a.</v>
          </cell>
          <cell r="CF314" t="str">
            <v>n.a.</v>
          </cell>
          <cell r="CG314" t="str">
            <v>n.a.</v>
          </cell>
          <cell r="CH314">
            <v>600</v>
          </cell>
          <cell r="CI314" t="str">
            <v>n.a.</v>
          </cell>
          <cell r="CJ314" t="str">
            <v>n.a.</v>
          </cell>
          <cell r="CK314" t="str">
            <v>n.a.</v>
          </cell>
          <cell r="CL314">
            <v>123500</v>
          </cell>
          <cell r="CM314" t="e">
            <v>#VALUE!</v>
          </cell>
          <cell r="CN314">
            <v>-258000</v>
          </cell>
          <cell r="CO314">
            <v>-7600</v>
          </cell>
          <cell r="CP314" t="e">
            <v>#VALUE!</v>
          </cell>
          <cell r="CQ314" t="e">
            <v>#VALUE!</v>
          </cell>
          <cell r="CR314" t="e">
            <v>#VALUE!</v>
          </cell>
          <cell r="CS314" t="str">
            <v>n.a.</v>
          </cell>
          <cell r="CT314">
            <v>0</v>
          </cell>
          <cell r="CU314" t="e">
            <v>#VALUE!</v>
          </cell>
          <cell r="CV314" t="e">
            <v>#VALUE!</v>
          </cell>
        </row>
        <row r="314">
          <cell r="CX314" t="str">
            <v>无数据</v>
          </cell>
          <cell r="CY314" t="e">
            <v>#VALUE!</v>
          </cell>
          <cell r="CZ314" t="str">
            <v>n.a.</v>
          </cell>
          <cell r="DA314" t="str">
            <v/>
          </cell>
          <cell r="DB314" t="str">
            <v>无数据</v>
          </cell>
          <cell r="DC314" t="e">
            <v>#VALUE!</v>
          </cell>
          <cell r="DD314" t="e">
            <v>#VALUE!</v>
          </cell>
          <cell r="DE314" t="str">
            <v>n.a.</v>
          </cell>
          <cell r="DF314" t="str">
            <v/>
          </cell>
          <cell r="DG314" t="e">
            <v>#VALUE!</v>
          </cell>
          <cell r="DH314" t="e">
            <v>#VALUE!</v>
          </cell>
        </row>
        <row r="314">
          <cell r="DJ314" t="str">
            <v>无数据</v>
          </cell>
          <cell r="DK314" t="e">
            <v>#VALUE!</v>
          </cell>
          <cell r="DL314" t="str">
            <v>n.a.</v>
          </cell>
          <cell r="DM314" t="str">
            <v>n.a.</v>
          </cell>
          <cell r="DN314" t="str">
            <v>无数据</v>
          </cell>
          <cell r="DO314" t="e">
            <v>#VALUE!</v>
          </cell>
          <cell r="DP314" t="e">
            <v>#VALUE!</v>
          </cell>
        </row>
        <row r="315">
          <cell r="C315" t="str">
            <v>Sanco Trans Limited</v>
          </cell>
          <cell r="D315" t="str">
            <v>exclude</v>
          </cell>
          <cell r="E315" t="str">
            <v>Independence(A+, A, A-, U)</v>
          </cell>
        </row>
        <row r="315">
          <cell r="I315">
            <v>0.0428347814790634</v>
          </cell>
          <cell r="J315" t="str">
            <v> </v>
          </cell>
        </row>
        <row r="315">
          <cell r="O315" t="str">
            <v>Sanco Trans Limited</v>
          </cell>
          <cell r="P315" t="str">
            <v>This company specializes in the provision of air cargo services, warehousing and distribution, transportation, customs clearance and freight forwarding services. It was incorporated in 1979. Its registered business office is located in Chennai, India.The company operates container freight stations in Chennai and Thoothukudi. It also operates inland container depot-Salem (ICD) and container terminal. Moreover, the company offers all types of cargo including perishable and dangerous goods. It also offers stevedoring services for various products such as fertilizers, scraps, steam coals, and sulphur.It is committed to providing comprehensive and fully integrated services through an extensive network, deploying modern equipment, and efficient professionals.</v>
          </cell>
          <cell r="Q315" t="str">
            <v>Services</v>
          </cell>
          <cell r="R315" t="str">
            <v>Cargo services, warehousing and distribution, transportation, customs clearance and freight forwarding services</v>
          </cell>
          <cell r="S315" t="str">
            <v>www.sancotrans.com</v>
          </cell>
          <cell r="T315" t="str">
            <v>India</v>
          </cell>
        </row>
        <row r="315">
          <cell r="V315" t="str">
            <v>523116</v>
          </cell>
          <cell r="W315" t="str">
            <v>B+</v>
          </cell>
          <cell r="X315" t="str">
            <v>4731</v>
          </cell>
          <cell r="Y315" t="str">
            <v>IN32357FI</v>
          </cell>
          <cell r="Z315" t="str">
            <v>Specializes in the provision of air cargo services, warehousing and distribution, transportation, customs clearance and freight forwarding services</v>
          </cell>
          <cell r="AA315" t="str">
            <v>The Company is principally engaged in providing specialised logistics services across multimodal transport operators and container freight station operations.</v>
          </cell>
        </row>
        <row r="315">
          <cell r="AD315">
            <v>1073545</v>
          </cell>
          <cell r="AE315">
            <v>1187990</v>
          </cell>
          <cell r="AF315">
            <v>1017716</v>
          </cell>
          <cell r="AG315">
            <v>961220</v>
          </cell>
          <cell r="AH315" t="str">
            <v>n.a.</v>
          </cell>
          <cell r="AI315">
            <v>10792</v>
          </cell>
          <cell r="AJ315">
            <v>9866</v>
          </cell>
          <cell r="AK315">
            <v>11375</v>
          </cell>
          <cell r="AL315">
            <v>583</v>
          </cell>
          <cell r="AM315">
            <v>614</v>
          </cell>
          <cell r="AN315">
            <v>506</v>
          </cell>
          <cell r="AO315">
            <v>686</v>
          </cell>
          <cell r="AP315">
            <v>0</v>
          </cell>
          <cell r="AQ315">
            <v>0</v>
          </cell>
          <cell r="AR315">
            <v>0</v>
          </cell>
          <cell r="AS315">
            <v>0</v>
          </cell>
          <cell r="AT315">
            <v>-1035277</v>
          </cell>
          <cell r="AU315">
            <v>-1081477</v>
          </cell>
          <cell r="AV315">
            <v>-922353</v>
          </cell>
          <cell r="AW315">
            <v>-898568</v>
          </cell>
          <cell r="AX315">
            <v>-35997</v>
          </cell>
          <cell r="AY315">
            <v>-30421</v>
          </cell>
          <cell r="AZ315">
            <v>-31557</v>
          </cell>
          <cell r="BA315">
            <v>-47967</v>
          </cell>
          <cell r="BB315">
            <v>1053</v>
          </cell>
          <cell r="BC315">
            <v>1294</v>
          </cell>
          <cell r="BD315">
            <v>1444</v>
          </cell>
          <cell r="BE315">
            <v>940</v>
          </cell>
          <cell r="BF315">
            <v>237310</v>
          </cell>
          <cell r="BG315">
            <v>203169</v>
          </cell>
          <cell r="BH315">
            <v>298081</v>
          </cell>
          <cell r="BI315">
            <v>108644</v>
          </cell>
          <cell r="BJ315">
            <v>13332</v>
          </cell>
          <cell r="BK315">
            <v>64111</v>
          </cell>
          <cell r="BL315">
            <v>36899</v>
          </cell>
          <cell r="BM315">
            <v>26906</v>
          </cell>
          <cell r="BN315">
            <v>891950</v>
          </cell>
          <cell r="BO315">
            <v>1010397</v>
          </cell>
          <cell r="BP315">
            <v>1015139</v>
          </cell>
          <cell r="BQ315">
            <v>1042098</v>
          </cell>
          <cell r="BR315">
            <v>1334222</v>
          </cell>
          <cell r="BS315">
            <v>1388960</v>
          </cell>
          <cell r="BT315">
            <v>1416431</v>
          </cell>
          <cell r="BU315">
            <v>1414846</v>
          </cell>
          <cell r="BV315" t="str">
            <v>n.a.</v>
          </cell>
          <cell r="BW315" t="str">
            <v>n.a.</v>
          </cell>
          <cell r="BX315" t="str">
            <v>n.a.</v>
          </cell>
          <cell r="BY315" t="str">
            <v>n.a.</v>
          </cell>
          <cell r="BZ315">
            <v>1688</v>
          </cell>
          <cell r="CA315">
            <v>86270</v>
          </cell>
          <cell r="CB315">
            <v>73166</v>
          </cell>
          <cell r="CC315">
            <v>25374</v>
          </cell>
          <cell r="CD315">
            <v>614374</v>
          </cell>
          <cell r="CE315">
            <v>660782</v>
          </cell>
          <cell r="CF315">
            <v>768955</v>
          </cell>
          <cell r="CG315">
            <v>759246</v>
          </cell>
          <cell r="CH315" t="str">
            <v>n.a.</v>
          </cell>
          <cell r="CI315" t="str">
            <v>n.a.</v>
          </cell>
          <cell r="CJ315" t="str">
            <v>n.a.</v>
          </cell>
          <cell r="CK315" t="str">
            <v>n.a.</v>
          </cell>
          <cell r="CL315">
            <v>1073545</v>
          </cell>
          <cell r="CM315">
            <v>-583</v>
          </cell>
          <cell r="CN315">
            <v>-1035277</v>
          </cell>
          <cell r="CO315">
            <v>-35997</v>
          </cell>
          <cell r="CP315">
            <v>1688</v>
          </cell>
          <cell r="CQ315">
            <v>0.00157236073010447</v>
          </cell>
          <cell r="CR315">
            <v>0.00157483694186818</v>
          </cell>
          <cell r="CS315" t="str">
            <v>n.a.</v>
          </cell>
          <cell r="CT315">
            <v>0</v>
          </cell>
          <cell r="CU315">
            <v>1173.5</v>
          </cell>
          <cell r="CV315">
            <v>951173.5</v>
          </cell>
        </row>
        <row r="315">
          <cell r="CX315">
            <v>1187990</v>
          </cell>
          <cell r="CY315">
            <v>-614</v>
          </cell>
          <cell r="CZ315">
            <v>-1081477</v>
          </cell>
          <cell r="DA315">
            <v>-30421</v>
          </cell>
          <cell r="DB315">
            <v>75478</v>
          </cell>
          <cell r="DC315">
            <v>0.063534204833374</v>
          </cell>
          <cell r="DD315">
            <v>0.0678446614508428</v>
          </cell>
          <cell r="DE315" t="str">
            <v>n.a.</v>
          </cell>
          <cell r="DF315">
            <v>0</v>
          </cell>
          <cell r="DG315">
            <v>1369</v>
          </cell>
          <cell r="DH315">
            <v>1012768</v>
          </cell>
        </row>
        <row r="315">
          <cell r="DJ315">
            <v>1017716</v>
          </cell>
          <cell r="DK315">
            <v>-506</v>
          </cell>
          <cell r="DL315">
            <v>-922353</v>
          </cell>
          <cell r="DM315">
            <v>-31557</v>
          </cell>
          <cell r="DN315">
            <v>63300</v>
          </cell>
          <cell r="DO315">
            <v>0.0621980984872008</v>
          </cell>
          <cell r="DP315">
            <v>0.0663232804144105</v>
          </cell>
        </row>
        <row r="316">
          <cell r="C316" t="str">
            <v>Qingdao Meilleur Railway Co.,Ltd</v>
          </cell>
          <cell r="D316" t="str">
            <v>exclude</v>
          </cell>
          <cell r="E316" t="str">
            <v>Significantly different activities</v>
          </cell>
          <cell r="F316" t="str">
            <v>高铁车组制造</v>
          </cell>
        </row>
        <row r="316">
          <cell r="I316">
            <v>-0.00944577917411035</v>
          </cell>
          <cell r="J316" t="str">
            <v> </v>
          </cell>
        </row>
        <row r="316">
          <cell r="O316" t="str">
            <v>Qingdao Meilleur Railway Co.,Ltd</v>
          </cell>
          <cell r="P316" t="str">
            <v>This company, based in China, is engaged in the provision of general freight trucking, haulage, warehousing, storage, and other related services. It was founded in 2010 and has its registered business address located in Qingdao, Shandong.The company's operations also include the handling of a wide variety of commodities, generally palletized and transported in a container or van trailer. It is involved in the operation of merchandise warehousing and storage facilities; and it generally handles goods in containers, such as boxes, barrels, and drums, using equipment, such as forklifts, pallets, and racks. Its other activities are local pickup, local sorting and terminal operations, line-haul, destination sorting and terminal operations, and local delivery. Some of the commodities the company transports are agricultural products, livestock and meat products, precious metals, industrial metals, rare metals, and other minerals and materials.</v>
          </cell>
          <cell r="Q316" t="str">
            <v>Services</v>
          </cell>
          <cell r="R316" t="str">
            <v>General freight trucking, haulage, warehousing, storage, and other related services</v>
          </cell>
        </row>
        <row r="316">
          <cell r="T316" t="str">
            <v>China</v>
          </cell>
        </row>
        <row r="316">
          <cell r="V316" t="str">
            <v>873336</v>
          </cell>
          <cell r="W316" t="str">
            <v>U</v>
          </cell>
          <cell r="X316" t="str">
            <v>4789</v>
          </cell>
          <cell r="Y316" t="str">
            <v>CN53753PC</v>
          </cell>
          <cell r="Z316" t="str">
            <v>Engaged in the provision of general freight trucking, haulage, warehousing, storage, and other related services</v>
          </cell>
          <cell r="AA316" t="str">
            <v>The Company's main business for motor cars, high-speed rail, urban rail vehicles, aircraft to provide supporting products and related services</v>
          </cell>
          <cell r="AB316">
            <v>43685</v>
          </cell>
        </row>
        <row r="316">
          <cell r="AD316">
            <v>48772</v>
          </cell>
          <cell r="AE316">
            <v>24283</v>
          </cell>
          <cell r="AF316">
            <v>24343</v>
          </cell>
          <cell r="AG316">
            <v>33793</v>
          </cell>
          <cell r="AH316">
            <v>1271</v>
          </cell>
          <cell r="AI316">
            <v>2006</v>
          </cell>
          <cell r="AJ316">
            <v>2822</v>
          </cell>
          <cell r="AK316">
            <v>2993</v>
          </cell>
          <cell r="AL316">
            <v>38184</v>
          </cell>
          <cell r="AM316">
            <v>18290</v>
          </cell>
          <cell r="AN316">
            <v>15724</v>
          </cell>
          <cell r="AO316">
            <v>18512</v>
          </cell>
          <cell r="AP316">
            <v>2115</v>
          </cell>
          <cell r="AQ316">
            <v>2295</v>
          </cell>
          <cell r="AR316">
            <v>2025</v>
          </cell>
          <cell r="AS316">
            <v>2618</v>
          </cell>
          <cell r="AT316">
            <v>-8579</v>
          </cell>
          <cell r="AU316">
            <v>-10102</v>
          </cell>
          <cell r="AV316">
            <v>-7887</v>
          </cell>
          <cell r="AW316">
            <v>-13651</v>
          </cell>
          <cell r="AX316">
            <v>-2297</v>
          </cell>
          <cell r="AY316">
            <v>-2030</v>
          </cell>
          <cell r="AZ316">
            <v>-1660</v>
          </cell>
          <cell r="BA316">
            <v>-1418</v>
          </cell>
          <cell r="BB316">
            <v>44251</v>
          </cell>
          <cell r="BC316">
            <v>38130</v>
          </cell>
          <cell r="BD316">
            <v>12298</v>
          </cell>
          <cell r="BE316">
            <v>13610</v>
          </cell>
          <cell r="BF316">
            <v>7837</v>
          </cell>
          <cell r="BG316">
            <v>8339</v>
          </cell>
          <cell r="BH316">
            <v>14998</v>
          </cell>
          <cell r="BI316">
            <v>16840</v>
          </cell>
          <cell r="BJ316">
            <v>5231</v>
          </cell>
          <cell r="BK316">
            <v>2167</v>
          </cell>
          <cell r="BL316">
            <v>4789</v>
          </cell>
          <cell r="BM316">
            <v>3025</v>
          </cell>
          <cell r="BN316">
            <v>45139</v>
          </cell>
          <cell r="BO316">
            <v>19117</v>
          </cell>
          <cell r="BP316">
            <v>19352</v>
          </cell>
          <cell r="BQ316">
            <v>18665</v>
          </cell>
          <cell r="BR316">
            <v>133429</v>
          </cell>
          <cell r="BS316">
            <v>90469</v>
          </cell>
          <cell r="BT316">
            <v>78506</v>
          </cell>
          <cell r="BU316">
            <v>65119</v>
          </cell>
          <cell r="BV316">
            <v>765</v>
          </cell>
          <cell r="BW316">
            <v>1268</v>
          </cell>
          <cell r="BX316">
            <v>1103</v>
          </cell>
          <cell r="BY316">
            <v>1607</v>
          </cell>
          <cell r="BZ316">
            <v>983</v>
          </cell>
          <cell r="CA316">
            <v>-4133</v>
          </cell>
          <cell r="CB316">
            <v>1894</v>
          </cell>
          <cell r="CC316">
            <v>3205</v>
          </cell>
          <cell r="CD316">
            <v>355</v>
          </cell>
          <cell r="CE316">
            <v>658</v>
          </cell>
          <cell r="CF316">
            <v>557</v>
          </cell>
          <cell r="CG316">
            <v>2962</v>
          </cell>
          <cell r="CH316">
            <v>5344</v>
          </cell>
          <cell r="CI316">
            <v>5881</v>
          </cell>
          <cell r="CJ316">
            <v>4202</v>
          </cell>
          <cell r="CK316">
            <v>6464</v>
          </cell>
          <cell r="CL316">
            <v>48772</v>
          </cell>
          <cell r="CM316">
            <v>-38184</v>
          </cell>
          <cell r="CN316">
            <v>-6464</v>
          </cell>
          <cell r="CO316">
            <v>-2297</v>
          </cell>
          <cell r="CP316">
            <v>1827</v>
          </cell>
          <cell r="CQ316">
            <v>0.0374600180431395</v>
          </cell>
          <cell r="CR316">
            <v>0.0389178826286079</v>
          </cell>
          <cell r="CS316">
            <v>765</v>
          </cell>
          <cell r="CT316">
            <v>2115</v>
          </cell>
          <cell r="CU316">
            <v>41190.5</v>
          </cell>
          <cell r="CV316">
            <v>32128</v>
          </cell>
        </row>
        <row r="316">
          <cell r="CX316">
            <v>24283</v>
          </cell>
          <cell r="CY316">
            <v>-18290</v>
          </cell>
          <cell r="CZ316">
            <v>-7807</v>
          </cell>
          <cell r="DA316">
            <v>-2030</v>
          </cell>
          <cell r="DB316">
            <v>-3844</v>
          </cell>
          <cell r="DC316">
            <v>-0.15830004529918</v>
          </cell>
          <cell r="DD316">
            <v>-0.136665837096029</v>
          </cell>
          <cell r="DE316">
            <v>1268</v>
          </cell>
          <cell r="DF316">
            <v>2295</v>
          </cell>
          <cell r="DG316">
            <v>25214</v>
          </cell>
          <cell r="DH316">
            <v>19234.5</v>
          </cell>
        </row>
        <row r="316">
          <cell r="DJ316">
            <v>24343</v>
          </cell>
          <cell r="DK316">
            <v>-15724</v>
          </cell>
          <cell r="DL316">
            <v>-5862</v>
          </cell>
          <cell r="DM316">
            <v>-1660</v>
          </cell>
          <cell r="DN316">
            <v>1097</v>
          </cell>
          <cell r="DO316">
            <v>0.0450642895288173</v>
          </cell>
          <cell r="DP316">
            <v>0.0471909145659468</v>
          </cell>
        </row>
        <row r="317">
          <cell r="C317" t="str">
            <v>Thanh HOA Railway Joint Stock Company</v>
          </cell>
          <cell r="D317" t="str">
            <v>exclude</v>
          </cell>
          <cell r="E317" t="str">
            <v>Independence(A+, A, A-, U)</v>
          </cell>
        </row>
        <row r="317">
          <cell r="I317">
            <v>0.0208690703298367</v>
          </cell>
          <cell r="J317" t="str">
            <v> </v>
          </cell>
        </row>
        <row r="317">
          <cell r="O317" t="str">
            <v>Thanh HOA Railway Joint Stock Company</v>
          </cell>
          <cell r="P317" t="str">
            <v>This company, formerly known as Xi Nghiep Quan Ly Duong Sat Thanh Hoa, is engaged in the provision of transportation services. It was incorporated in 1998. The registered business office of the company is located in Thanh Hoa, Vietnam. The company covers rail infrastructure for rail networks, including information solutions, electrification, communication systems, track laying, station utilities, as well as workshops and depots/repair and maintenance, and other related activities. The company is active and operational in Vietnam.</v>
          </cell>
          <cell r="Q317" t="str">
            <v>Services</v>
          </cell>
          <cell r="R317" t="str">
            <v>Rail infrastructure for rail networks, including information solutions, electrification, communication systems, track laying, station utilities, as well as workshops and depots/repair and maintenance, and other related activities</v>
          </cell>
          <cell r="S317" t="str">
            <v>www.duongsatthanhhoa.vn</v>
          </cell>
          <cell r="T317" t="str">
            <v>Vietnam</v>
          </cell>
        </row>
        <row r="317">
          <cell r="V317" t="str">
            <v>RTH</v>
          </cell>
          <cell r="W317" t="str">
            <v>D</v>
          </cell>
          <cell r="X317" t="str">
            <v>4789</v>
          </cell>
          <cell r="Y317" t="str">
            <v>VN2800190392</v>
          </cell>
          <cell r="Z317" t="str">
            <v>Engaged in the provision of transportation services</v>
          </cell>
          <cell r="AA317" t="str">
            <v>The Company specializes in renovation, maintenance and repair of railway infrastructure, construction traffic.</v>
          </cell>
          <cell r="AB317">
            <v>42795</v>
          </cell>
        </row>
        <row r="317">
          <cell r="AD317">
            <v>215304701</v>
          </cell>
          <cell r="AE317">
            <v>336639674</v>
          </cell>
          <cell r="AF317">
            <v>244684547</v>
          </cell>
          <cell r="AG317">
            <v>219205735</v>
          </cell>
          <cell r="AH317" t="str">
            <v>n.a.</v>
          </cell>
          <cell r="AI317" t="str">
            <v>n.a.</v>
          </cell>
          <cell r="AJ317" t="str">
            <v>n.a.</v>
          </cell>
          <cell r="AK317" t="str">
            <v>n.a.</v>
          </cell>
          <cell r="AL317">
            <v>201789601</v>
          </cell>
          <cell r="AM317">
            <v>322881409</v>
          </cell>
          <cell r="AN317">
            <v>226338350</v>
          </cell>
          <cell r="AO317">
            <v>201242771</v>
          </cell>
          <cell r="AP317">
            <v>0</v>
          </cell>
          <cell r="AQ317">
            <v>0</v>
          </cell>
          <cell r="AR317">
            <v>0</v>
          </cell>
          <cell r="AS317">
            <v>0</v>
          </cell>
          <cell r="AT317">
            <v>-8290738</v>
          </cell>
          <cell r="AU317">
            <v>-8938262</v>
          </cell>
          <cell r="AV317">
            <v>-10408125</v>
          </cell>
          <cell r="AW317">
            <v>-9533323</v>
          </cell>
          <cell r="AX317">
            <v>0</v>
          </cell>
          <cell r="AY317">
            <v>0</v>
          </cell>
          <cell r="AZ317">
            <v>-1357532</v>
          </cell>
          <cell r="BA317">
            <v>-1770842</v>
          </cell>
          <cell r="BB317">
            <v>12349115</v>
          </cell>
          <cell r="BC317">
            <v>47783444</v>
          </cell>
          <cell r="BD317">
            <v>20700309</v>
          </cell>
          <cell r="BE317">
            <v>13641497</v>
          </cell>
          <cell r="BF317">
            <v>91109514</v>
          </cell>
          <cell r="BG317">
            <v>126010034</v>
          </cell>
          <cell r="BH317">
            <v>120611781</v>
          </cell>
          <cell r="BI317">
            <v>129774421</v>
          </cell>
          <cell r="BJ317">
            <v>24503321</v>
          </cell>
          <cell r="BK317">
            <v>5582626</v>
          </cell>
          <cell r="BL317">
            <v>22509027</v>
          </cell>
          <cell r="BM317">
            <v>2496216</v>
          </cell>
          <cell r="BN317">
            <v>8258385</v>
          </cell>
          <cell r="BO317">
            <v>8865122</v>
          </cell>
          <cell r="BP317">
            <v>9211741</v>
          </cell>
          <cell r="BQ317">
            <v>9636293</v>
          </cell>
          <cell r="BR317">
            <v>150566889</v>
          </cell>
          <cell r="BS317">
            <v>194279000</v>
          </cell>
          <cell r="BT317">
            <v>183412667</v>
          </cell>
          <cell r="BU317">
            <v>163926669</v>
          </cell>
          <cell r="BV317">
            <v>0</v>
          </cell>
          <cell r="BW317">
            <v>0</v>
          </cell>
          <cell r="BX317" t="str">
            <v>n.a.</v>
          </cell>
          <cell r="BY317" t="str">
            <v>n.a.</v>
          </cell>
          <cell r="BZ317">
            <v>5224362</v>
          </cell>
          <cell r="CA317">
            <v>4820003</v>
          </cell>
          <cell r="CB317">
            <v>6580540</v>
          </cell>
          <cell r="CC317">
            <v>6658799</v>
          </cell>
          <cell r="CD317" t="str">
            <v>n.a.</v>
          </cell>
          <cell r="CE317" t="str">
            <v>n.a.</v>
          </cell>
          <cell r="CF317" t="str">
            <v>n.a.</v>
          </cell>
          <cell r="CG317" t="str">
            <v>n.a.</v>
          </cell>
          <cell r="CH317">
            <v>8290738</v>
          </cell>
          <cell r="CI317">
            <v>8938261</v>
          </cell>
          <cell r="CJ317">
            <v>10408125</v>
          </cell>
          <cell r="CK317">
            <v>9533323</v>
          </cell>
          <cell r="CL317">
            <v>215304701</v>
          </cell>
          <cell r="CM317">
            <v>-201789601</v>
          </cell>
          <cell r="CN317">
            <v>-8290738</v>
          </cell>
          <cell r="CO317">
            <v>0</v>
          </cell>
          <cell r="CP317">
            <v>5224362</v>
          </cell>
          <cell r="CQ317">
            <v>0.0242649694861981</v>
          </cell>
          <cell r="CR317">
            <v>0.0248684004646432</v>
          </cell>
          <cell r="CS317">
            <v>0</v>
          </cell>
          <cell r="CT317">
            <v>0</v>
          </cell>
          <cell r="CU317">
            <v>30066279.5</v>
          </cell>
          <cell r="CV317">
            <v>8561753.5</v>
          </cell>
        </row>
        <row r="317">
          <cell r="CX317">
            <v>336639674</v>
          </cell>
          <cell r="CY317">
            <v>-322881409</v>
          </cell>
          <cell r="CZ317">
            <v>-8938262</v>
          </cell>
          <cell r="DA317">
            <v>0</v>
          </cell>
          <cell r="DB317">
            <v>4820003</v>
          </cell>
          <cell r="DC317">
            <v>0.0143179885565122</v>
          </cell>
          <cell r="DD317">
            <v>0.0145259712465932</v>
          </cell>
          <cell r="DE317">
            <v>0</v>
          </cell>
          <cell r="DF317">
            <v>0</v>
          </cell>
          <cell r="DG317">
            <v>34241876.5</v>
          </cell>
          <cell r="DH317">
            <v>9038431.5</v>
          </cell>
        </row>
        <row r="317">
          <cell r="DJ317">
            <v>244684547</v>
          </cell>
          <cell r="DK317">
            <v>-226338350</v>
          </cell>
          <cell r="DL317">
            <v>-10408125</v>
          </cell>
          <cell r="DM317">
            <v>-1357532</v>
          </cell>
          <cell r="DN317">
            <v>6580540</v>
          </cell>
          <cell r="DO317">
            <v>0.0268939746325705</v>
          </cell>
          <cell r="DP317">
            <v>0.0276372501366598</v>
          </cell>
        </row>
        <row r="318">
          <cell r="C318" t="str">
            <v>Shenzhen Huanguoyun Logistics Co.,Ltd.</v>
          </cell>
          <cell r="D318" t="str">
            <v>exclude</v>
          </cell>
          <cell r="E318" t="str">
            <v>Independence(A+, A, A-, U)</v>
          </cell>
        </row>
        <row r="318">
          <cell r="I318">
            <v>-0.0235940028152505</v>
          </cell>
          <cell r="J318" t="str">
            <v> </v>
          </cell>
        </row>
        <row r="318">
          <cell r="O318" t="str">
            <v>Shenzhen Huanguoyun Logistics Co.,Ltd.</v>
          </cell>
          <cell r="P318" t="str">
            <v>This company is engaged in the provision of logistics and transport services. It also provides long distance freight services of general products by using its delivery trucks. The company manages multiple shipments combined onto a single truck for multiple deliveries within a network. The company’s services include storage, loading and unloading management services, inventory management services and other storage-related services. In addition, it is involved in the leasing of storage spaces and manpower dispatching business. The company’s fleet consists of tractors and trailers. It is also involved in the leasing of logistics-related facilities. It was incorporated in 2004 and has registered headquarters located in Dongguan, Guangdong, China.</v>
          </cell>
          <cell r="Q318" t="str">
            <v>Services</v>
          </cell>
          <cell r="R318" t="str">
            <v>Logistics and transport services</v>
          </cell>
          <cell r="S318" t="str">
            <v>www.hgy56.com</v>
          </cell>
          <cell r="T318" t="str">
            <v>China</v>
          </cell>
        </row>
        <row r="318">
          <cell r="V318" t="str">
            <v>871725</v>
          </cell>
          <cell r="W318" t="str">
            <v>B+</v>
          </cell>
          <cell r="X318" t="str">
            <v>4731</v>
          </cell>
          <cell r="Y318" t="str">
            <v>CN51241PC</v>
          </cell>
          <cell r="Z318" t="str">
            <v>Engaged in the provision of logistics and transport services</v>
          </cell>
          <cell r="AA318" t="str">
            <v>The Company's main road cargo transportation, warehousing management and other third-party logistics services.</v>
          </cell>
          <cell r="AB318">
            <v>42942</v>
          </cell>
        </row>
        <row r="318">
          <cell r="AD318">
            <v>65420</v>
          </cell>
          <cell r="AE318">
            <v>68511</v>
          </cell>
          <cell r="AF318">
            <v>65696</v>
          </cell>
          <cell r="AG318">
            <v>93876</v>
          </cell>
          <cell r="AH318">
            <v>2345</v>
          </cell>
          <cell r="AI318">
            <v>71</v>
          </cell>
          <cell r="AJ318">
            <v>376</v>
          </cell>
          <cell r="AK318">
            <v>1177</v>
          </cell>
          <cell r="AL318">
            <v>57016</v>
          </cell>
          <cell r="AM318">
            <v>59844</v>
          </cell>
          <cell r="AN318">
            <v>55059</v>
          </cell>
          <cell r="AO318">
            <v>78779</v>
          </cell>
          <cell r="AP318">
            <v>0</v>
          </cell>
          <cell r="AQ318">
            <v>0</v>
          </cell>
          <cell r="AR318">
            <v>0</v>
          </cell>
          <cell r="AS318">
            <v>0</v>
          </cell>
          <cell r="AT318">
            <v>-11603</v>
          </cell>
          <cell r="AU318">
            <v>-7611</v>
          </cell>
          <cell r="AV318">
            <v>-9933</v>
          </cell>
          <cell r="AW318">
            <v>-15214</v>
          </cell>
          <cell r="AX318">
            <v>-842</v>
          </cell>
          <cell r="AY318">
            <v>-1196</v>
          </cell>
          <cell r="AZ318">
            <v>-1233</v>
          </cell>
          <cell r="BA318">
            <v>-1254</v>
          </cell>
          <cell r="BB318" t="str">
            <v>n.a.</v>
          </cell>
          <cell r="BC318" t="str">
            <v>n.a.</v>
          </cell>
          <cell r="BD318" t="str">
            <v>n.a.</v>
          </cell>
          <cell r="BE318" t="str">
            <v>n.a.</v>
          </cell>
          <cell r="BF318">
            <v>33435</v>
          </cell>
          <cell r="BG318">
            <v>38601</v>
          </cell>
          <cell r="BH318">
            <v>34307</v>
          </cell>
          <cell r="BI318">
            <v>57031</v>
          </cell>
          <cell r="BJ318">
            <v>9071</v>
          </cell>
          <cell r="BK318">
            <v>7338</v>
          </cell>
          <cell r="BL318">
            <v>15052</v>
          </cell>
          <cell r="BM318">
            <v>7468</v>
          </cell>
          <cell r="BN318">
            <v>10910</v>
          </cell>
          <cell r="BO318">
            <v>3637</v>
          </cell>
          <cell r="BP318">
            <v>2238</v>
          </cell>
          <cell r="BQ318">
            <v>2874</v>
          </cell>
          <cell r="BR318">
            <v>72403</v>
          </cell>
          <cell r="BS318">
            <v>69612</v>
          </cell>
          <cell r="BT318">
            <v>68666</v>
          </cell>
          <cell r="BU318">
            <v>82693</v>
          </cell>
          <cell r="BV318">
            <v>6093</v>
          </cell>
          <cell r="BW318">
            <v>4248</v>
          </cell>
          <cell r="BX318">
            <v>6333</v>
          </cell>
          <cell r="BY318">
            <v>9881</v>
          </cell>
          <cell r="BZ318">
            <v>-1696</v>
          </cell>
          <cell r="CA318">
            <v>-69</v>
          </cell>
          <cell r="CB318">
            <v>-153</v>
          </cell>
          <cell r="CC318">
            <v>-194</v>
          </cell>
          <cell r="CD318">
            <v>1289</v>
          </cell>
          <cell r="CE318">
            <v>0</v>
          </cell>
          <cell r="CF318">
            <v>201</v>
          </cell>
          <cell r="CG318">
            <v>1062</v>
          </cell>
          <cell r="CH318">
            <v>4221</v>
          </cell>
          <cell r="CI318">
            <v>3363</v>
          </cell>
          <cell r="CJ318">
            <v>3399</v>
          </cell>
          <cell r="CK318">
            <v>4271</v>
          </cell>
          <cell r="CL318">
            <v>65420</v>
          </cell>
          <cell r="CM318">
            <v>-57016</v>
          </cell>
          <cell r="CN318">
            <v>-11603</v>
          </cell>
          <cell r="CO318">
            <v>-842</v>
          </cell>
          <cell r="CP318">
            <v>-4041</v>
          </cell>
          <cell r="CQ318">
            <v>-0.061770100886579</v>
          </cell>
          <cell r="CR318">
            <v>-0.0581765307150775</v>
          </cell>
          <cell r="CS318">
            <v>6093</v>
          </cell>
          <cell r="CT318">
            <v>0</v>
          </cell>
          <cell r="CU318" t="e">
            <v>#VALUE!</v>
          </cell>
          <cell r="CV318">
            <v>7273.5</v>
          </cell>
        </row>
        <row r="318">
          <cell r="CX318">
            <v>68511</v>
          </cell>
          <cell r="CY318">
            <v>-59844</v>
          </cell>
          <cell r="CZ318">
            <v>-7611</v>
          </cell>
          <cell r="DA318">
            <v>-1196</v>
          </cell>
          <cell r="DB318">
            <v>-140</v>
          </cell>
          <cell r="DC318">
            <v>-0.0020434674723767</v>
          </cell>
          <cell r="DD318">
            <v>-0.00203930022869295</v>
          </cell>
          <cell r="DE318">
            <v>4248</v>
          </cell>
          <cell r="DF318">
            <v>0</v>
          </cell>
          <cell r="DG318" t="e">
            <v>#VALUE!</v>
          </cell>
          <cell r="DH318">
            <v>2937.5</v>
          </cell>
        </row>
        <row r="318">
          <cell r="DJ318">
            <v>65696</v>
          </cell>
          <cell r="DK318">
            <v>-55059</v>
          </cell>
          <cell r="DL318">
            <v>-9933</v>
          </cell>
          <cell r="DM318">
            <v>-1233</v>
          </cell>
          <cell r="DN318">
            <v>-529</v>
          </cell>
          <cell r="DO318">
            <v>-0.00805224062347784</v>
          </cell>
          <cell r="DP318">
            <v>-0.00798791996979992</v>
          </cell>
        </row>
        <row r="319">
          <cell r="C319" t="str">
            <v>Indochina Petroleum Transportation Joint Stock Company</v>
          </cell>
          <cell r="D319" t="str">
            <v>exclude</v>
          </cell>
          <cell r="E319" t="str">
            <v>Independence(A+, A, A-, U)</v>
          </cell>
        </row>
        <row r="319">
          <cell r="I319">
            <v>0.0160741353687359</v>
          </cell>
          <cell r="J319" t="str">
            <v> </v>
          </cell>
        </row>
        <row r="319">
          <cell r="O319" t="str">
            <v>Indochina Petroleum Transportation Joint Stock Company</v>
          </cell>
          <cell r="P319" t="str">
            <v>This company is a Vietnamese firm engaged in the provision of petroleum transportation services, as well as car rental services. It was established in 2007 and has its registered head office located in Ha Noi City, Vietnam. The company predominantly operates in the domestic market, serving a wide range of clients that include companies operating gas stations and industry/plants. It offers road transportation of oil, gas, petroleum products and liquefied petroleum gas (LPG) through taxi fleet and car rental services. It is committed to providing complete needs to all of its customers. The company has its active operations in the domestic market.</v>
          </cell>
          <cell r="Q319" t="str">
            <v>Services</v>
          </cell>
          <cell r="R319" t="str">
            <v>Road transportation of oil, gas, petroleum products, and liquefied petroleum gas (LPG), along with offering a taxi fleet and car rental services</v>
          </cell>
          <cell r="S319" t="str">
            <v>www.petrotrans.vn</v>
          </cell>
          <cell r="T319" t="str">
            <v>Vietnam</v>
          </cell>
        </row>
        <row r="319">
          <cell r="V319" t="str">
            <v>PTT</v>
          </cell>
          <cell r="W319" t="str">
            <v>D</v>
          </cell>
          <cell r="X319" t="str">
            <v>4789</v>
          </cell>
          <cell r="Y319" t="str">
            <v>VN0103018667</v>
          </cell>
          <cell r="Z319" t="str">
            <v>Engaged in the provision of petroleum transportation services, as well as car rental services</v>
          </cell>
          <cell r="AA319" t="str">
            <v>The Company operates in main business: Transportation by cars of various types: Passenger under contract, along fixed routes; cargo such as gasoline, oil, gas, and Internal Travel International; Self-drive car rental; Trading in petrol, liquefied petroleum gas; Trading service docks, vehicle stops, car repairs, maintenance, installation and spare parts transport; Business gas industry: Manufacturing and repairing gas tanks, vehicles converted to fuel gas; Export company found business.</v>
          </cell>
          <cell r="AB319">
            <v>40297</v>
          </cell>
        </row>
        <row r="319">
          <cell r="AD319">
            <v>240611246</v>
          </cell>
          <cell r="AE319">
            <v>176531761</v>
          </cell>
          <cell r="AF319">
            <v>190944506</v>
          </cell>
          <cell r="AG319">
            <v>408188402</v>
          </cell>
          <cell r="AH319" t="str">
            <v>n.a.</v>
          </cell>
          <cell r="AI319" t="str">
            <v>n.a.</v>
          </cell>
          <cell r="AJ319" t="str">
            <v>n.a.</v>
          </cell>
          <cell r="AK319" t="str">
            <v>n.a.</v>
          </cell>
          <cell r="AL319">
            <v>198825419</v>
          </cell>
          <cell r="AM319">
            <v>151198250</v>
          </cell>
          <cell r="AN319">
            <v>161913014</v>
          </cell>
          <cell r="AO319">
            <v>361239904</v>
          </cell>
          <cell r="AP319">
            <v>0</v>
          </cell>
          <cell r="AQ319">
            <v>0</v>
          </cell>
          <cell r="AR319">
            <v>0</v>
          </cell>
          <cell r="AS319">
            <v>0</v>
          </cell>
          <cell r="AT319">
            <v>-8692184</v>
          </cell>
          <cell r="AU319">
            <v>-7676122</v>
          </cell>
          <cell r="AV319">
            <v>-8086186</v>
          </cell>
          <cell r="AW319">
            <v>-9254230</v>
          </cell>
          <cell r="AX319">
            <v>-24732731</v>
          </cell>
          <cell r="AY319">
            <v>-16356321</v>
          </cell>
          <cell r="AZ319">
            <v>-20832805</v>
          </cell>
          <cell r="BA319">
            <v>-30625676</v>
          </cell>
          <cell r="BB319">
            <v>1557255</v>
          </cell>
          <cell r="BC319">
            <v>26276</v>
          </cell>
          <cell r="BD319">
            <v>91269</v>
          </cell>
          <cell r="BE319">
            <v>173104</v>
          </cell>
          <cell r="BF319">
            <v>14981675</v>
          </cell>
          <cell r="BG319">
            <v>18926444</v>
          </cell>
          <cell r="BH319">
            <v>21415661</v>
          </cell>
          <cell r="BI319">
            <v>32170944</v>
          </cell>
          <cell r="BJ319">
            <v>58023642</v>
          </cell>
          <cell r="BK319">
            <v>78196649</v>
          </cell>
          <cell r="BL319">
            <v>57295625</v>
          </cell>
          <cell r="BM319">
            <v>42605288</v>
          </cell>
          <cell r="BN319">
            <v>156197017</v>
          </cell>
          <cell r="BO319">
            <v>33330529</v>
          </cell>
          <cell r="BP319">
            <v>51613628</v>
          </cell>
          <cell r="BQ319">
            <v>88934411</v>
          </cell>
          <cell r="BR319">
            <v>245460773</v>
          </cell>
          <cell r="BS319">
            <v>136808243</v>
          </cell>
          <cell r="BT319">
            <v>137080801</v>
          </cell>
          <cell r="BU319">
            <v>172124102</v>
          </cell>
          <cell r="BV319" t="str">
            <v>n.a.</v>
          </cell>
          <cell r="BW319" t="str">
            <v>n.a.</v>
          </cell>
          <cell r="BX319" t="str">
            <v>n.a.</v>
          </cell>
          <cell r="BY319" t="str">
            <v>n.a.</v>
          </cell>
          <cell r="BZ319">
            <v>8360912</v>
          </cell>
          <cell r="CA319">
            <v>1301068</v>
          </cell>
          <cell r="CB319">
            <v>112501</v>
          </cell>
          <cell r="CC319">
            <v>7068592</v>
          </cell>
          <cell r="CD319" t="str">
            <v>n.a.</v>
          </cell>
          <cell r="CE319" t="str">
            <v>n.a.</v>
          </cell>
          <cell r="CF319" t="str">
            <v>n.a.</v>
          </cell>
          <cell r="CG319" t="str">
            <v>n.a.</v>
          </cell>
          <cell r="CH319">
            <v>8692184</v>
          </cell>
          <cell r="CI319">
            <v>7676122</v>
          </cell>
          <cell r="CJ319">
            <v>8086186</v>
          </cell>
          <cell r="CK319">
            <v>9254230</v>
          </cell>
          <cell r="CL319">
            <v>240611246</v>
          </cell>
          <cell r="CM319">
            <v>-198825419</v>
          </cell>
          <cell r="CN319">
            <v>-8692184</v>
          </cell>
          <cell r="CO319">
            <v>-24732731</v>
          </cell>
          <cell r="CP319">
            <v>8360912</v>
          </cell>
          <cell r="CQ319">
            <v>0.0347486334865661</v>
          </cell>
          <cell r="CR319">
            <v>0.0359995693267765</v>
          </cell>
          <cell r="CS319" t="str">
            <v>n.a.</v>
          </cell>
          <cell r="CT319">
            <v>0</v>
          </cell>
          <cell r="CU319">
            <v>791765.5</v>
          </cell>
          <cell r="CV319">
            <v>94763773</v>
          </cell>
        </row>
        <row r="319">
          <cell r="CX319">
            <v>176531761</v>
          </cell>
          <cell r="CY319">
            <v>-151198250</v>
          </cell>
          <cell r="CZ319">
            <v>-7676122</v>
          </cell>
          <cell r="DA319">
            <v>-16356321</v>
          </cell>
          <cell r="DB319">
            <v>1301068</v>
          </cell>
          <cell r="DC319">
            <v>0.00737016383131192</v>
          </cell>
          <cell r="DD319">
            <v>0.00742488646095807</v>
          </cell>
          <cell r="DE319" t="str">
            <v>n.a.</v>
          </cell>
          <cell r="DF319">
            <v>0</v>
          </cell>
          <cell r="DG319">
            <v>58772.5</v>
          </cell>
          <cell r="DH319">
            <v>42472078.5</v>
          </cell>
        </row>
        <row r="319">
          <cell r="DJ319">
            <v>190944506</v>
          </cell>
          <cell r="DK319">
            <v>-161913014</v>
          </cell>
          <cell r="DL319">
            <v>-8086186</v>
          </cell>
          <cell r="DM319">
            <v>-20832805</v>
          </cell>
          <cell r="DN319">
            <v>112501</v>
          </cell>
          <cell r="DO319">
            <v>0.000589181654695003</v>
          </cell>
          <cell r="DP319">
            <v>0.000589528994363393</v>
          </cell>
        </row>
        <row r="320">
          <cell r="C320" t="str">
            <v>Danang Urban Environment Joint Stock Comapny</v>
          </cell>
          <cell r="D320" t="str">
            <v>exclude</v>
          </cell>
          <cell r="E320" t="str">
            <v>Independence(A+, A, A-, U)</v>
          </cell>
        </row>
        <row r="320">
          <cell r="I320">
            <v>0.0401394743300714</v>
          </cell>
          <cell r="J320" t="str">
            <v> </v>
          </cell>
        </row>
        <row r="320">
          <cell r="O320" t="str">
            <v>Danang Urban Environment Joint Stock Comapny</v>
          </cell>
          <cell r="P320" t="str">
            <v>This company is engaged in the provision of sanitary and refusal services, as well as other related activities. It was incorporated in 2010. It conducts business from its registered head office located in Da Nang City, Vietnam. The companys business activities include the collection and disposal of refuse by processing destruction or in the operation of incinerators, waste treatment plants, landfills, and other sites for disposal of such materials. It is also involved in furnishing sanitary services, such as mosquito eradication, sweeping service, and other related sanitary services.</v>
          </cell>
          <cell r="Q320" t="str">
            <v>Services</v>
          </cell>
          <cell r="R320" t="str">
            <v>Sanitary and refusal services</v>
          </cell>
          <cell r="S320" t="str">
            <v>www.moitruongdothidanang.com.vn</v>
          </cell>
          <cell r="T320" t="str">
            <v>Vietnam</v>
          </cell>
        </row>
        <row r="320">
          <cell r="V320" t="str">
            <v>DNE</v>
          </cell>
          <cell r="W320" t="str">
            <v>D</v>
          </cell>
          <cell r="X320" t="str">
            <v>4212</v>
          </cell>
          <cell r="Y320" t="str">
            <v>VN0400228640</v>
          </cell>
          <cell r="Z320" t="str">
            <v>Engaged in the provision of sanitary and refusal services, as well as other related activities</v>
          </cell>
          <cell r="AA320" t="str">
            <v>The Company specializes in Collection of non-hazardous waste</v>
          </cell>
          <cell r="AB320">
            <v>42830</v>
          </cell>
        </row>
        <row r="320">
          <cell r="AD320">
            <v>240049408</v>
          </cell>
          <cell r="AE320">
            <v>254578699</v>
          </cell>
          <cell r="AF320">
            <v>259599857</v>
          </cell>
          <cell r="AG320">
            <v>262067563</v>
          </cell>
          <cell r="AH320" t="str">
            <v>n.a.</v>
          </cell>
          <cell r="AI320" t="str">
            <v>n.a.</v>
          </cell>
          <cell r="AJ320" t="str">
            <v>n.a.</v>
          </cell>
          <cell r="AK320" t="str">
            <v>n.a.</v>
          </cell>
          <cell r="AL320">
            <v>209980626</v>
          </cell>
          <cell r="AM320">
            <v>219923593</v>
          </cell>
          <cell r="AN320">
            <v>221404436</v>
          </cell>
          <cell r="AO320">
            <v>220205471</v>
          </cell>
          <cell r="AP320">
            <v>0</v>
          </cell>
          <cell r="AQ320">
            <v>0</v>
          </cell>
          <cell r="AR320">
            <v>0</v>
          </cell>
          <cell r="AS320">
            <v>0</v>
          </cell>
          <cell r="AT320">
            <v>-13531336</v>
          </cell>
          <cell r="AU320">
            <v>-12713380</v>
          </cell>
          <cell r="AV320">
            <v>-12896247</v>
          </cell>
          <cell r="AW320">
            <v>-14683469</v>
          </cell>
          <cell r="AX320">
            <v>-9913706</v>
          </cell>
          <cell r="AY320">
            <v>-10602184</v>
          </cell>
          <cell r="AZ320">
            <v>-12988142</v>
          </cell>
          <cell r="BA320">
            <v>-13056743</v>
          </cell>
          <cell r="BB320">
            <v>3214171</v>
          </cell>
          <cell r="BC320">
            <v>2311079</v>
          </cell>
          <cell r="BD320">
            <v>1605703</v>
          </cell>
          <cell r="BE320">
            <v>2703178</v>
          </cell>
          <cell r="BF320">
            <v>31614623</v>
          </cell>
          <cell r="BG320">
            <v>50083881</v>
          </cell>
          <cell r="BH320">
            <v>33869433</v>
          </cell>
          <cell r="BI320">
            <v>22264612</v>
          </cell>
          <cell r="BJ320">
            <v>25936475</v>
          </cell>
          <cell r="BK320">
            <v>35997215</v>
          </cell>
          <cell r="BL320">
            <v>37468901</v>
          </cell>
          <cell r="BM320">
            <v>37679981</v>
          </cell>
          <cell r="BN320">
            <v>66243703</v>
          </cell>
          <cell r="BO320">
            <v>49732770</v>
          </cell>
          <cell r="BP320">
            <v>60276215</v>
          </cell>
          <cell r="BQ320">
            <v>61528555</v>
          </cell>
          <cell r="BR320">
            <v>151206262</v>
          </cell>
          <cell r="BS320">
            <v>157091097</v>
          </cell>
          <cell r="BT320">
            <v>158092000</v>
          </cell>
          <cell r="BU320">
            <v>149258318</v>
          </cell>
          <cell r="BV320" t="str">
            <v>n.a.</v>
          </cell>
          <cell r="BW320" t="str">
            <v>n.a.</v>
          </cell>
          <cell r="BX320" t="str">
            <v>n.a.</v>
          </cell>
          <cell r="BY320" t="str">
            <v>n.a.</v>
          </cell>
          <cell r="BZ320">
            <v>6623740</v>
          </cell>
          <cell r="CA320">
            <v>11339542</v>
          </cell>
          <cell r="CB320">
            <v>12311032</v>
          </cell>
          <cell r="CC320">
            <v>14121880</v>
          </cell>
          <cell r="CD320" t="str">
            <v>n.a.</v>
          </cell>
          <cell r="CE320" t="str">
            <v>n.a.</v>
          </cell>
          <cell r="CF320" t="str">
            <v>n.a.</v>
          </cell>
          <cell r="CG320" t="str">
            <v>n.a.</v>
          </cell>
          <cell r="CH320">
            <v>13531336</v>
          </cell>
          <cell r="CI320">
            <v>12713380</v>
          </cell>
          <cell r="CJ320">
            <v>12896247</v>
          </cell>
          <cell r="CK320">
            <v>14683469</v>
          </cell>
          <cell r="CL320">
            <v>240049408</v>
          </cell>
          <cell r="CM320">
            <v>-209980626</v>
          </cell>
          <cell r="CN320">
            <v>-13531336</v>
          </cell>
          <cell r="CO320">
            <v>-9913706</v>
          </cell>
          <cell r="CP320">
            <v>6623740</v>
          </cell>
          <cell r="CQ320">
            <v>0.0275932361391202</v>
          </cell>
          <cell r="CR320">
            <v>0.0283762281018727</v>
          </cell>
          <cell r="CS320" t="str">
            <v>n.a.</v>
          </cell>
          <cell r="CT320">
            <v>0</v>
          </cell>
          <cell r="CU320">
            <v>2762625</v>
          </cell>
          <cell r="CV320">
            <v>57988236.5</v>
          </cell>
        </row>
        <row r="320">
          <cell r="CX320">
            <v>254578699</v>
          </cell>
          <cell r="CY320">
            <v>-219923593</v>
          </cell>
          <cell r="CZ320">
            <v>-12713380</v>
          </cell>
          <cell r="DA320">
            <v>-10602184</v>
          </cell>
          <cell r="DB320">
            <v>11339542</v>
          </cell>
          <cell r="DC320">
            <v>0.0445423833358501</v>
          </cell>
          <cell r="DD320">
            <v>0.0466189002620166</v>
          </cell>
          <cell r="DE320" t="str">
            <v>n.a.</v>
          </cell>
          <cell r="DF320">
            <v>0</v>
          </cell>
          <cell r="DG320">
            <v>1958391</v>
          </cell>
          <cell r="DH320">
            <v>55004492.5</v>
          </cell>
        </row>
        <row r="320">
          <cell r="DJ320">
            <v>259599857</v>
          </cell>
          <cell r="DK320">
            <v>-221404436</v>
          </cell>
          <cell r="DL320">
            <v>-12896247</v>
          </cell>
          <cell r="DM320">
            <v>-12988142</v>
          </cell>
          <cell r="DN320">
            <v>12311032</v>
          </cell>
          <cell r="DO320">
            <v>0.047423107786997</v>
          </cell>
          <cell r="DP320">
            <v>0.0497840207700449</v>
          </cell>
        </row>
        <row r="321">
          <cell r="C321" t="str">
            <v>PT Jasa Berdikari Logistics TBK</v>
          </cell>
          <cell r="D321" t="str">
            <v>exclude</v>
          </cell>
          <cell r="E321" t="str">
            <v>Independence(A+, A, A-, U)</v>
          </cell>
        </row>
        <row r="321">
          <cell r="I321">
            <v>0.157632737948757</v>
          </cell>
          <cell r="J321" t="str">
            <v> </v>
          </cell>
        </row>
        <row r="321">
          <cell r="O321" t="str">
            <v>PT Jasa Berdikari Logistics TBK</v>
          </cell>
          <cell r="P321" t="str">
            <v>This company, based in Indonesia, is engaged in the arrangement of transportation of freight and cargo as well as in the provision of logistic services. It was founded in 2007. The company has a registered business head office located in Jakarta Barat, Indonesia.The company is involved in the transportation of freight, cargoes, and related commodities. It provides full range of logistics services, including contract warehousing, public warehousing, and transportation services. It also provides distribution management, vendor consolidation, cargo insurance, purchase order management, and customized logistics information services. The company offers freight transportation services along most of the major trading routes to customers throughout the country. Some of the company's value-added services are packaging and crating, repackaging, stickering, reconfiguration, order fulfillment, installation and display module assembly.The company has strategic alliances with premier national staffing providers throughout the country to better serve its clients.</v>
          </cell>
          <cell r="Q321" t="str">
            <v>Services</v>
          </cell>
          <cell r="R321" t="str">
            <v>Logistics services, including contract warehousing, public warehousing, and transportation services</v>
          </cell>
          <cell r="S321" t="str">
            <v>www.jasaberdikari.co.id</v>
          </cell>
          <cell r="T321" t="str">
            <v>Indonesia</v>
          </cell>
        </row>
        <row r="321">
          <cell r="V321" t="str">
            <v>LAJU</v>
          </cell>
          <cell r="W321" t="str">
            <v>D</v>
          </cell>
          <cell r="X321" t="str">
            <v>4731</v>
          </cell>
          <cell r="Y321" t="str">
            <v>ID30576FD</v>
          </cell>
          <cell r="Z321" t="str">
            <v>Engaged in the arrangement of transportation of freight and cargo as well as in the provision of logistic services</v>
          </cell>
          <cell r="AA321" t="str">
            <v>The scope of the Company's activities is in the field of transportation and transportation management services.</v>
          </cell>
          <cell r="AB321">
            <v>44953</v>
          </cell>
        </row>
        <row r="321">
          <cell r="AD321">
            <v>147917868</v>
          </cell>
          <cell r="AE321">
            <v>117975503</v>
          </cell>
          <cell r="AF321">
            <v>91357234</v>
          </cell>
          <cell r="AG321">
            <v>61512563</v>
          </cell>
          <cell r="AH321">
            <v>620573</v>
          </cell>
          <cell r="AI321">
            <v>407650</v>
          </cell>
          <cell r="AJ321">
            <v>104857</v>
          </cell>
          <cell r="AK321" t="str">
            <v>n.a.</v>
          </cell>
          <cell r="AL321">
            <v>93360881</v>
          </cell>
          <cell r="AM321">
            <v>75742757</v>
          </cell>
          <cell r="AN321">
            <v>59863502</v>
          </cell>
          <cell r="AO321">
            <v>39612188</v>
          </cell>
          <cell r="AP321">
            <v>0</v>
          </cell>
          <cell r="AQ321">
            <v>0</v>
          </cell>
          <cell r="AR321">
            <v>0</v>
          </cell>
          <cell r="AS321">
            <v>0</v>
          </cell>
          <cell r="AT321">
            <v>-18015688</v>
          </cell>
          <cell r="AU321">
            <v>-12774937</v>
          </cell>
          <cell r="AV321">
            <v>-11031113</v>
          </cell>
          <cell r="AW321">
            <v>-10423851</v>
          </cell>
          <cell r="AX321">
            <v>-12479638</v>
          </cell>
          <cell r="AY321">
            <v>-11481359</v>
          </cell>
          <cell r="AZ321">
            <v>-6186339</v>
          </cell>
          <cell r="BA321">
            <v>-1789397</v>
          </cell>
          <cell r="BB321" t="str">
            <v>n.a.</v>
          </cell>
          <cell r="BC321" t="str">
            <v>n.a.</v>
          </cell>
          <cell r="BD321" t="str">
            <v>n.a.</v>
          </cell>
          <cell r="BE321" t="str">
            <v>n.a.</v>
          </cell>
          <cell r="BF321">
            <v>11243306</v>
          </cell>
          <cell r="BG321">
            <v>12421132</v>
          </cell>
          <cell r="BH321">
            <v>12972871</v>
          </cell>
          <cell r="BI321">
            <v>20800768</v>
          </cell>
          <cell r="BJ321">
            <v>14795628</v>
          </cell>
          <cell r="BK321">
            <v>1000934</v>
          </cell>
          <cell r="BL321">
            <v>1409506</v>
          </cell>
          <cell r="BM321">
            <v>1674334</v>
          </cell>
          <cell r="BN321">
            <v>76615461</v>
          </cell>
          <cell r="BO321">
            <v>73618388</v>
          </cell>
          <cell r="BP321">
            <v>80161446</v>
          </cell>
          <cell r="BQ321">
            <v>42529706</v>
          </cell>
          <cell r="BR321">
            <v>120237194</v>
          </cell>
          <cell r="BS321">
            <v>104970061</v>
          </cell>
          <cell r="BT321">
            <v>109845512</v>
          </cell>
          <cell r="BU321">
            <v>67100272</v>
          </cell>
          <cell r="BV321" t="str">
            <v>n.a.</v>
          </cell>
          <cell r="BW321" t="str">
            <v>n.a.</v>
          </cell>
          <cell r="BX321" t="str">
            <v>n.a.</v>
          </cell>
          <cell r="BY321" t="str">
            <v>n.a.</v>
          </cell>
          <cell r="BZ321">
            <v>24682234</v>
          </cell>
          <cell r="CA321">
            <v>18384100</v>
          </cell>
          <cell r="CB321">
            <v>14381137</v>
          </cell>
          <cell r="CC321">
            <v>9687127</v>
          </cell>
          <cell r="CD321" t="str">
            <v>n.a.</v>
          </cell>
          <cell r="CE321" t="str">
            <v>n.a.</v>
          </cell>
          <cell r="CF321" t="str">
            <v>n.a.</v>
          </cell>
          <cell r="CG321" t="str">
            <v>n.a.</v>
          </cell>
          <cell r="CH321">
            <v>12740743</v>
          </cell>
          <cell r="CI321">
            <v>9252573</v>
          </cell>
          <cell r="CJ321">
            <v>7596539</v>
          </cell>
          <cell r="CK321">
            <v>6921265</v>
          </cell>
          <cell r="CL321">
            <v>147917868</v>
          </cell>
          <cell r="CM321">
            <v>-93360881</v>
          </cell>
          <cell r="CN321">
            <v>-18015688</v>
          </cell>
          <cell r="CO321">
            <v>-12479638</v>
          </cell>
          <cell r="CP321">
            <v>24061661</v>
          </cell>
          <cell r="CQ321">
            <v>0.162669063077626</v>
          </cell>
          <cell r="CR321">
            <v>0.19427093387415</v>
          </cell>
          <cell r="CS321" t="str">
            <v>n.a.</v>
          </cell>
          <cell r="CT321">
            <v>0</v>
          </cell>
          <cell r="CU321" t="e">
            <v>#VALUE!</v>
          </cell>
          <cell r="CV321">
            <v>75116924.5</v>
          </cell>
        </row>
        <row r="321">
          <cell r="CX321">
            <v>117975503</v>
          </cell>
          <cell r="CY321">
            <v>-75742757</v>
          </cell>
          <cell r="CZ321">
            <v>-12774937</v>
          </cell>
          <cell r="DA321">
            <v>-11481359</v>
          </cell>
          <cell r="DB321">
            <v>17976450</v>
          </cell>
          <cell r="DC321">
            <v>0.152374429800058</v>
          </cell>
          <cell r="DD321">
            <v>0.179766202385937</v>
          </cell>
          <cell r="DE321" t="str">
            <v>n.a.</v>
          </cell>
          <cell r="DF321">
            <v>0</v>
          </cell>
          <cell r="DG321" t="e">
            <v>#VALUE!</v>
          </cell>
          <cell r="DH321">
            <v>76889917</v>
          </cell>
        </row>
        <row r="321">
          <cell r="DJ321">
            <v>91357234</v>
          </cell>
          <cell r="DK321">
            <v>-59863502</v>
          </cell>
          <cell r="DL321">
            <v>-11031113</v>
          </cell>
          <cell r="DM321">
            <v>-6186339</v>
          </cell>
          <cell r="DN321">
            <v>14276280</v>
          </cell>
          <cell r="DO321">
            <v>0.156268741674031</v>
          </cell>
          <cell r="DP321">
            <v>0.185211511523326</v>
          </cell>
        </row>
        <row r="322">
          <cell r="C322" t="str">
            <v>Cong TY CO Phan Thong TIN TIN Hieu Duong SAT DA Nang</v>
          </cell>
          <cell r="D322" t="str">
            <v>exclude</v>
          </cell>
          <cell r="E322" t="str">
            <v>Significantly different products/services</v>
          </cell>
          <cell r="F322" t="str">
            <v>为铁路和公路运输提供直接支持服务；兴建其他土木工程；建筑及工程相关活动；技术检验和分析；还有旅行社</v>
          </cell>
        </row>
        <row r="322">
          <cell r="I322">
            <v>0.0400501653930599</v>
          </cell>
          <cell r="J322" t="str">
            <v> </v>
          </cell>
        </row>
        <row r="322">
          <cell r="O322" t="str">
            <v>Cong TY CO Phan Thong TIN TIN Hieu Duong SAT DA Nang</v>
          </cell>
          <cell r="P322" t="str">
            <v>This company operates in the field of support services directly for rail and road transport in Vietnam. It was established in 1979 and conducts business from its registered head office located in Da Nang, Vietnam. It is registered as a limited liability company. It operates its business primarily in the domestic market.The company's business operation is primarily involved in the following: providing direct support services for rail and road transport; constructing other civil engineering works; architectural and engineering related activities; technical examination and analysis; and travel agent. It employs dedicated and highly motivated staff and professionals equipped with extensive industry experience and attitude as well as technical know-how of its line of business.</v>
          </cell>
          <cell r="Q322" t="str">
            <v>Services</v>
          </cell>
          <cell r="R322" t="str">
            <v>Providing direct support services for rail and road transport; constructing other civil engineering works; architectural and engineering related activities; technical examination and analysis; and travel agent</v>
          </cell>
          <cell r="S322" t="str">
            <v>www.ttthdsdn.vnn.vn</v>
          </cell>
          <cell r="T322" t="str">
            <v>Vietnam</v>
          </cell>
        </row>
        <row r="322">
          <cell r="V322" t="str">
            <v>RTS</v>
          </cell>
          <cell r="W322" t="str">
            <v>A</v>
          </cell>
          <cell r="X322" t="str">
            <v>4789</v>
          </cell>
          <cell r="Y322" t="str">
            <v>VN0400267431</v>
          </cell>
          <cell r="Z322" t="str">
            <v>Operates in the field of support services directly for rail and road transport</v>
          </cell>
          <cell r="AA322" t="str">
            <v>The company mainly operates in the field of support services directly for rail and road transport.</v>
          </cell>
          <cell r="AB322">
            <v>42675</v>
          </cell>
          <cell r="AC322" t="str">
            <v>Cong TY Tnhh MOT Thanh Vien Thong TIN TIN Hieu Duong SAT DA Nang</v>
          </cell>
          <cell r="AD322">
            <v>158363216</v>
          </cell>
          <cell r="AE322">
            <v>160660138</v>
          </cell>
          <cell r="AF322">
            <v>112777110</v>
          </cell>
          <cell r="AG322">
            <v>201699200</v>
          </cell>
          <cell r="AH322">
            <v>0</v>
          </cell>
          <cell r="AI322">
            <v>1</v>
          </cell>
          <cell r="AJ322" t="str">
            <v>n.a.</v>
          </cell>
          <cell r="AK322" t="str">
            <v>n.a.</v>
          </cell>
          <cell r="AL322">
            <v>133986278</v>
          </cell>
          <cell r="AM322">
            <v>137263121</v>
          </cell>
          <cell r="AN322">
            <v>91850732</v>
          </cell>
          <cell r="AO322">
            <v>180001592</v>
          </cell>
          <cell r="AP322">
            <v>0</v>
          </cell>
          <cell r="AQ322">
            <v>0</v>
          </cell>
          <cell r="AR322">
            <v>0</v>
          </cell>
          <cell r="AS322">
            <v>0</v>
          </cell>
          <cell r="AT322">
            <v>-18555604</v>
          </cell>
          <cell r="AU322">
            <v>-16458929</v>
          </cell>
          <cell r="AV322">
            <v>-14942896</v>
          </cell>
          <cell r="AW322">
            <v>-14367608</v>
          </cell>
          <cell r="AX322">
            <v>-404573</v>
          </cell>
          <cell r="AY322">
            <v>-477219</v>
          </cell>
          <cell r="AZ322">
            <v>-567432</v>
          </cell>
          <cell r="BA322">
            <v>-1008786</v>
          </cell>
          <cell r="BB322">
            <v>10300968</v>
          </cell>
          <cell r="BC322">
            <v>7361409</v>
          </cell>
          <cell r="BD322">
            <v>27047755</v>
          </cell>
          <cell r="BE322">
            <v>1322295</v>
          </cell>
          <cell r="BF322">
            <v>62720722</v>
          </cell>
          <cell r="BG322">
            <v>38298140</v>
          </cell>
          <cell r="BH322">
            <v>39366597</v>
          </cell>
          <cell r="BI322">
            <v>50431471</v>
          </cell>
          <cell r="BJ322">
            <v>8175304</v>
          </cell>
          <cell r="BK322">
            <v>19043089</v>
          </cell>
          <cell r="BL322">
            <v>10064977</v>
          </cell>
          <cell r="BM322">
            <v>35233684</v>
          </cell>
          <cell r="BN322">
            <v>1128525</v>
          </cell>
          <cell r="BO322">
            <v>1433598</v>
          </cell>
          <cell r="BP322">
            <v>1818317</v>
          </cell>
          <cell r="BQ322">
            <v>3716031</v>
          </cell>
          <cell r="BR322">
            <v>83599317</v>
          </cell>
          <cell r="BS322">
            <v>68770134</v>
          </cell>
          <cell r="BT322">
            <v>79748041</v>
          </cell>
          <cell r="BU322">
            <v>96673695</v>
          </cell>
          <cell r="BV322">
            <v>0</v>
          </cell>
          <cell r="BW322">
            <v>0</v>
          </cell>
          <cell r="BX322" t="str">
            <v>n.a.</v>
          </cell>
          <cell r="BY322" t="str">
            <v>n.a.</v>
          </cell>
          <cell r="BZ322">
            <v>5416761</v>
          </cell>
          <cell r="CA322">
            <v>6460870</v>
          </cell>
          <cell r="CB322">
            <v>5416050</v>
          </cell>
          <cell r="CC322">
            <v>6321214</v>
          </cell>
          <cell r="CD322" t="str">
            <v>n.a.</v>
          </cell>
          <cell r="CE322" t="str">
            <v>n.a.</v>
          </cell>
          <cell r="CF322" t="str">
            <v>n.a.</v>
          </cell>
          <cell r="CG322" t="str">
            <v>n.a.</v>
          </cell>
          <cell r="CH322">
            <v>18555604</v>
          </cell>
          <cell r="CI322">
            <v>16458929</v>
          </cell>
          <cell r="CJ322">
            <v>14942896</v>
          </cell>
          <cell r="CK322">
            <v>14367608</v>
          </cell>
          <cell r="CL322">
            <v>158363216</v>
          </cell>
          <cell r="CM322">
            <v>-133986278</v>
          </cell>
          <cell r="CN322">
            <v>-18555604</v>
          </cell>
          <cell r="CO322">
            <v>-404573</v>
          </cell>
          <cell r="CP322">
            <v>5416761</v>
          </cell>
          <cell r="CQ322">
            <v>0.0342046665685294</v>
          </cell>
          <cell r="CR322">
            <v>0.0354160611306748</v>
          </cell>
          <cell r="CS322">
            <v>0</v>
          </cell>
          <cell r="CT322">
            <v>0</v>
          </cell>
          <cell r="CU322">
            <v>8831188.5</v>
          </cell>
          <cell r="CV322">
            <v>1281061.5</v>
          </cell>
        </row>
        <row r="322">
          <cell r="CX322">
            <v>160660138</v>
          </cell>
          <cell r="CY322">
            <v>-137263121</v>
          </cell>
          <cell r="CZ322">
            <v>-16458929</v>
          </cell>
          <cell r="DA322">
            <v>-477219</v>
          </cell>
          <cell r="DB322">
            <v>6460869</v>
          </cell>
          <cell r="DC322">
            <v>0.0402145117042038</v>
          </cell>
          <cell r="DD322">
            <v>0.0418994787841699</v>
          </cell>
          <cell r="DE322">
            <v>0</v>
          </cell>
          <cell r="DF322">
            <v>0</v>
          </cell>
          <cell r="DG322">
            <v>17204582</v>
          </cell>
          <cell r="DH322">
            <v>1625957.5</v>
          </cell>
        </row>
        <row r="322">
          <cell r="DJ322">
            <v>112777110</v>
          </cell>
          <cell r="DK322">
            <v>-91850732</v>
          </cell>
          <cell r="DL322">
            <v>-14942896</v>
          </cell>
          <cell r="DM322">
            <v>-567432</v>
          </cell>
          <cell r="DN322">
            <v>5416050</v>
          </cell>
          <cell r="DO322">
            <v>0.0480243730310167</v>
          </cell>
          <cell r="DP322">
            <v>0.0504470615323656</v>
          </cell>
        </row>
        <row r="323">
          <cell r="C323" t="str">
            <v>Transimex Transportation Joint Stock Company</v>
          </cell>
          <cell r="D323" t="str">
            <v>exclude</v>
          </cell>
          <cell r="E323" t="str">
            <v>Independence(A+, A, A-, U)</v>
          </cell>
        </row>
        <row r="323">
          <cell r="I323">
            <v>0.0751437178603849</v>
          </cell>
          <cell r="J323" t="str">
            <v> </v>
          </cell>
        </row>
        <row r="323">
          <cell r="O323" t="str">
            <v>Transimex Transportation Joint Stock Company</v>
          </cell>
          <cell r="P323" t="str">
            <v>This company is engaged in the provision of transportation services for project cargoes, super-sized, super-weight, refrigerated cargoes with domestic and transboundary in the Asia-Pacific region. It conducts business from its registered head office located in Ho Chi Minh, Vietnam. The company is one of the largest 3PLs providing trucking services in Vietnam. It offers Package service, FTL (raw cont) and LTL (retail); Value-added services include GPS tracking and CCTV; National and transnational transportation services in neighboring areas such as Laos, Cambodia and China; and Quick &amp; efficient international customs clearance. It strives to improve constantly aiming to provide customers with the most professional and effective transportation services, which will surely satisfy customers.</v>
          </cell>
          <cell r="Q323" t="str">
            <v>Services</v>
          </cell>
          <cell r="R323" t="str">
            <v>Package service, FTL (raw cont) and LTL (retail); Value-added services include GPS tracking and CCTV; National and transnational transportation services in neighboring areas such as Laos, Cambodia and China; and Quick &amp; efficient international customs clearance</v>
          </cell>
          <cell r="S323" t="str">
            <v>www.transimextrans.com.vn</v>
          </cell>
          <cell r="T323" t="str">
            <v>Vietnam</v>
          </cell>
        </row>
        <row r="323">
          <cell r="V323" t="str">
            <v>TOT</v>
          </cell>
          <cell r="W323" t="str">
            <v>D</v>
          </cell>
          <cell r="X323" t="str">
            <v>4789</v>
          </cell>
          <cell r="Y323" t="str">
            <v>VN0307821849</v>
          </cell>
          <cell r="Z323" t="str">
            <v>Engaged in the provision of transportation services for project cargoes, super-sized, super-weight, refrigerated cargoes with domestic and transboundary in the Asia-Pacific region</v>
          </cell>
          <cell r="AA323" t="str">
            <v>The company primarily operates in the field of warehousing and support activities for transportation.</v>
          </cell>
          <cell r="AB323">
            <v>42933</v>
          </cell>
        </row>
        <row r="323">
          <cell r="AD323">
            <v>160596284</v>
          </cell>
          <cell r="AE323">
            <v>103297853</v>
          </cell>
          <cell r="AF323">
            <v>90648262</v>
          </cell>
          <cell r="AG323">
            <v>88627636</v>
          </cell>
          <cell r="AH323" t="str">
            <v>n.a.</v>
          </cell>
          <cell r="AI323" t="str">
            <v>n.a.</v>
          </cell>
          <cell r="AJ323" t="str">
            <v>n.a.</v>
          </cell>
          <cell r="AK323" t="str">
            <v>n.a.</v>
          </cell>
          <cell r="AL323">
            <v>117014230</v>
          </cell>
          <cell r="AM323">
            <v>80221950</v>
          </cell>
          <cell r="AN323">
            <v>69317889</v>
          </cell>
          <cell r="AO323">
            <v>69714947</v>
          </cell>
          <cell r="AP323">
            <v>0</v>
          </cell>
          <cell r="AQ323">
            <v>0</v>
          </cell>
          <cell r="AR323">
            <v>0</v>
          </cell>
          <cell r="AS323">
            <v>0</v>
          </cell>
          <cell r="AT323">
            <v>-17983904</v>
          </cell>
          <cell r="AU323">
            <v>-11692898</v>
          </cell>
          <cell r="AV323">
            <v>-8575838</v>
          </cell>
          <cell r="AW323">
            <v>-7141426</v>
          </cell>
          <cell r="AX323">
            <v>-9157142</v>
          </cell>
          <cell r="AY323">
            <v>-7510470</v>
          </cell>
          <cell r="AZ323">
            <v>-6426444</v>
          </cell>
          <cell r="BA323">
            <v>-7040336</v>
          </cell>
          <cell r="BB323">
            <v>253222</v>
          </cell>
          <cell r="BC323">
            <v>390045</v>
          </cell>
          <cell r="BD323">
            <v>381507</v>
          </cell>
          <cell r="BE323">
            <v>741343</v>
          </cell>
          <cell r="BF323">
            <v>23802650</v>
          </cell>
          <cell r="BG323">
            <v>17420161</v>
          </cell>
          <cell r="BH323">
            <v>17478283</v>
          </cell>
          <cell r="BI323">
            <v>13393219</v>
          </cell>
          <cell r="BJ323">
            <v>6766050</v>
          </cell>
          <cell r="BK323">
            <v>8589989</v>
          </cell>
          <cell r="BL323">
            <v>7362067</v>
          </cell>
          <cell r="BM323">
            <v>13403862</v>
          </cell>
          <cell r="BN323">
            <v>65337850</v>
          </cell>
          <cell r="BO323">
            <v>36513713</v>
          </cell>
          <cell r="BP323">
            <v>44018934</v>
          </cell>
          <cell r="BQ323">
            <v>34530108</v>
          </cell>
          <cell r="BR323">
            <v>152689736</v>
          </cell>
          <cell r="BS323">
            <v>74647456</v>
          </cell>
          <cell r="BT323">
            <v>78300258</v>
          </cell>
          <cell r="BU323">
            <v>69137931</v>
          </cell>
          <cell r="BV323">
            <v>3282</v>
          </cell>
          <cell r="BW323">
            <v>30600</v>
          </cell>
          <cell r="BX323" t="str">
            <v>n.a.</v>
          </cell>
          <cell r="BY323" t="str">
            <v>n.a.</v>
          </cell>
          <cell r="BZ323">
            <v>16441008</v>
          </cell>
          <cell r="CA323">
            <v>3872535</v>
          </cell>
          <cell r="CB323">
            <v>6328091</v>
          </cell>
          <cell r="CC323">
            <v>4730927</v>
          </cell>
          <cell r="CD323" t="str">
            <v>n.a.</v>
          </cell>
          <cell r="CE323" t="str">
            <v>n.a.</v>
          </cell>
          <cell r="CF323" t="str">
            <v>n.a.</v>
          </cell>
          <cell r="CG323" t="str">
            <v>n.a.</v>
          </cell>
          <cell r="CH323">
            <v>17980622</v>
          </cell>
          <cell r="CI323">
            <v>11662298</v>
          </cell>
          <cell r="CJ323">
            <v>8575838</v>
          </cell>
          <cell r="CK323">
            <v>7141426</v>
          </cell>
          <cell r="CL323">
            <v>160596284</v>
          </cell>
          <cell r="CM323">
            <v>-117014230</v>
          </cell>
          <cell r="CN323">
            <v>-17983904</v>
          </cell>
          <cell r="CO323">
            <v>-9157142</v>
          </cell>
          <cell r="CP323">
            <v>16441008</v>
          </cell>
          <cell r="CQ323">
            <v>0.102374772258118</v>
          </cell>
          <cell r="CR323">
            <v>0.114050685179223</v>
          </cell>
          <cell r="CS323">
            <v>3282</v>
          </cell>
          <cell r="CT323">
            <v>0</v>
          </cell>
          <cell r="CU323">
            <v>321633.5</v>
          </cell>
          <cell r="CV323">
            <v>50925781.5</v>
          </cell>
        </row>
        <row r="323">
          <cell r="CX323">
            <v>103297853</v>
          </cell>
          <cell r="CY323">
            <v>-80221950</v>
          </cell>
          <cell r="CZ323">
            <v>-11692898</v>
          </cell>
          <cell r="DA323">
            <v>-7510470</v>
          </cell>
          <cell r="DB323">
            <v>3872535</v>
          </cell>
          <cell r="DC323">
            <v>0.0374890173177171</v>
          </cell>
          <cell r="DD323">
            <v>0.0389491839493035</v>
          </cell>
          <cell r="DE323">
            <v>30600</v>
          </cell>
          <cell r="DF323">
            <v>0</v>
          </cell>
          <cell r="DG323">
            <v>385776</v>
          </cell>
          <cell r="DH323">
            <v>40266323.5</v>
          </cell>
        </row>
        <row r="323">
          <cell r="DJ323">
            <v>90648262</v>
          </cell>
          <cell r="DK323">
            <v>-69317889</v>
          </cell>
          <cell r="DL323">
            <v>-8575838</v>
          </cell>
          <cell r="DM323">
            <v>-6426444</v>
          </cell>
          <cell r="DN323">
            <v>6328091</v>
          </cell>
          <cell r="DO323">
            <v>0.0698092920965214</v>
          </cell>
          <cell r="DP323">
            <v>0.0750483653549517</v>
          </cell>
        </row>
        <row r="324">
          <cell r="C324" t="str">
            <v>Jiangsu Java Supply Chain Management Co.,Ltd</v>
          </cell>
          <cell r="D324" t="str">
            <v>exclude</v>
          </cell>
          <cell r="E324" t="str">
            <v>Independence(A+, A, A-, U)</v>
          </cell>
        </row>
        <row r="324">
          <cell r="I324">
            <v>0.0678602718938247</v>
          </cell>
          <cell r="J324" t="str">
            <v> </v>
          </cell>
        </row>
        <row r="324">
          <cell r="O324" t="str">
            <v>Jiangsu Java Supply Chain Management Co.,Ltd</v>
          </cell>
          <cell r="P324" t="str">
            <v>This company is engaged in the provision of freight forwarding and logistics services. It was incorporated in April 2007. The registered business office of the company is located in Wuxi, China.The company offers road transportation through a fleet of trucks; and rail transportation services. It also provides warehousing services. In addition, the company covers air cargo services, including air charter, parcel, and courier services, as well as emergency services; and sea cargo services through full containers and reefer containers.The company is active and operational in China.</v>
          </cell>
          <cell r="Q324" t="str">
            <v>Services</v>
          </cell>
          <cell r="R324" t="str">
            <v>Freight forwarding and logistics services</v>
          </cell>
          <cell r="S324" t="str">
            <v>www.coolsite360.com/site/login/?next=/sites/qxz0lt</v>
          </cell>
          <cell r="T324" t="str">
            <v>China</v>
          </cell>
        </row>
        <row r="324">
          <cell r="V324" t="str">
            <v>839239</v>
          </cell>
          <cell r="W324" t="str">
            <v>D</v>
          </cell>
          <cell r="X324" t="str">
            <v>4731</v>
          </cell>
          <cell r="Y324" t="str">
            <v>CN52566PC</v>
          </cell>
          <cell r="Z324" t="str">
            <v>Engaged in the provision of freight forwarding and logistics services</v>
          </cell>
          <cell r="AA324" t="str">
            <v>The Company is engaged in international cargo transportation agency services, integrating shipping, air and land transportation, providing customers with integrated international logistics solutions such as logistics distribution, import and export compliance consulting, supply chain management, and Internet logistics information services.</v>
          </cell>
          <cell r="AB324">
            <v>42636</v>
          </cell>
        </row>
        <row r="324">
          <cell r="AD324">
            <v>83474</v>
          </cell>
          <cell r="AE324">
            <v>76948</v>
          </cell>
          <cell r="AF324">
            <v>78127</v>
          </cell>
          <cell r="AG324">
            <v>74316</v>
          </cell>
          <cell r="AH324">
            <v>314</v>
          </cell>
          <cell r="AI324">
            <v>566</v>
          </cell>
          <cell r="AJ324">
            <v>2279</v>
          </cell>
          <cell r="AK324">
            <v>1743</v>
          </cell>
          <cell r="AL324">
            <v>64687</v>
          </cell>
          <cell r="AM324">
            <v>64510</v>
          </cell>
          <cell r="AN324">
            <v>69872</v>
          </cell>
          <cell r="AO324">
            <v>62639</v>
          </cell>
          <cell r="AP324">
            <v>3967</v>
          </cell>
          <cell r="AQ324">
            <v>1195</v>
          </cell>
          <cell r="AR324">
            <v>1020</v>
          </cell>
          <cell r="AS324">
            <v>390</v>
          </cell>
          <cell r="AT324">
            <v>-10118</v>
          </cell>
          <cell r="AU324">
            <v>-6222</v>
          </cell>
          <cell r="AV324">
            <v>-9797</v>
          </cell>
          <cell r="AW324">
            <v>-8847</v>
          </cell>
          <cell r="AX324">
            <v>-1177</v>
          </cell>
          <cell r="AY324">
            <v>-1021</v>
          </cell>
          <cell r="AZ324">
            <v>-1139</v>
          </cell>
          <cell r="BA324">
            <v>-1327</v>
          </cell>
          <cell r="BB324" t="str">
            <v>n.a.</v>
          </cell>
          <cell r="BC324">
            <v>0</v>
          </cell>
          <cell r="BD324">
            <v>24</v>
          </cell>
          <cell r="BE324">
            <v>239</v>
          </cell>
          <cell r="BF324">
            <v>21204</v>
          </cell>
          <cell r="BG324">
            <v>20894</v>
          </cell>
          <cell r="BH324">
            <v>33080</v>
          </cell>
          <cell r="BI324">
            <v>19794</v>
          </cell>
          <cell r="BJ324">
            <v>7029</v>
          </cell>
          <cell r="BK324">
            <v>4396</v>
          </cell>
          <cell r="BL324">
            <v>12761</v>
          </cell>
          <cell r="BM324">
            <v>11238</v>
          </cell>
          <cell r="BN324">
            <v>11530</v>
          </cell>
          <cell r="BO324">
            <v>7070</v>
          </cell>
          <cell r="BP324">
            <v>6100</v>
          </cell>
          <cell r="BQ324">
            <v>4865</v>
          </cell>
          <cell r="BR324">
            <v>96545</v>
          </cell>
          <cell r="BS324">
            <v>69157</v>
          </cell>
          <cell r="BT324">
            <v>54668</v>
          </cell>
          <cell r="BU324">
            <v>42680</v>
          </cell>
          <cell r="BV324">
            <v>1359</v>
          </cell>
          <cell r="BW324">
            <v>1325</v>
          </cell>
          <cell r="BX324">
            <v>1381</v>
          </cell>
          <cell r="BY324">
            <v>1573</v>
          </cell>
          <cell r="BZ324">
            <v>7806</v>
          </cell>
          <cell r="CA324">
            <v>5761</v>
          </cell>
          <cell r="CB324">
            <v>-402</v>
          </cell>
          <cell r="CC324">
            <v>3246</v>
          </cell>
          <cell r="CD324">
            <v>64</v>
          </cell>
          <cell r="CE324">
            <v>159</v>
          </cell>
          <cell r="CF324">
            <v>1925</v>
          </cell>
          <cell r="CG324">
            <v>821</v>
          </cell>
          <cell r="CH324">
            <v>4728</v>
          </cell>
          <cell r="CI324">
            <v>3543</v>
          </cell>
          <cell r="CJ324">
            <v>5471</v>
          </cell>
          <cell r="CK324">
            <v>6063</v>
          </cell>
          <cell r="CL324">
            <v>83474</v>
          </cell>
          <cell r="CM324">
            <v>-64687</v>
          </cell>
          <cell r="CN324">
            <v>-6151</v>
          </cell>
          <cell r="CO324">
            <v>-1177</v>
          </cell>
          <cell r="CP324">
            <v>11459</v>
          </cell>
          <cell r="CQ324">
            <v>0.137276277643338</v>
          </cell>
          <cell r="CR324">
            <v>0.159119627855308</v>
          </cell>
          <cell r="CS324">
            <v>1359</v>
          </cell>
          <cell r="CT324">
            <v>3967</v>
          </cell>
          <cell r="CU324" t="e">
            <v>#VALUE!</v>
          </cell>
          <cell r="CV324">
            <v>9300</v>
          </cell>
        </row>
        <row r="324">
          <cell r="CX324">
            <v>76948</v>
          </cell>
          <cell r="CY324">
            <v>-64510</v>
          </cell>
          <cell r="CZ324">
            <v>-5027</v>
          </cell>
          <cell r="DA324">
            <v>-1021</v>
          </cell>
          <cell r="DB324">
            <v>6390</v>
          </cell>
          <cell r="DC324">
            <v>0.0830430940375318</v>
          </cell>
          <cell r="DD324">
            <v>0.0905637914906885</v>
          </cell>
          <cell r="DE324">
            <v>1325</v>
          </cell>
          <cell r="DF324">
            <v>1195</v>
          </cell>
          <cell r="DG324">
            <v>12</v>
          </cell>
          <cell r="DH324">
            <v>6585</v>
          </cell>
        </row>
        <row r="324">
          <cell r="DJ324">
            <v>78127</v>
          </cell>
          <cell r="DK324">
            <v>-69872</v>
          </cell>
          <cell r="DL324">
            <v>-8777</v>
          </cell>
          <cell r="DM324">
            <v>-1139</v>
          </cell>
          <cell r="DN324">
            <v>-1661</v>
          </cell>
          <cell r="DO324">
            <v>-0.0212602557374531</v>
          </cell>
          <cell r="DP324">
            <v>-0.0208176668170652</v>
          </cell>
        </row>
        <row r="325">
          <cell r="C325" t="str">
            <v>Inter State OIL Carrier LTD</v>
          </cell>
          <cell r="D325" t="str">
            <v>include</v>
          </cell>
        </row>
        <row r="325">
          <cell r="F325" t="str">
            <v>物流公司（液体运输方面）</v>
          </cell>
        </row>
        <row r="325">
          <cell r="I325">
            <v>0.0252777558900008</v>
          </cell>
          <cell r="J325">
            <v>0.0259332912968263</v>
          </cell>
          <cell r="K325" t="str">
            <v>物流公司（液体运输方面）（附表已补充）</v>
          </cell>
        </row>
        <row r="325">
          <cell r="O325" t="str">
            <v>Inter State OIL Carrier LTD</v>
          </cell>
          <cell r="P325" t="str">
            <v>This company is engaged in the transportation of chemicals and gases. It conducts business from its registered head office located in Kolkata, India. The company was founded in 1970. The company specialises in the safe and reliable transportation of chemicals, gases, and other products, while also providing comprehensive logistics solutions backed by advanced technology and a strong focus on safety. Its mission is to be the leading provider of reliable, safe, and technologically advanced transportation and logistics services in India, focusing on delivering superior customer service and continuously enhancing its capabilities to meet the evolving needs of its diverse client base.</v>
          </cell>
          <cell r="Q325" t="str">
            <v>Services</v>
          </cell>
          <cell r="R325" t="str">
            <v>Transportation of chemicals, gases; Providing comprehensive logistics solutions backed by advanced technology and a strong focus on safety</v>
          </cell>
          <cell r="S325" t="str">
            <v>www.isocl.in</v>
          </cell>
          <cell r="T325" t="str">
            <v>India</v>
          </cell>
        </row>
        <row r="325">
          <cell r="V325" t="str">
            <v>530259</v>
          </cell>
          <cell r="W325" t="str">
            <v>A+</v>
          </cell>
          <cell r="X325" t="str">
            <v>4789</v>
          </cell>
          <cell r="Y325" t="str">
            <v>IN32818FI</v>
          </cell>
          <cell r="Z325" t="str">
            <v>Engaged in the transportation of chemicals and gases</v>
          </cell>
          <cell r="AA325" t="str">
            <v>The Company was primarily involved in the transportation of liquids through tankers.  The company operates a fleet of 150 trucks on rental basis.</v>
          </cell>
        </row>
        <row r="325">
          <cell r="AD325">
            <v>535164</v>
          </cell>
          <cell r="AE325">
            <v>452045</v>
          </cell>
          <cell r="AF325">
            <v>345346</v>
          </cell>
          <cell r="AG325">
            <v>308718</v>
          </cell>
          <cell r="AH325">
            <v>3054</v>
          </cell>
          <cell r="AI325">
            <v>1060</v>
          </cell>
          <cell r="AJ325">
            <v>252</v>
          </cell>
          <cell r="AK325">
            <v>756</v>
          </cell>
        </row>
        <row r="325">
          <cell r="AP325">
            <v>0</v>
          </cell>
          <cell r="AQ325">
            <v>0</v>
          </cell>
          <cell r="AR325">
            <v>0</v>
          </cell>
          <cell r="AS325">
            <v>0</v>
          </cell>
          <cell r="AT325">
            <v>-492227</v>
          </cell>
          <cell r="AU325">
            <v>-407053</v>
          </cell>
          <cell r="AV325">
            <v>-318064</v>
          </cell>
          <cell r="AW325">
            <v>-293343</v>
          </cell>
          <cell r="AX325">
            <v>-37693</v>
          </cell>
          <cell r="AY325">
            <v>-25383</v>
          </cell>
          <cell r="AZ325">
            <v>-18451</v>
          </cell>
          <cell r="BA325">
            <v>-19049</v>
          </cell>
        </row>
        <row r="325">
          <cell r="BF325">
            <v>90276</v>
          </cell>
          <cell r="BG325">
            <v>94419</v>
          </cell>
          <cell r="BH325">
            <v>69525</v>
          </cell>
          <cell r="BI325">
            <v>54802</v>
          </cell>
          <cell r="BJ325">
            <v>5142</v>
          </cell>
          <cell r="BK325">
            <v>5833</v>
          </cell>
          <cell r="BL325">
            <v>8232</v>
          </cell>
          <cell r="BM325">
            <v>6247</v>
          </cell>
          <cell r="BN325">
            <v>238786</v>
          </cell>
          <cell r="BO325">
            <v>194417</v>
          </cell>
          <cell r="BP325">
            <v>112732</v>
          </cell>
          <cell r="BQ325">
            <v>109130</v>
          </cell>
          <cell r="BR325">
            <v>415273</v>
          </cell>
          <cell r="BS325">
            <v>384114</v>
          </cell>
          <cell r="BT325">
            <v>275241</v>
          </cell>
          <cell r="BU325">
            <v>236099</v>
          </cell>
          <cell r="BV325">
            <v>239083</v>
          </cell>
          <cell r="BW325">
            <v>233254</v>
          </cell>
          <cell r="BX325">
            <v>200286</v>
          </cell>
          <cell r="BY325">
            <v>174968</v>
          </cell>
          <cell r="BZ325">
            <v>8298</v>
          </cell>
          <cell r="CA325">
            <v>20669</v>
          </cell>
          <cell r="CB325">
            <v>9083</v>
          </cell>
          <cell r="CC325">
            <v>-2918</v>
          </cell>
          <cell r="CD325">
            <v>11275</v>
          </cell>
          <cell r="CE325">
            <v>7511</v>
          </cell>
          <cell r="CF325">
            <v>5515</v>
          </cell>
          <cell r="CG325">
            <v>19043</v>
          </cell>
        </row>
        <row r="325">
          <cell r="CL325">
            <v>535164</v>
          </cell>
          <cell r="CM325">
            <v>0</v>
          </cell>
          <cell r="CN325">
            <v>-492227</v>
          </cell>
          <cell r="CO325">
            <v>-37693</v>
          </cell>
          <cell r="CP325">
            <v>5244</v>
          </cell>
          <cell r="CQ325">
            <v>0.00979886539453326</v>
          </cell>
          <cell r="CR325">
            <v>0.00989583333333333</v>
          </cell>
          <cell r="CS325">
            <v>239083</v>
          </cell>
          <cell r="CT325">
            <v>0</v>
          </cell>
          <cell r="CU325">
            <v>0</v>
          </cell>
          <cell r="CV325">
            <v>216601.5</v>
          </cell>
        </row>
        <row r="325">
          <cell r="CX325">
            <v>452045</v>
          </cell>
          <cell r="CY325">
            <v>0</v>
          </cell>
          <cell r="CZ325">
            <v>-407053</v>
          </cell>
          <cell r="DA325">
            <v>-25383</v>
          </cell>
          <cell r="DB325">
            <v>19609</v>
          </cell>
          <cell r="DC325">
            <v>0.0433784247143537</v>
          </cell>
          <cell r="DD325">
            <v>0.0453454384001332</v>
          </cell>
          <cell r="DE325">
            <v>233254</v>
          </cell>
          <cell r="DF325">
            <v>0</v>
          </cell>
          <cell r="DG325">
            <v>0</v>
          </cell>
          <cell r="DH325">
            <v>153574.5</v>
          </cell>
        </row>
        <row r="325">
          <cell r="DJ325">
            <v>345346</v>
          </cell>
          <cell r="DK325">
            <v>0</v>
          </cell>
          <cell r="DL325">
            <v>-318064</v>
          </cell>
          <cell r="DM325">
            <v>-18451</v>
          </cell>
          <cell r="DN325">
            <v>8831</v>
          </cell>
          <cell r="DO325">
            <v>0.0255714558732402</v>
          </cell>
          <cell r="DP325">
            <v>0.0262425151924877</v>
          </cell>
        </row>
        <row r="326">
          <cell r="C326" t="str">
            <v>Shanghai Zhongzhirun IOT Technology Co., Ltd.</v>
          </cell>
          <cell r="D326" t="str">
            <v>exclude</v>
          </cell>
          <cell r="E326" t="str">
            <v>Independence(A+, A, A-, U)</v>
          </cell>
        </row>
        <row r="326">
          <cell r="I326">
            <v>0.0238259231110267</v>
          </cell>
          <cell r="J326" t="str">
            <v> </v>
          </cell>
        </row>
        <row r="326">
          <cell r="O326" t="str">
            <v>Shanghai Zhongzhirun IOT Technology Co., Ltd.</v>
          </cell>
          <cell r="P326" t="str">
            <v>This company is engaged in the provision of general freight trucking services. It was founded in 2004 and has its registered business office located in Shanghai, China. The company provides rush courier service, scheduled route delivery of packages and other items such as customer scheduling within designated time window, pickup and delivery, temporary storage, assembly, cross-docking and safe storage of merchandise. It also offers reverse logistic services such as picking up, storing, packaging and transporting customer returns. In addition, the company covers door-to-door delivery of merchandise including entertainment equipment, electronics and furniture, as well as the assembly and installation of items.</v>
          </cell>
          <cell r="Q326" t="str">
            <v>Services</v>
          </cell>
          <cell r="R326" t="str">
            <v>Provides rush courier service, scheduled route delivery of packages and other items such as customer scheduling within designated time window, pickup and delivery, temporary storage, assembly, cross-docking and safe storage of merchandise</v>
          </cell>
          <cell r="S326" t="str">
            <v>www.3746.cn</v>
          </cell>
          <cell r="T326" t="str">
            <v>China</v>
          </cell>
        </row>
        <row r="326">
          <cell r="V326" t="str">
            <v>872021</v>
          </cell>
          <cell r="W326" t="str">
            <v>D</v>
          </cell>
          <cell r="X326" t="str">
            <v>4214</v>
          </cell>
          <cell r="Y326" t="str">
            <v>CN51513PC</v>
          </cell>
          <cell r="Z326" t="str">
            <v>Engaged in the provision of general freight trucking services</v>
          </cell>
          <cell r="AA326" t="str">
            <v>The Company's main business is logistics services such as warehousing and freight forwarding of bulk goods.</v>
          </cell>
          <cell r="AB326">
            <v>42958</v>
          </cell>
          <cell r="AC326" t="str">
            <v>Shanghai Xiahang IOT Technology Co., Ltd.</v>
          </cell>
          <cell r="AD326">
            <v>122797</v>
          </cell>
          <cell r="AE326">
            <v>86328</v>
          </cell>
          <cell r="AF326">
            <v>43499</v>
          </cell>
          <cell r="AG326">
            <v>34370</v>
          </cell>
          <cell r="AH326">
            <v>2140</v>
          </cell>
          <cell r="AI326">
            <v>216</v>
          </cell>
          <cell r="AJ326">
            <v>625</v>
          </cell>
          <cell r="AK326">
            <v>147</v>
          </cell>
          <cell r="AL326">
            <v>112049</v>
          </cell>
          <cell r="AM326">
            <v>75840</v>
          </cell>
          <cell r="AN326">
            <v>35807</v>
          </cell>
          <cell r="AO326">
            <v>28953</v>
          </cell>
          <cell r="AP326">
            <v>2465</v>
          </cell>
          <cell r="AQ326">
            <v>2551</v>
          </cell>
          <cell r="AR326">
            <v>1442</v>
          </cell>
          <cell r="AS326">
            <v>614</v>
          </cell>
          <cell r="AT326">
            <v>-8831</v>
          </cell>
          <cell r="AU326">
            <v>-8865</v>
          </cell>
          <cell r="AV326">
            <v>-5727</v>
          </cell>
          <cell r="AW326">
            <v>-4462</v>
          </cell>
          <cell r="AX326">
            <v>-2142</v>
          </cell>
          <cell r="AY326">
            <v>-1691</v>
          </cell>
          <cell r="AZ326">
            <v>-2111</v>
          </cell>
          <cell r="BA326">
            <v>-833</v>
          </cell>
          <cell r="BB326" t="str">
            <v>n.a.</v>
          </cell>
          <cell r="BC326">
            <v>0</v>
          </cell>
          <cell r="BD326">
            <v>14</v>
          </cell>
          <cell r="BE326">
            <v>270</v>
          </cell>
          <cell r="BF326">
            <v>14660</v>
          </cell>
          <cell r="BG326">
            <v>18802</v>
          </cell>
          <cell r="BH326">
            <v>7583</v>
          </cell>
          <cell r="BI326">
            <v>4811</v>
          </cell>
          <cell r="BJ326">
            <v>3953</v>
          </cell>
          <cell r="BK326">
            <v>6463</v>
          </cell>
          <cell r="BL326">
            <v>5047</v>
          </cell>
          <cell r="BM326">
            <v>2039</v>
          </cell>
          <cell r="BN326">
            <v>36923</v>
          </cell>
          <cell r="BO326">
            <v>55063</v>
          </cell>
          <cell r="BP326">
            <v>5063</v>
          </cell>
          <cell r="BQ326">
            <v>3917</v>
          </cell>
          <cell r="BR326">
            <v>59386</v>
          </cell>
          <cell r="BS326">
            <v>86007</v>
          </cell>
          <cell r="BT326">
            <v>24370</v>
          </cell>
          <cell r="BU326">
            <v>20126</v>
          </cell>
          <cell r="BV326">
            <v>339</v>
          </cell>
          <cell r="BW326">
            <v>247</v>
          </cell>
          <cell r="BX326">
            <v>222</v>
          </cell>
          <cell r="BY326">
            <v>364</v>
          </cell>
          <cell r="BZ326">
            <v>1915</v>
          </cell>
          <cell r="CA326">
            <v>148</v>
          </cell>
          <cell r="CB326">
            <v>479</v>
          </cell>
          <cell r="CC326">
            <v>269</v>
          </cell>
          <cell r="CD326" t="str">
            <v>n.a.</v>
          </cell>
          <cell r="CE326" t="str">
            <v>n.a.</v>
          </cell>
          <cell r="CF326" t="str">
            <v>n.a.</v>
          </cell>
          <cell r="CG326" t="str">
            <v>n.a.</v>
          </cell>
          <cell r="CH326">
            <v>6027</v>
          </cell>
          <cell r="CI326">
            <v>6067</v>
          </cell>
          <cell r="CJ326">
            <v>4063</v>
          </cell>
          <cell r="CK326">
            <v>3484</v>
          </cell>
          <cell r="CL326">
            <v>122797</v>
          </cell>
          <cell r="CM326">
            <v>-112049</v>
          </cell>
          <cell r="CN326">
            <v>-6366</v>
          </cell>
          <cell r="CO326">
            <v>-2142</v>
          </cell>
          <cell r="CP326">
            <v>2240</v>
          </cell>
          <cell r="CQ326">
            <v>0.0182414879842341</v>
          </cell>
          <cell r="CR326">
            <v>0.0185804225387161</v>
          </cell>
          <cell r="CS326">
            <v>339</v>
          </cell>
          <cell r="CT326">
            <v>2465</v>
          </cell>
          <cell r="CU326" t="e">
            <v>#VALUE!</v>
          </cell>
          <cell r="CV326">
            <v>45993</v>
          </cell>
        </row>
        <row r="326">
          <cell r="CX326">
            <v>86328</v>
          </cell>
          <cell r="CY326">
            <v>-75840</v>
          </cell>
          <cell r="CZ326">
            <v>-6314</v>
          </cell>
          <cell r="DA326">
            <v>-1691</v>
          </cell>
          <cell r="DB326">
            <v>2483</v>
          </cell>
          <cell r="DC326">
            <v>0.0287623945880827</v>
          </cell>
          <cell r="DD326">
            <v>0.0296141690023257</v>
          </cell>
          <cell r="DE326">
            <v>247</v>
          </cell>
          <cell r="DF326">
            <v>2551</v>
          </cell>
          <cell r="DG326">
            <v>7</v>
          </cell>
          <cell r="DH326">
            <v>30063</v>
          </cell>
        </row>
        <row r="326">
          <cell r="DJ326">
            <v>43499</v>
          </cell>
          <cell r="DK326">
            <v>-35807</v>
          </cell>
          <cell r="DL326">
            <v>-4285</v>
          </cell>
          <cell r="DM326">
            <v>-2111</v>
          </cell>
          <cell r="DN326">
            <v>1296</v>
          </cell>
          <cell r="DO326">
            <v>0.0297937883629509</v>
          </cell>
          <cell r="DP326">
            <v>0.030708717389759</v>
          </cell>
        </row>
        <row r="327">
          <cell r="C327" t="str">
            <v>Vicem Packaging BIM SON Joint Stock Company</v>
          </cell>
          <cell r="D327" t="str">
            <v>exclude</v>
          </cell>
          <cell r="E327" t="str">
            <v>Significantly different products/services</v>
          </cell>
          <cell r="F327" t="str">
            <v>从事包装和制造活动</v>
          </cell>
        </row>
        <row r="327">
          <cell r="I327">
            <v>0.0258567296406454</v>
          </cell>
          <cell r="J327" t="str">
            <v> </v>
          </cell>
          <cell r="K327" t="str">
            <v>从事包装和制造活动</v>
          </cell>
        </row>
        <row r="327">
          <cell r="O327" t="str">
            <v>Vicem Packaging BIM SON Joint Stock Company</v>
          </cell>
          <cell r="P327" t="str">
            <v>This company is engaged in packing and crating activities. The company was incorporated in 1985. The registered head office of the company is located in Bim Son Town, Vietnam. The company specializes in packaging and labeling merchandise for purposes other than shipping, such as retail packaging and physically packaging goods to the sender's specification. It primarily offers its services to customers in Vietnam.</v>
          </cell>
          <cell r="Q327" t="str">
            <v>Services</v>
          </cell>
          <cell r="R327" t="str">
            <v>Specializes in packaging and labeling merchandise for purposes other than shipping, such as retail packaging and physically packaging goods to the sender's specification</v>
          </cell>
          <cell r="S327" t="str">
            <v>www.baobibimson.vn</v>
          </cell>
          <cell r="T327" t="str">
            <v>Vietnam</v>
          </cell>
        </row>
        <row r="327">
          <cell r="V327" t="str">
            <v>BPC</v>
          </cell>
          <cell r="W327" t="str">
            <v>A</v>
          </cell>
          <cell r="X327" t="str">
            <v>4783</v>
          </cell>
          <cell r="Y327" t="str">
            <v>VN055764</v>
          </cell>
          <cell r="Z327" t="str">
            <v>Engaged in packing and crating activities</v>
          </cell>
          <cell r="AA327" t="str">
            <v>The Company specializes in producing and trading in various kinds of wrapping and packing as plastic and paper.  It is also involved in importing and exporting packing materials and equipment for packing industry.</v>
          </cell>
          <cell r="AB327">
            <v>37351</v>
          </cell>
          <cell r="AC327" t="str">
            <v>BIM SON Packaging Joint-Stock Company</v>
          </cell>
          <cell r="AD327">
            <v>263638401</v>
          </cell>
          <cell r="AE327">
            <v>264008335</v>
          </cell>
          <cell r="AF327">
            <v>249325769</v>
          </cell>
          <cell r="AG327">
            <v>281982072</v>
          </cell>
          <cell r="AH327" t="str">
            <v>n.a.</v>
          </cell>
          <cell r="AI327" t="str">
            <v>n.a.</v>
          </cell>
          <cell r="AJ327" t="str">
            <v>n.a.</v>
          </cell>
          <cell r="AK327" t="str">
            <v>n.a.</v>
          </cell>
          <cell r="AL327">
            <v>238965270</v>
          </cell>
          <cell r="AM327">
            <v>237080826</v>
          </cell>
          <cell r="AN327">
            <v>213381874</v>
          </cell>
          <cell r="AO327">
            <v>248127479</v>
          </cell>
          <cell r="AP327">
            <v>0</v>
          </cell>
          <cell r="AQ327">
            <v>0</v>
          </cell>
          <cell r="AR327">
            <v>0</v>
          </cell>
          <cell r="AS327">
            <v>0</v>
          </cell>
          <cell r="AT327">
            <v>-19216774</v>
          </cell>
          <cell r="AU327">
            <v>-20879633</v>
          </cell>
          <cell r="AV327">
            <v>-23843149</v>
          </cell>
          <cell r="AW327">
            <v>-20523578</v>
          </cell>
          <cell r="AX327">
            <v>-1127650</v>
          </cell>
          <cell r="AY327">
            <v>-1124871</v>
          </cell>
          <cell r="AZ327">
            <v>-1262490</v>
          </cell>
          <cell r="BA327">
            <v>-1659711</v>
          </cell>
          <cell r="BB327">
            <v>37006035</v>
          </cell>
          <cell r="BC327">
            <v>41214322</v>
          </cell>
          <cell r="BD327">
            <v>28765681</v>
          </cell>
          <cell r="BE327">
            <v>24294427</v>
          </cell>
          <cell r="BF327">
            <v>163328273</v>
          </cell>
          <cell r="BG327">
            <v>132799080</v>
          </cell>
          <cell r="BH327">
            <v>161557657</v>
          </cell>
          <cell r="BI327">
            <v>173939429</v>
          </cell>
          <cell r="BJ327">
            <v>3468590</v>
          </cell>
          <cell r="BK327">
            <v>4521135</v>
          </cell>
          <cell r="BL327">
            <v>11284507</v>
          </cell>
          <cell r="BM327">
            <v>20576865</v>
          </cell>
          <cell r="BN327">
            <v>2396365</v>
          </cell>
          <cell r="BO327">
            <v>3374016</v>
          </cell>
          <cell r="BP327">
            <v>3933972</v>
          </cell>
          <cell r="BQ327">
            <v>3571417</v>
          </cell>
          <cell r="BR327">
            <v>207140533</v>
          </cell>
          <cell r="BS327">
            <v>183191177</v>
          </cell>
          <cell r="BT327">
            <v>205890166</v>
          </cell>
          <cell r="BU327">
            <v>223631388</v>
          </cell>
          <cell r="BV327">
            <v>6724920</v>
          </cell>
          <cell r="BW327">
            <v>6822861</v>
          </cell>
          <cell r="BX327">
            <v>6024114</v>
          </cell>
          <cell r="BY327">
            <v>6773571</v>
          </cell>
          <cell r="BZ327">
            <v>4328707</v>
          </cell>
          <cell r="CA327">
            <v>4923005</v>
          </cell>
          <cell r="CB327">
            <v>10838256</v>
          </cell>
          <cell r="CC327">
            <v>11671304</v>
          </cell>
          <cell r="CD327" t="str">
            <v>n.a.</v>
          </cell>
          <cell r="CE327" t="str">
            <v>n.a.</v>
          </cell>
          <cell r="CF327" t="str">
            <v>n.a.</v>
          </cell>
          <cell r="CG327" t="str">
            <v>n.a.</v>
          </cell>
          <cell r="CH327">
            <v>12491854</v>
          </cell>
          <cell r="CI327">
            <v>14056772</v>
          </cell>
          <cell r="CJ327">
            <v>17819035</v>
          </cell>
          <cell r="CK327">
            <v>13750007</v>
          </cell>
          <cell r="CL327">
            <v>263638401</v>
          </cell>
          <cell r="CM327">
            <v>-238965270</v>
          </cell>
          <cell r="CN327">
            <v>-19216774</v>
          </cell>
          <cell r="CO327">
            <v>-1127650</v>
          </cell>
          <cell r="CP327">
            <v>4328707</v>
          </cell>
          <cell r="CQ327">
            <v>0.0164191065625527</v>
          </cell>
          <cell r="CR327">
            <v>0.0166931938919337</v>
          </cell>
          <cell r="CS327">
            <v>6724920</v>
          </cell>
          <cell r="CT327">
            <v>0</v>
          </cell>
          <cell r="CU327">
            <v>39110178.5</v>
          </cell>
          <cell r="CV327">
            <v>2885190.5</v>
          </cell>
        </row>
        <row r="327">
          <cell r="CX327">
            <v>264008335</v>
          </cell>
          <cell r="CY327">
            <v>-237080826</v>
          </cell>
          <cell r="CZ327">
            <v>-20879633</v>
          </cell>
          <cell r="DA327">
            <v>-1124871</v>
          </cell>
          <cell r="DB327">
            <v>4923005</v>
          </cell>
          <cell r="DC327">
            <v>0.0186471574846302</v>
          </cell>
          <cell r="DD327">
            <v>0.0190014810950508</v>
          </cell>
          <cell r="DE327">
            <v>6822861</v>
          </cell>
          <cell r="DF327">
            <v>0</v>
          </cell>
          <cell r="DG327">
            <v>34990001.5</v>
          </cell>
          <cell r="DH327">
            <v>3653994</v>
          </cell>
        </row>
        <row r="327">
          <cell r="DJ327">
            <v>249325769</v>
          </cell>
          <cell r="DK327">
            <v>-213381874</v>
          </cell>
          <cell r="DL327">
            <v>-23843149</v>
          </cell>
          <cell r="DM327">
            <v>-1262490</v>
          </cell>
          <cell r="DN327">
            <v>10838256</v>
          </cell>
          <cell r="DO327">
            <v>0.0434702599874464</v>
          </cell>
          <cell r="DP327">
            <v>0.045445800761904</v>
          </cell>
        </row>
        <row r="328">
          <cell r="C328" t="str">
            <v>Saigon Shipping Joint Stock Company</v>
          </cell>
          <cell r="D328" t="str">
            <v>exclude</v>
          </cell>
          <cell r="E328" t="str">
            <v>Independence(A+, A, A-, U)</v>
          </cell>
        </row>
        <row r="328">
          <cell r="I328">
            <v>0.17793350737306</v>
          </cell>
          <cell r="J328" t="str">
            <v> </v>
          </cell>
        </row>
        <row r="328">
          <cell r="O328" t="str">
            <v>Saigon Shipping Joint Stock Company</v>
          </cell>
          <cell r="P328" t="str">
            <v>This company is engaged in the provision of shipping services in Vietnam. It was founded in 1981 and has its registered office based in Ho Chi Minh City, Vietnam. Formerly known as Saigon Shipping Company. The company is a leader in ship-owning, ship operating and managing, ship agency, and freight forwarding, as well as in warehousing, inland transportation, and logistics services in Vietnam. The company specializes in offering shipping services, including transporting goods by sea both in and out of the country; maritime services, such as acting as a maritime agent and broker for both local and foreign ships and supplying vessels; logistics, such as providing services of forwarding goods locally and internationally; trading in and exploiting container yards and warehouses for goods in transit; trading in and providing inland and waterways transportation services; providing services of goods transportation by road and by rail; acting as an air transportation agent; providing multi-modal transport services; and repairing containers. In addition, the company also involves in real estate office leasing services, exporting labor, trading in real estates, dredging narrow passages of rivers or seaways, exploring and trading in minerals, manufacturing and processing aquatic products, manufacturing and trading in construction materials, and making investments in construction and exploring river ports and sea ports. It also offers crew manning, such as supplying highly-qualified, professional, and experienced crew officers and crew members to worldwide shipowners. Further, it owns and operates warehouses, providing container yard/off-dock and CFS warehouse leasing, container leasing, repairing and cleaning, tallying services, and container transportation; and involves in ship owning, ship operating, freight contracting, ship management, ship brokering, and chartering.</v>
          </cell>
          <cell r="Q328" t="str">
            <v>Services</v>
          </cell>
          <cell r="R328" t="str">
            <v>Offering shipping services, including transporting goods by sea both in and out of the country; maritime services, such as acting as a maritime agent and broker for both local and foreign ships and supplying vessels; logistics, such as providing services of forwarding goods locally and internationally; trading in and exploiting container yards and warehouses for goods in transit; trading in and providing inland and waterways transportation services; providing services of goods transportation by road and by rail; acting as an air transportation agent; providing multi-modal transport services; and repairing containers</v>
          </cell>
          <cell r="S328" t="str">
            <v>www.saigonship.com.vn</v>
          </cell>
          <cell r="T328" t="str">
            <v>Vietnam</v>
          </cell>
        </row>
        <row r="328">
          <cell r="V328" t="str">
            <v>SGS</v>
          </cell>
          <cell r="W328" t="str">
            <v>D</v>
          </cell>
          <cell r="X328" t="str">
            <v>4731</v>
          </cell>
          <cell r="Y328" t="str">
            <v>VN4103004628</v>
          </cell>
          <cell r="Z328" t="str">
            <v>Engaged in the provision of shipping services in Vietnam</v>
          </cell>
          <cell r="AA328" t="str">
            <v>The company's main activities are: Business Transportation of goods by sea in and outside;  Ship Agents and Brokers Marine for ships in and outside;  Freight Domestic and International;  Ship Supply Services;  Business Operations;  Container Transfer Beach, depots Transfer;  Business Services Inland Water Transport;  Air Transport Business By Car, By Rail;  Agents Air Freight;  Business Multi-modal Transportation;  Office for Rent;  Real Estate Business;  Investment, Construction, Operations &amp; Port Sea Port River;  Channel dredging Waterways, Sea;  The harvest and sale of minerals;  Operations, sales and Building Materials Production;  Production Processing, Sales Buying Seafood.</v>
          </cell>
          <cell r="AB328">
            <v>40534</v>
          </cell>
        </row>
        <row r="328">
          <cell r="AD328">
            <v>255967211</v>
          </cell>
          <cell r="AE328">
            <v>191502307</v>
          </cell>
          <cell r="AF328">
            <v>181652746</v>
          </cell>
          <cell r="AG328">
            <v>137901397</v>
          </cell>
          <cell r="AH328" t="str">
            <v>n.a.</v>
          </cell>
          <cell r="AI328" t="str">
            <v>n.a.</v>
          </cell>
          <cell r="AJ328" t="str">
            <v>n.a.</v>
          </cell>
          <cell r="AK328" t="str">
            <v>n.a.</v>
          </cell>
          <cell r="AL328">
            <v>185362385</v>
          </cell>
          <cell r="AM328">
            <v>143110939</v>
          </cell>
          <cell r="AN328">
            <v>135174050</v>
          </cell>
          <cell r="AO328">
            <v>107231399</v>
          </cell>
          <cell r="AP328">
            <v>0</v>
          </cell>
          <cell r="AQ328">
            <v>0</v>
          </cell>
          <cell r="AR328">
            <v>0</v>
          </cell>
          <cell r="AS328">
            <v>0</v>
          </cell>
          <cell r="AT328">
            <v>-13035458</v>
          </cell>
          <cell r="AU328">
            <v>-10379139</v>
          </cell>
          <cell r="AV328">
            <v>-13521610</v>
          </cell>
          <cell r="AW328">
            <v>-6327160</v>
          </cell>
          <cell r="AX328">
            <v>-6024447</v>
          </cell>
          <cell r="AY328">
            <v>-5828925</v>
          </cell>
          <cell r="AZ328">
            <v>-4743380</v>
          </cell>
          <cell r="BA328">
            <v>-2619704</v>
          </cell>
          <cell r="BB328">
            <v>843087</v>
          </cell>
          <cell r="BC328">
            <v>634023</v>
          </cell>
          <cell r="BD328">
            <v>713873</v>
          </cell>
          <cell r="BE328">
            <v>1045549</v>
          </cell>
          <cell r="BF328">
            <v>14720469</v>
          </cell>
          <cell r="BG328">
            <v>15604981</v>
          </cell>
          <cell r="BH328">
            <v>11964672</v>
          </cell>
          <cell r="BI328">
            <v>4977823</v>
          </cell>
          <cell r="BJ328">
            <v>170221985</v>
          </cell>
          <cell r="BK328">
            <v>115129214</v>
          </cell>
          <cell r="BL328">
            <v>108579800</v>
          </cell>
          <cell r="BM328">
            <v>128708185</v>
          </cell>
          <cell r="BN328">
            <v>26191400</v>
          </cell>
          <cell r="BO328">
            <v>31175499</v>
          </cell>
          <cell r="BP328">
            <v>33157870</v>
          </cell>
          <cell r="BQ328">
            <v>22113944</v>
          </cell>
          <cell r="BR328">
            <v>285682406</v>
          </cell>
          <cell r="BS328">
            <v>238509427</v>
          </cell>
          <cell r="BT328">
            <v>231806559</v>
          </cell>
          <cell r="BU328">
            <v>235493594</v>
          </cell>
          <cell r="BV328" t="str">
            <v>n.a.</v>
          </cell>
          <cell r="BW328" t="str">
            <v>n.a.</v>
          </cell>
          <cell r="BX328">
            <v>77357</v>
          </cell>
          <cell r="BY328" t="str">
            <v>n.a.</v>
          </cell>
          <cell r="BZ328">
            <v>51544921</v>
          </cell>
          <cell r="CA328">
            <v>32183304</v>
          </cell>
          <cell r="CB328">
            <v>28213706</v>
          </cell>
          <cell r="CC328">
            <v>21723134</v>
          </cell>
          <cell r="CD328" t="str">
            <v>n.a.</v>
          </cell>
          <cell r="CE328" t="str">
            <v>n.a.</v>
          </cell>
          <cell r="CF328" t="str">
            <v>n.a.</v>
          </cell>
          <cell r="CG328" t="str">
            <v>n.a.</v>
          </cell>
          <cell r="CH328">
            <v>13035458</v>
          </cell>
          <cell r="CI328">
            <v>10379139</v>
          </cell>
          <cell r="CJ328">
            <v>13444253</v>
          </cell>
          <cell r="CK328">
            <v>9117285</v>
          </cell>
          <cell r="CL328">
            <v>255967211</v>
          </cell>
          <cell r="CM328">
            <v>-185362385</v>
          </cell>
          <cell r="CN328">
            <v>-13035458</v>
          </cell>
          <cell r="CO328">
            <v>-6024447</v>
          </cell>
          <cell r="CP328">
            <v>51544921</v>
          </cell>
          <cell r="CQ328">
            <v>0.201373139937052</v>
          </cell>
          <cell r="CR328">
            <v>0.252149220126631</v>
          </cell>
          <cell r="CS328" t="str">
            <v>n.a.</v>
          </cell>
          <cell r="CT328">
            <v>0</v>
          </cell>
          <cell r="CU328">
            <v>738555</v>
          </cell>
          <cell r="CV328">
            <v>28683449.5</v>
          </cell>
        </row>
        <row r="328">
          <cell r="CX328">
            <v>191502307</v>
          </cell>
          <cell r="CY328">
            <v>-143110939</v>
          </cell>
          <cell r="CZ328">
            <v>-10379139</v>
          </cell>
          <cell r="DA328">
            <v>-5828925</v>
          </cell>
          <cell r="DB328">
            <v>32183304</v>
          </cell>
          <cell r="DC328">
            <v>0.168057004138337</v>
          </cell>
          <cell r="DD328">
            <v>0.202005431831632</v>
          </cell>
          <cell r="DE328" t="str">
            <v>n.a.</v>
          </cell>
          <cell r="DF328">
            <v>0</v>
          </cell>
          <cell r="DG328">
            <v>673948</v>
          </cell>
          <cell r="DH328">
            <v>32166684.5</v>
          </cell>
        </row>
        <row r="328">
          <cell r="DJ328">
            <v>181652746</v>
          </cell>
          <cell r="DK328">
            <v>-135174050</v>
          </cell>
          <cell r="DL328">
            <v>-13521610</v>
          </cell>
          <cell r="DM328">
            <v>-4743380</v>
          </cell>
          <cell r="DN328">
            <v>28213706</v>
          </cell>
          <cell r="DO328">
            <v>0.155316705204115</v>
          </cell>
          <cell r="DP328">
            <v>0.18387566814808</v>
          </cell>
        </row>
        <row r="329">
          <cell r="C329" t="str">
            <v>Cong TY CO Phan Logistics Cang DA Nang</v>
          </cell>
          <cell r="D329" t="str">
            <v>exclude</v>
          </cell>
          <cell r="E329" t="str">
            <v>Independence(A+, A, A-, U)</v>
          </cell>
        </row>
        <row r="329">
          <cell r="I329">
            <v>0.0525955577153708</v>
          </cell>
          <cell r="J329" t="str">
            <v> </v>
          </cell>
        </row>
        <row r="329">
          <cell r="O329" t="str">
            <v>Cong TY CO Phan Logistics Cang DA Nang</v>
          </cell>
          <cell r="P329" t="str">
            <v>This company is engaged in general freight trucking services. It was incorporated in 2006. It conducts business from its registered head office located in Da Nang, Vietnam. The company's business operation specializes in short-distance hauling freight transport by road. It is capable of handling a wide variety of commodities, generally palletized, and transported in a container van trailer. It also provides a combination of network activities such as, local pickup, local sorting and terminal operations, line-haul, destination sorting and terminal operations, and local delivery. The company maintains a fleet of trucks, as well as employs professional drivers and technology capable of providing support and guidance to customers.</v>
          </cell>
          <cell r="Q329" t="str">
            <v>Services</v>
          </cell>
          <cell r="R329" t="str">
            <v>Short-distance hauling freight transport by road</v>
          </cell>
          <cell r="S329" t="str">
            <v>www.danalog.com.vn</v>
          </cell>
          <cell r="T329" t="str">
            <v>Vietnam</v>
          </cell>
        </row>
        <row r="329">
          <cell r="V329" t="str">
            <v>DNL</v>
          </cell>
          <cell r="W329" t="str">
            <v>B+</v>
          </cell>
          <cell r="X329" t="str">
            <v>4789</v>
          </cell>
          <cell r="Y329" t="str">
            <v>VN0400999731</v>
          </cell>
          <cell r="Z329" t="str">
            <v>Engaged in general freight trucking services</v>
          </cell>
          <cell r="AA329" t="str">
            <v>The Company specializes in providing logistics services.</v>
          </cell>
          <cell r="AB329">
            <v>40783</v>
          </cell>
          <cell r="AC329" t="str">
            <v>Tram KHO VAN Cang DA Nang</v>
          </cell>
          <cell r="AD329">
            <v>189851084</v>
          </cell>
          <cell r="AE329">
            <v>217879473</v>
          </cell>
          <cell r="AF329">
            <v>130776405</v>
          </cell>
          <cell r="AG329">
            <v>102859776</v>
          </cell>
          <cell r="AH329" t="str">
            <v>n.a.</v>
          </cell>
          <cell r="AI329" t="str">
            <v>n.a.</v>
          </cell>
          <cell r="AJ329" t="str">
            <v>n.a.</v>
          </cell>
          <cell r="AK329" t="str">
            <v>n.a.</v>
          </cell>
          <cell r="AL329">
            <v>154142350</v>
          </cell>
          <cell r="AM329">
            <v>176548135</v>
          </cell>
          <cell r="AN329">
            <v>92276853</v>
          </cell>
          <cell r="AO329">
            <v>63291840</v>
          </cell>
          <cell r="AP329">
            <v>0</v>
          </cell>
          <cell r="AQ329">
            <v>0</v>
          </cell>
          <cell r="AR329">
            <v>0</v>
          </cell>
          <cell r="AS329">
            <v>0</v>
          </cell>
          <cell r="AT329">
            <v>-22275966</v>
          </cell>
          <cell r="AU329">
            <v>-21569850</v>
          </cell>
          <cell r="AV329">
            <v>-19636144</v>
          </cell>
          <cell r="AW329">
            <v>-20008981</v>
          </cell>
          <cell r="AX329">
            <v>-7846465</v>
          </cell>
          <cell r="AY329">
            <v>-8018953</v>
          </cell>
          <cell r="AZ329">
            <v>-7869172</v>
          </cell>
          <cell r="BA329">
            <v>-6563052</v>
          </cell>
          <cell r="BB329">
            <v>1148168</v>
          </cell>
          <cell r="BC329">
            <v>2557567</v>
          </cell>
          <cell r="BD329">
            <v>1111453</v>
          </cell>
          <cell r="BE329">
            <v>2359351</v>
          </cell>
          <cell r="BF329">
            <v>31346036</v>
          </cell>
          <cell r="BG329">
            <v>33703890</v>
          </cell>
          <cell r="BH329">
            <v>25346835</v>
          </cell>
          <cell r="BI329">
            <v>17416258</v>
          </cell>
          <cell r="BJ329">
            <v>5651569</v>
          </cell>
          <cell r="BK329">
            <v>10125487</v>
          </cell>
          <cell r="BL329">
            <v>11195177</v>
          </cell>
          <cell r="BM329">
            <v>7670484</v>
          </cell>
          <cell r="BN329">
            <v>31370338</v>
          </cell>
          <cell r="BO329">
            <v>28893989</v>
          </cell>
          <cell r="BP329">
            <v>33659992</v>
          </cell>
          <cell r="BQ329">
            <v>40997661</v>
          </cell>
          <cell r="BR329">
            <v>79462097</v>
          </cell>
          <cell r="BS329">
            <v>83500654</v>
          </cell>
          <cell r="BT329">
            <v>80412384</v>
          </cell>
          <cell r="BU329">
            <v>73630772</v>
          </cell>
          <cell r="BV329" t="str">
            <v>n.a.</v>
          </cell>
          <cell r="BW329" t="str">
            <v>n.a.</v>
          </cell>
          <cell r="BX329" t="str">
            <v>n.a.</v>
          </cell>
          <cell r="BY329" t="str">
            <v>n.a.</v>
          </cell>
          <cell r="BZ329">
            <v>5586303</v>
          </cell>
          <cell r="CA329">
            <v>11742535</v>
          </cell>
          <cell r="CB329">
            <v>10994236</v>
          </cell>
          <cell r="CC329">
            <v>12995903</v>
          </cell>
          <cell r="CD329" t="str">
            <v>n.a.</v>
          </cell>
          <cell r="CE329" t="str">
            <v>n.a.</v>
          </cell>
          <cell r="CF329" t="str">
            <v>n.a.</v>
          </cell>
          <cell r="CG329" t="str">
            <v>n.a.</v>
          </cell>
          <cell r="CH329">
            <v>22275966</v>
          </cell>
          <cell r="CI329">
            <v>21569850</v>
          </cell>
          <cell r="CJ329">
            <v>19636144</v>
          </cell>
          <cell r="CK329">
            <v>20008981</v>
          </cell>
          <cell r="CL329">
            <v>189851084</v>
          </cell>
          <cell r="CM329">
            <v>-154142350</v>
          </cell>
          <cell r="CN329">
            <v>-22275966</v>
          </cell>
          <cell r="CO329">
            <v>-7846465</v>
          </cell>
          <cell r="CP329">
            <v>5586303</v>
          </cell>
          <cell r="CQ329">
            <v>0.0294246568536843</v>
          </cell>
          <cell r="CR329">
            <v>0.030316715813425</v>
          </cell>
          <cell r="CS329" t="str">
            <v>n.a.</v>
          </cell>
          <cell r="CT329">
            <v>0</v>
          </cell>
          <cell r="CU329">
            <v>1852867.5</v>
          </cell>
          <cell r="CV329">
            <v>30132163.5</v>
          </cell>
        </row>
        <row r="329">
          <cell r="CX329">
            <v>217879473</v>
          </cell>
          <cell r="CY329">
            <v>-176548135</v>
          </cell>
          <cell r="CZ329">
            <v>-21569850</v>
          </cell>
          <cell r="DA329">
            <v>-8018953</v>
          </cell>
          <cell r="DB329">
            <v>11742535</v>
          </cell>
          <cell r="DC329">
            <v>0.0538946365085067</v>
          </cell>
          <cell r="DD329">
            <v>0.0569647299214273</v>
          </cell>
          <cell r="DE329" t="str">
            <v>n.a.</v>
          </cell>
          <cell r="DF329">
            <v>0</v>
          </cell>
          <cell r="DG329">
            <v>1834510</v>
          </cell>
          <cell r="DH329">
            <v>31276990.5</v>
          </cell>
        </row>
        <row r="329">
          <cell r="DJ329">
            <v>130776405</v>
          </cell>
          <cell r="DK329">
            <v>-92276853</v>
          </cell>
          <cell r="DL329">
            <v>-19636144</v>
          </cell>
          <cell r="DM329">
            <v>-7869172</v>
          </cell>
          <cell r="DN329">
            <v>10994236</v>
          </cell>
          <cell r="DO329">
            <v>0.0840689572404135</v>
          </cell>
          <cell r="DP329">
            <v>0.0917852472683142</v>
          </cell>
        </row>
        <row r="330">
          <cell r="C330" t="str">
            <v>PT MPX Logistics International TBK</v>
          </cell>
          <cell r="D330" t="str">
            <v>include</v>
          </cell>
        </row>
        <row r="330">
          <cell r="F330" t="str">
            <v>卡车运输</v>
          </cell>
        </row>
        <row r="330">
          <cell r="I330">
            <v>0.105795823751056</v>
          </cell>
          <cell r="J330">
            <v>0.11831282671353</v>
          </cell>
        </row>
        <row r="330">
          <cell r="O330" t="str">
            <v>PT MPX Logistics International TBK</v>
          </cell>
          <cell r="P330" t="str">
            <v>This company, based in Indonesia, is engaged in the arrangement of transportation of freight and cargo as well as in the provision of logistic services. It was founded in 2017. The company has its registered business head office located in Tebing Tinggi, Indonesia.The company is involved in the transportation of freight, cargoes, and related commodities in domestic and international area. It offers services such as consolidation or forwarding of freight and warehousing. It also provides distribution management, packaging and labeling services, vendor consolidation, cargo insurance, purchase order management, and customized logistics information services. In addition, the company also offers freight transportation services along most of the major trading routes to customers throughout the country.The company has strategic alliances with premier national staffing providers throughout the country to better serve its clients.</v>
          </cell>
          <cell r="Q330" t="str">
            <v>Services</v>
          </cell>
          <cell r="R330" t="str">
            <v>Transportation of freight and cargo as well as in the provision of logistic services; Distribution management, packaging and labeling services, vendor consolidation, cargo insurance, purchase order management, and customized logistics information services</v>
          </cell>
          <cell r="S330" t="str">
            <v>www.mpxlogistic.com</v>
          </cell>
          <cell r="T330" t="str">
            <v>Indonesia</v>
          </cell>
        </row>
        <row r="330">
          <cell r="V330" t="str">
            <v>MPXL</v>
          </cell>
          <cell r="W330" t="str">
            <v>A+</v>
          </cell>
          <cell r="X330" t="str">
            <v>4214</v>
          </cell>
          <cell r="Y330" t="str">
            <v>ID30605FD</v>
          </cell>
          <cell r="Z330" t="str">
            <v>Engaged in the arrangement of transportation of freight and cargo as well as in the provision of logistic services</v>
          </cell>
          <cell r="AA330" t="str">
            <v>Currently the Company engaged in expedition services and material sales.</v>
          </cell>
          <cell r="AB330">
            <v>45055</v>
          </cell>
        </row>
        <row r="330">
          <cell r="AD330">
            <v>116969873</v>
          </cell>
          <cell r="AE330">
            <v>142780340</v>
          </cell>
          <cell r="AF330">
            <v>73282999</v>
          </cell>
          <cell r="AG330">
            <v>70813740</v>
          </cell>
          <cell r="AH330">
            <v>13733</v>
          </cell>
          <cell r="AI330">
            <v>158770</v>
          </cell>
          <cell r="AJ330">
            <v>22929</v>
          </cell>
          <cell r="AK330" t="str">
            <v>n.a.</v>
          </cell>
          <cell r="AL330">
            <v>93148531</v>
          </cell>
          <cell r="AM330">
            <v>114865012</v>
          </cell>
          <cell r="AN330">
            <v>52951036</v>
          </cell>
          <cell r="AO330">
            <v>48582969</v>
          </cell>
          <cell r="AP330">
            <v>0</v>
          </cell>
          <cell r="AQ330">
            <v>0</v>
          </cell>
          <cell r="AR330">
            <v>0</v>
          </cell>
          <cell r="AS330">
            <v>0</v>
          </cell>
          <cell r="AT330">
            <v>-9038154</v>
          </cell>
          <cell r="AU330">
            <v>-6695494</v>
          </cell>
          <cell r="AV330">
            <v>-5590055</v>
          </cell>
          <cell r="AW330">
            <v>-11698868</v>
          </cell>
          <cell r="AX330">
            <v>-4507259</v>
          </cell>
          <cell r="AY330">
            <v>-5501952</v>
          </cell>
          <cell r="AZ330">
            <v>-5502196</v>
          </cell>
          <cell r="BA330">
            <v>-4777508</v>
          </cell>
          <cell r="BB330">
            <v>413735</v>
          </cell>
          <cell r="BC330">
            <v>201019</v>
          </cell>
          <cell r="BD330">
            <v>193145</v>
          </cell>
          <cell r="BE330">
            <v>64800</v>
          </cell>
          <cell r="BF330">
            <v>7944194</v>
          </cell>
          <cell r="BG330">
            <v>11978461</v>
          </cell>
          <cell r="BH330">
            <v>11831140</v>
          </cell>
          <cell r="BI330">
            <v>14607226</v>
          </cell>
          <cell r="BJ330">
            <v>2219026</v>
          </cell>
          <cell r="BK330">
            <v>2521589</v>
          </cell>
          <cell r="BL330">
            <v>630017</v>
          </cell>
          <cell r="BM330">
            <v>376522</v>
          </cell>
          <cell r="BN330">
            <v>46185220</v>
          </cell>
          <cell r="BO330">
            <v>35685086</v>
          </cell>
          <cell r="BP330">
            <v>40913668</v>
          </cell>
          <cell r="BQ330">
            <v>45976552</v>
          </cell>
          <cell r="BR330">
            <v>59741292</v>
          </cell>
          <cell r="BS330">
            <v>52061315</v>
          </cell>
          <cell r="BT330">
            <v>54599780</v>
          </cell>
          <cell r="BU330">
            <v>61425227</v>
          </cell>
          <cell r="BV330" t="str">
            <v>n.a.</v>
          </cell>
          <cell r="BW330" t="str">
            <v>n.a.</v>
          </cell>
          <cell r="BX330" t="str">
            <v>n.a.</v>
          </cell>
          <cell r="BY330" t="str">
            <v>n.a.</v>
          </cell>
          <cell r="BZ330">
            <v>10289662</v>
          </cell>
          <cell r="CA330">
            <v>15876652</v>
          </cell>
          <cell r="CB330">
            <v>9262641</v>
          </cell>
          <cell r="CC330">
            <v>5754395</v>
          </cell>
          <cell r="CD330" t="str">
            <v>n.a.</v>
          </cell>
          <cell r="CE330" t="str">
            <v>n.a.</v>
          </cell>
          <cell r="CF330" t="str">
            <v>n.a.</v>
          </cell>
          <cell r="CG330" t="str">
            <v>n.a.</v>
          </cell>
          <cell r="CH330">
            <v>3827945</v>
          </cell>
          <cell r="CI330">
            <v>3041033</v>
          </cell>
          <cell r="CJ330">
            <v>2687992</v>
          </cell>
          <cell r="CK330">
            <v>3498613</v>
          </cell>
          <cell r="CL330">
            <v>116969873</v>
          </cell>
          <cell r="CM330">
            <v>-93148531</v>
          </cell>
          <cell r="CN330">
            <v>-9038154</v>
          </cell>
          <cell r="CO330">
            <v>-4507259</v>
          </cell>
          <cell r="CP330">
            <v>10275929</v>
          </cell>
          <cell r="CQ330">
            <v>0.087851074267645</v>
          </cell>
          <cell r="CR330">
            <v>0.0963122049363926</v>
          </cell>
          <cell r="CS330" t="str">
            <v>n.a.</v>
          </cell>
          <cell r="CT330">
            <v>0</v>
          </cell>
          <cell r="CU330">
            <v>307377</v>
          </cell>
          <cell r="CV330">
            <v>40935153</v>
          </cell>
        </row>
        <row r="330">
          <cell r="CX330">
            <v>142780340</v>
          </cell>
          <cell r="CY330">
            <v>-114865012</v>
          </cell>
          <cell r="CZ330">
            <v>-6695494</v>
          </cell>
          <cell r="DA330">
            <v>-5501952</v>
          </cell>
          <cell r="DB330">
            <v>15717882</v>
          </cell>
          <cell r="DC330">
            <v>0.110084357552307</v>
          </cell>
          <cell r="DD330">
            <v>0.123702014327474</v>
          </cell>
          <cell r="DE330" t="str">
            <v>n.a.</v>
          </cell>
          <cell r="DF330">
            <v>0</v>
          </cell>
          <cell r="DG330">
            <v>197082</v>
          </cell>
          <cell r="DH330">
            <v>38299377</v>
          </cell>
        </row>
        <row r="330">
          <cell r="DJ330">
            <v>73282999</v>
          </cell>
          <cell r="DK330">
            <v>-52951036</v>
          </cell>
          <cell r="DL330">
            <v>-5590055</v>
          </cell>
          <cell r="DM330">
            <v>-5502196</v>
          </cell>
          <cell r="DN330">
            <v>9239712</v>
          </cell>
          <cell r="DO330">
            <v>0.1260826129673</v>
          </cell>
          <cell r="DP330">
            <v>0.144272919658231</v>
          </cell>
        </row>
        <row r="331">
          <cell r="C331" t="str">
            <v>Anhui Jiuheng Recycling Packaging Technology Co., Ltd.</v>
          </cell>
          <cell r="D331" t="str">
            <v>exclude</v>
          </cell>
          <cell r="E331" t="str">
            <v>Significantly different products/services</v>
          </cell>
          <cell r="F331" t="str">
            <v>从事包装和制造活动</v>
          </cell>
        </row>
        <row r="331">
          <cell r="I331">
            <v>0.134839136019721</v>
          </cell>
          <cell r="J331" t="str">
            <v> </v>
          </cell>
        </row>
        <row r="331">
          <cell r="O331" t="str">
            <v>Anhui Jiuheng Recycling Packaging Technology Co., Ltd.</v>
          </cell>
          <cell r="P331" t="str">
            <v>This company is engaged in the packing and crating activities. It was founded in 2013 and conducts its business from its corporate head office located in Wuhu, Anhui, China.It is primarily engaged in a wide array of business activities, such as packing, crating, and otherwise preparing goods for transportation. Its services also include labeling and/or imprinting packages and offers packaging activities on a fee or contractual basis. These services are offered to a variety of private customers and industries in the region.The company has active business operations in China.</v>
          </cell>
          <cell r="Q331" t="str">
            <v>Services</v>
          </cell>
          <cell r="R331" t="str">
            <v>Packing and crating</v>
          </cell>
        </row>
        <row r="331">
          <cell r="T331" t="str">
            <v>China</v>
          </cell>
        </row>
        <row r="331">
          <cell r="V331" t="str">
            <v>873956</v>
          </cell>
          <cell r="W331" t="str">
            <v>U</v>
          </cell>
          <cell r="X331" t="str">
            <v>4783</v>
          </cell>
          <cell r="Y331" t="str">
            <v>CN56665PC</v>
          </cell>
          <cell r="Z331" t="str">
            <v>Engaged in the packing and crating activities</v>
          </cell>
          <cell r="AA331" t="str">
            <v>The Company is mainly engaged in the research and development, production and leasing of various packaging materials.</v>
          </cell>
          <cell r="AB331">
            <v>44820</v>
          </cell>
        </row>
        <row r="331">
          <cell r="AD331">
            <v>50677</v>
          </cell>
          <cell r="AE331">
            <v>45539</v>
          </cell>
          <cell r="AF331">
            <v>38463</v>
          </cell>
          <cell r="AG331" t="str">
            <v>n.a.</v>
          </cell>
          <cell r="AH331">
            <v>8870</v>
          </cell>
          <cell r="AI331">
            <v>925</v>
          </cell>
          <cell r="AJ331">
            <v>1035</v>
          </cell>
          <cell r="AK331" t="str">
            <v>n.a.</v>
          </cell>
          <cell r="AL331">
            <v>31716</v>
          </cell>
          <cell r="AM331">
            <v>24871</v>
          </cell>
          <cell r="AN331">
            <v>18995</v>
          </cell>
          <cell r="AO331" t="str">
            <v>n.a.</v>
          </cell>
          <cell r="AP331">
            <v>2876</v>
          </cell>
          <cell r="AQ331">
            <v>2770</v>
          </cell>
          <cell r="AR331">
            <v>2132</v>
          </cell>
          <cell r="AS331" t="str">
            <v>n.a.</v>
          </cell>
          <cell r="AT331">
            <v>-12259</v>
          </cell>
          <cell r="AU331">
            <v>-6525</v>
          </cell>
          <cell r="AV331">
            <v>-5716</v>
          </cell>
          <cell r="AW331" t="str">
            <v>n.a.</v>
          </cell>
          <cell r="AX331">
            <v>-5908</v>
          </cell>
          <cell r="AY331">
            <v>-10206</v>
          </cell>
          <cell r="AZ331">
            <v>-8101</v>
          </cell>
          <cell r="BA331" t="str">
            <v>n.a.</v>
          </cell>
          <cell r="BB331">
            <v>633</v>
          </cell>
          <cell r="BC331">
            <v>419</v>
          </cell>
          <cell r="BD331">
            <v>193</v>
          </cell>
          <cell r="BE331" t="str">
            <v>n.a.</v>
          </cell>
          <cell r="BF331">
            <v>23071</v>
          </cell>
          <cell r="BG331">
            <v>14655</v>
          </cell>
          <cell r="BH331">
            <v>11999</v>
          </cell>
          <cell r="BI331" t="str">
            <v>n.a.</v>
          </cell>
          <cell r="BJ331">
            <v>784</v>
          </cell>
          <cell r="BK331">
            <v>177</v>
          </cell>
          <cell r="BL331">
            <v>1229</v>
          </cell>
          <cell r="BM331" t="str">
            <v>n.a.</v>
          </cell>
          <cell r="BN331">
            <v>20709</v>
          </cell>
          <cell r="BO331">
            <v>10060</v>
          </cell>
          <cell r="BP331">
            <v>11527</v>
          </cell>
          <cell r="BQ331" t="str">
            <v>n.a.</v>
          </cell>
          <cell r="BR331">
            <v>69936</v>
          </cell>
          <cell r="BS331">
            <v>43489</v>
          </cell>
          <cell r="BT331">
            <v>40794</v>
          </cell>
          <cell r="BU331" t="str">
            <v>n.a.</v>
          </cell>
          <cell r="BV331">
            <v>2307</v>
          </cell>
          <cell r="BW331">
            <v>2231</v>
          </cell>
          <cell r="BX331">
            <v>2462</v>
          </cell>
          <cell r="BY331" t="str">
            <v>n.a.</v>
          </cell>
          <cell r="BZ331">
            <v>9664</v>
          </cell>
          <cell r="CA331">
            <v>4862</v>
          </cell>
          <cell r="CB331">
            <v>6686</v>
          </cell>
          <cell r="CC331" t="str">
            <v>n.a.</v>
          </cell>
          <cell r="CD331">
            <v>3927</v>
          </cell>
          <cell r="CE331" t="str">
            <v>n.a.</v>
          </cell>
          <cell r="CF331" t="str">
            <v>n.a.</v>
          </cell>
          <cell r="CG331" t="str">
            <v>n.a.</v>
          </cell>
          <cell r="CH331">
            <v>3149</v>
          </cell>
          <cell r="CI331">
            <v>1524</v>
          </cell>
          <cell r="CJ331">
            <v>1122</v>
          </cell>
          <cell r="CK331" t="str">
            <v>n.a.</v>
          </cell>
          <cell r="CL331">
            <v>50677</v>
          </cell>
          <cell r="CM331">
            <v>-31716</v>
          </cell>
          <cell r="CN331">
            <v>-9383</v>
          </cell>
          <cell r="CO331">
            <v>-5908</v>
          </cell>
          <cell r="CP331">
            <v>3670</v>
          </cell>
          <cell r="CQ331">
            <v>0.0724194407719478</v>
          </cell>
          <cell r="CR331">
            <v>0.0780734784181079</v>
          </cell>
          <cell r="CS331">
            <v>2307</v>
          </cell>
          <cell r="CT331">
            <v>2876</v>
          </cell>
          <cell r="CU331">
            <v>526</v>
          </cell>
          <cell r="CV331">
            <v>15384.5</v>
          </cell>
        </row>
        <row r="331">
          <cell r="CX331">
            <v>45539</v>
          </cell>
          <cell r="CY331">
            <v>-24871</v>
          </cell>
          <cell r="CZ331">
            <v>-3755</v>
          </cell>
          <cell r="DA331">
            <v>-10206</v>
          </cell>
          <cell r="DB331">
            <v>6707</v>
          </cell>
          <cell r="DC331">
            <v>0.147280353103933</v>
          </cell>
          <cell r="DD331">
            <v>0.172718376596621</v>
          </cell>
          <cell r="DE331">
            <v>2231</v>
          </cell>
          <cell r="DF331">
            <v>2770</v>
          </cell>
          <cell r="DG331">
            <v>306</v>
          </cell>
          <cell r="DH331">
            <v>10793.5</v>
          </cell>
        </row>
        <row r="331">
          <cell r="DJ331">
            <v>38463</v>
          </cell>
          <cell r="DK331">
            <v>-18995</v>
          </cell>
          <cell r="DL331">
            <v>-3584</v>
          </cell>
          <cell r="DM331">
            <v>-8101</v>
          </cell>
          <cell r="DN331">
            <v>7783</v>
          </cell>
          <cell r="DO331">
            <v>0.202350310688194</v>
          </cell>
          <cell r="DP331">
            <v>0.253683181225554</v>
          </cell>
        </row>
        <row r="332">
          <cell r="C332" t="str">
            <v>Binh TRI Thien Railway Joint Stock Company</v>
          </cell>
          <cell r="D332" t="str">
            <v>exclude</v>
          </cell>
          <cell r="E332" t="str">
            <v>Significantly different products/services</v>
          </cell>
          <cell r="F332" t="str">
            <v>主要业务：铁路基础设施的管理与维护；兴建铁路、道路及土木工程；钢筋混凝土构件、铁路配件的制造</v>
          </cell>
        </row>
        <row r="332">
          <cell r="I332">
            <v>0.0247592295987219</v>
          </cell>
          <cell r="J332" t="str">
            <v> </v>
          </cell>
          <cell r="K332" t="str">
            <v>主要业务：铁路基础设施的管理与维护；兴建铁路、道路及土木工程；钢筋混凝土构件、铁路配件的制造</v>
          </cell>
        </row>
        <row r="332">
          <cell r="O332" t="str">
            <v>Binh TRI Thien Railway Joint Stock Company</v>
          </cell>
          <cell r="P332" t="str">
            <v>This company is engaged in the operation of Binh Tri Thien Railway and the provision of support activities for transportation services. It was founded in 1976, and conducts business from its registered head office located in Thua Thien Hue, Vietnam. The company's main activities include: the management and maintenance of railway infrastructure; construction of railway, road and civil works; manufacture of reinforced concrete components, railroad accessories. Further, its clients' expressions of satisfaction and encouragement are numerous, and the company intends to continue its advances and growth in the marketplace with more unique and effective services.</v>
          </cell>
          <cell r="Q332" t="str">
            <v>Services</v>
          </cell>
          <cell r="R332" t="str">
            <v>Operation of Binh Tri Thien Railway and the provision of support activities for transportation services</v>
          </cell>
          <cell r="S332" t="str">
            <v>www.duongsatbtt.vn</v>
          </cell>
          <cell r="T332" t="str">
            <v>Vietnam</v>
          </cell>
        </row>
        <row r="332">
          <cell r="V332" t="str">
            <v>BTR</v>
          </cell>
          <cell r="W332" t="str">
            <v>A-</v>
          </cell>
          <cell r="X332" t="str">
            <v>4789</v>
          </cell>
          <cell r="Y332" t="str">
            <v>VN3300269568</v>
          </cell>
          <cell r="Z332" t="str">
            <v>Engaged in the operation of Binh Tri Thien Railway and the provision of support activities for transportation services</v>
          </cell>
          <cell r="AA332" t="str">
            <v>The Company operates in the field of maintenance, repair of railway</v>
          </cell>
          <cell r="AB332">
            <v>42608</v>
          </cell>
        </row>
        <row r="332">
          <cell r="AD332">
            <v>189166509</v>
          </cell>
          <cell r="AE332">
            <v>233952325</v>
          </cell>
          <cell r="AF332">
            <v>205571608</v>
          </cell>
          <cell r="AG332">
            <v>159040025</v>
          </cell>
          <cell r="AH332" t="str">
            <v>n.a.</v>
          </cell>
          <cell r="AI332" t="str">
            <v>n.a.</v>
          </cell>
          <cell r="AJ332" t="str">
            <v>n.a.</v>
          </cell>
          <cell r="AK332" t="str">
            <v>n.a.</v>
          </cell>
          <cell r="AL332">
            <v>175055657</v>
          </cell>
          <cell r="AM332">
            <v>218998836</v>
          </cell>
          <cell r="AN332">
            <v>189079832</v>
          </cell>
          <cell r="AO332">
            <v>145153857</v>
          </cell>
          <cell r="AP332">
            <v>0</v>
          </cell>
          <cell r="AQ332">
            <v>0</v>
          </cell>
          <cell r="AR332">
            <v>0</v>
          </cell>
          <cell r="AS332">
            <v>0</v>
          </cell>
          <cell r="AT332">
            <v>-8137950</v>
          </cell>
          <cell r="AU332">
            <v>-7932124</v>
          </cell>
          <cell r="AV332">
            <v>-9076694</v>
          </cell>
          <cell r="AW332">
            <v>-8370014</v>
          </cell>
          <cell r="AX332">
            <v>-1461929</v>
          </cell>
          <cell r="AY332">
            <v>-1300858</v>
          </cell>
          <cell r="AZ332">
            <v>-2080671</v>
          </cell>
          <cell r="BA332">
            <v>-2008288</v>
          </cell>
          <cell r="BB332">
            <v>12268421</v>
          </cell>
          <cell r="BC332">
            <v>8403093</v>
          </cell>
          <cell r="BD332">
            <v>35391242</v>
          </cell>
          <cell r="BE332">
            <v>4402122</v>
          </cell>
          <cell r="BF332">
            <v>67574205</v>
          </cell>
          <cell r="BG332">
            <v>48638008</v>
          </cell>
          <cell r="BH332">
            <v>48462700</v>
          </cell>
          <cell r="BI332">
            <v>44636063</v>
          </cell>
          <cell r="BJ332">
            <v>584786</v>
          </cell>
          <cell r="BK332">
            <v>748222</v>
          </cell>
          <cell r="BL332">
            <v>4487059</v>
          </cell>
          <cell r="BM332">
            <v>744762</v>
          </cell>
          <cell r="BN332">
            <v>9069600</v>
          </cell>
          <cell r="BO332">
            <v>10531529</v>
          </cell>
          <cell r="BP332">
            <v>10230795</v>
          </cell>
          <cell r="BQ332">
            <v>9565013</v>
          </cell>
          <cell r="BR332">
            <v>98120067</v>
          </cell>
          <cell r="BS332">
            <v>75979952</v>
          </cell>
          <cell r="BT332">
            <v>105071214</v>
          </cell>
          <cell r="BU332">
            <v>66874799</v>
          </cell>
          <cell r="BV332" t="str">
            <v>n.a.</v>
          </cell>
          <cell r="BW332" t="str">
            <v>n.a.</v>
          </cell>
          <cell r="BX332" t="str">
            <v>n.a.</v>
          </cell>
          <cell r="BY332" t="str">
            <v>n.a.</v>
          </cell>
          <cell r="BZ332">
            <v>4510973</v>
          </cell>
          <cell r="CA332">
            <v>5720507</v>
          </cell>
          <cell r="CB332">
            <v>5334411</v>
          </cell>
          <cell r="CC332">
            <v>3507866</v>
          </cell>
          <cell r="CD332" t="str">
            <v>n.a.</v>
          </cell>
          <cell r="CE332" t="str">
            <v>n.a.</v>
          </cell>
          <cell r="CF332" t="str">
            <v>n.a.</v>
          </cell>
          <cell r="CG332" t="str">
            <v>n.a.</v>
          </cell>
          <cell r="CH332">
            <v>8137950</v>
          </cell>
          <cell r="CI332">
            <v>7932124</v>
          </cell>
          <cell r="CJ332">
            <v>9076694</v>
          </cell>
          <cell r="CK332">
            <v>8370014</v>
          </cell>
          <cell r="CL332">
            <v>189166509</v>
          </cell>
          <cell r="CM332">
            <v>-175055657</v>
          </cell>
          <cell r="CN332">
            <v>-8137950</v>
          </cell>
          <cell r="CO332">
            <v>-1461929</v>
          </cell>
          <cell r="CP332">
            <v>4510973</v>
          </cell>
          <cell r="CQ332">
            <v>0.0238465731796108</v>
          </cell>
          <cell r="CR332">
            <v>0.0244291240745688</v>
          </cell>
          <cell r="CS332" t="str">
            <v>n.a.</v>
          </cell>
          <cell r="CT332">
            <v>0</v>
          </cell>
          <cell r="CU332">
            <v>10335757</v>
          </cell>
          <cell r="CV332">
            <v>9800564.5</v>
          </cell>
        </row>
        <row r="332">
          <cell r="CX332">
            <v>233952325</v>
          </cell>
          <cell r="CY332">
            <v>-218998836</v>
          </cell>
          <cell r="CZ332">
            <v>-7932124</v>
          </cell>
          <cell r="DA332">
            <v>-1300858</v>
          </cell>
          <cell r="DB332">
            <v>5720507</v>
          </cell>
          <cell r="DC332">
            <v>0.0244515928619218</v>
          </cell>
          <cell r="DD332">
            <v>0.0250644588038991</v>
          </cell>
          <cell r="DE332" t="str">
            <v>n.a.</v>
          </cell>
          <cell r="DF332">
            <v>0</v>
          </cell>
          <cell r="DG332">
            <v>21897167.5</v>
          </cell>
          <cell r="DH332">
            <v>10381162</v>
          </cell>
        </row>
        <row r="332">
          <cell r="DJ332">
            <v>205571608</v>
          </cell>
          <cell r="DK332">
            <v>-189079832</v>
          </cell>
          <cell r="DL332">
            <v>-9076694</v>
          </cell>
          <cell r="DM332">
            <v>-2080671</v>
          </cell>
          <cell r="DN332">
            <v>5334411</v>
          </cell>
          <cell r="DO332">
            <v>0.0259491622014262</v>
          </cell>
          <cell r="DP332">
            <v>0.0266404598142672</v>
          </cell>
        </row>
        <row r="333">
          <cell r="C333" t="str">
            <v>Cargotrans Maritime Limited</v>
          </cell>
          <cell r="D333" t="str">
            <v>exclude</v>
          </cell>
          <cell r="E333" t="str">
            <v>Independence(A+, A, A-, U)</v>
          </cell>
        </row>
        <row r="333">
          <cell r="I333">
            <v>0.0388832709207297</v>
          </cell>
          <cell r="J333" t="str">
            <v> </v>
          </cell>
        </row>
        <row r="333">
          <cell r="O333" t="str">
            <v>Cargotrans Maritime Limited</v>
          </cell>
          <cell r="P333" t="str">
            <v>This company is engeged in logistics &amp; allied services. It was founded in 2012 and has its registered head office located in Gandhidham Kutch, India. The company is an international logistics solutions provider. It is a world class custom clearing agent with own license, freight forwarding, Warehousing &amp; transport service provider - Registered as MTO at Directorate General of Shipping (india). The company's core business is providing sea logistics services including ocean freight forwarding (FCL and LCL), transportation, customs clearance, warehousing and other value-added services to clients. It has wide Business Network in all Major Ports of India. Having own offices at every districts of Gujarat &amp; also it has strong Tie- up/Agents arrangements with MLO (Main Line Operator), NVOCC (Non-Vessel Operating Container Carrier&amp; Agency Network at Indian Sub- Continents, Gulf, Upper Gulf, Far East, Australia, Red Sea, Mediterranean, European &amp; African Sectors. Its vision is to promote its mission statement, to work in collaboration with its shippers, importers and all channel partners and provide them with innovative, safe and cost effective logistic solutions, thereby making them competitive in the market place.</v>
          </cell>
          <cell r="Q333" t="str">
            <v>Services</v>
          </cell>
          <cell r="R333" t="str">
            <v>World class custom clearing agent with own license, freight forwarding, Warehousing &amp; transport service provider – Registered as MTO at Directorate General of Shipping (india); Core business is providing sea logistics services including ocean freight forwarding (FCL and LCL), transportation, customs clearance, warehousing and other value-added services to clients</v>
          </cell>
          <cell r="S333" t="str">
            <v>www.cargotrans.in</v>
          </cell>
          <cell r="T333" t="str">
            <v>India</v>
          </cell>
        </row>
        <row r="333">
          <cell r="V333" t="str">
            <v>543618</v>
          </cell>
          <cell r="W333" t="str">
            <v>B+</v>
          </cell>
          <cell r="X333" t="str">
            <v>4731</v>
          </cell>
          <cell r="Y333" t="str">
            <v>IN546155FI</v>
          </cell>
          <cell r="Z333" t="str">
            <v>Engeged in logistics &amp; allied services</v>
          </cell>
          <cell r="AA333" t="str">
            <v>The Company is engeged in logistics &amp; allied services.</v>
          </cell>
          <cell r="AB333">
            <v>44844</v>
          </cell>
        </row>
        <row r="333">
          <cell r="AD333">
            <v>742535</v>
          </cell>
          <cell r="AE333">
            <v>895436</v>
          </cell>
          <cell r="AF333">
            <v>494077</v>
          </cell>
          <cell r="AG333">
            <v>205794</v>
          </cell>
          <cell r="AH333">
            <v>205</v>
          </cell>
          <cell r="AI333">
            <v>269</v>
          </cell>
        </row>
        <row r="333">
          <cell r="AP333">
            <v>0</v>
          </cell>
          <cell r="AQ333">
            <v>0</v>
          </cell>
          <cell r="AR333">
            <v>0</v>
          </cell>
          <cell r="AS333">
            <v>0</v>
          </cell>
          <cell r="AT333">
            <v>-708246</v>
          </cell>
          <cell r="AU333">
            <v>-855855</v>
          </cell>
          <cell r="AV333">
            <v>-469868</v>
          </cell>
          <cell r="AW333">
            <v>-196951</v>
          </cell>
          <cell r="AX333">
            <v>-4247</v>
          </cell>
          <cell r="AY333">
            <v>-5792</v>
          </cell>
          <cell r="AZ333">
            <v>-5139</v>
          </cell>
          <cell r="BA333">
            <v>-2223</v>
          </cell>
        </row>
        <row r="333">
          <cell r="BF333">
            <v>79525</v>
          </cell>
          <cell r="BG333">
            <v>67686</v>
          </cell>
          <cell r="BH333">
            <v>62861</v>
          </cell>
          <cell r="BI333">
            <v>32072</v>
          </cell>
          <cell r="BJ333">
            <v>56805</v>
          </cell>
          <cell r="BK333">
            <v>12401</v>
          </cell>
          <cell r="BL333">
            <v>8124</v>
          </cell>
          <cell r="BM333">
            <v>2803</v>
          </cell>
          <cell r="BN333">
            <v>7566</v>
          </cell>
          <cell r="BO333">
            <v>12520</v>
          </cell>
          <cell r="BP333">
            <v>14722</v>
          </cell>
          <cell r="BQ333">
            <v>10386</v>
          </cell>
          <cell r="BR333">
            <v>191557</v>
          </cell>
          <cell r="BS333">
            <v>115743</v>
          </cell>
          <cell r="BT333">
            <v>107137</v>
          </cell>
          <cell r="BU333">
            <v>59268</v>
          </cell>
          <cell r="BV333">
            <v>664507</v>
          </cell>
          <cell r="BW333">
            <v>631645</v>
          </cell>
          <cell r="BX333">
            <v>293010</v>
          </cell>
          <cell r="BY333">
            <v>93715</v>
          </cell>
          <cell r="BZ333">
            <v>30247</v>
          </cell>
          <cell r="CA333">
            <v>34058</v>
          </cell>
          <cell r="CB333">
            <v>19070</v>
          </cell>
          <cell r="CC333">
            <v>6620</v>
          </cell>
          <cell r="CD333">
            <v>4729</v>
          </cell>
          <cell r="CE333">
            <v>192266</v>
          </cell>
          <cell r="CF333">
            <v>152073</v>
          </cell>
          <cell r="CG333">
            <v>86184</v>
          </cell>
          <cell r="CH333">
            <v>4266</v>
          </cell>
          <cell r="CI333">
            <v>2581</v>
          </cell>
          <cell r="CJ333">
            <v>1925</v>
          </cell>
          <cell r="CK333">
            <v>1547</v>
          </cell>
          <cell r="CL333">
            <v>742535</v>
          </cell>
          <cell r="CM333">
            <v>0</v>
          </cell>
          <cell r="CN333">
            <v>-708246</v>
          </cell>
          <cell r="CO333">
            <v>-4247</v>
          </cell>
          <cell r="CP333">
            <v>30042</v>
          </cell>
          <cell r="CQ333">
            <v>0.0404586989165494</v>
          </cell>
          <cell r="CR333">
            <v>0.042164624775261</v>
          </cell>
          <cell r="CS333">
            <v>664507</v>
          </cell>
          <cell r="CT333">
            <v>0</v>
          </cell>
          <cell r="CU333">
            <v>0</v>
          </cell>
          <cell r="CV333">
            <v>10043</v>
          </cell>
        </row>
        <row r="333">
          <cell r="CX333">
            <v>895436</v>
          </cell>
          <cell r="CY333">
            <v>0</v>
          </cell>
          <cell r="CZ333">
            <v>-855855</v>
          </cell>
          <cell r="DA333">
            <v>-5792</v>
          </cell>
          <cell r="DB333">
            <v>33789</v>
          </cell>
          <cell r="DC333">
            <v>0.0377346901397755</v>
          </cell>
          <cell r="DD333">
            <v>0.0392144346814879</v>
          </cell>
          <cell r="DE333">
            <v>631645</v>
          </cell>
          <cell r="DF333">
            <v>0</v>
          </cell>
          <cell r="DG333">
            <v>0</v>
          </cell>
          <cell r="DH333">
            <v>13621</v>
          </cell>
        </row>
        <row r="333">
          <cell r="DJ333">
            <v>494077</v>
          </cell>
          <cell r="DK333">
            <v>0</v>
          </cell>
          <cell r="DL333">
            <v>-469868</v>
          </cell>
          <cell r="DM333">
            <v>-5139</v>
          </cell>
          <cell r="DN333">
            <v>19070</v>
          </cell>
          <cell r="DO333">
            <v>0.0385972227001054</v>
          </cell>
          <cell r="DP333">
            <v>0.0401467767843421</v>
          </cell>
        </row>
        <row r="334">
          <cell r="C334" t="str">
            <v>Heilongjiang Jiaherongtong IOT Technology Co.,Ltd.</v>
          </cell>
          <cell r="D334" t="str">
            <v>exclude</v>
          </cell>
          <cell r="E334" t="str">
            <v>Independence(A+, A, A-, U)</v>
          </cell>
        </row>
        <row r="334">
          <cell r="I334">
            <v>0.46100654810892</v>
          </cell>
          <cell r="J334" t="str">
            <v> </v>
          </cell>
        </row>
        <row r="334">
          <cell r="O334" t="str">
            <v>Heilongjiang Jiaherongtong IOT Technology Co.,Ltd.</v>
          </cell>
          <cell r="P334" t="str">
            <v>This company is engaged in the provision of logistics and other related services. It was established in August 2010 and conducts business from its registered headquarters based in Haerbin, China.The company's business operation is mainly involved in road freight business, road freight special transportation, loading and unloading, stowage, information service, container transportation, railway freight forwarding, air cargo agent, and other related services. It has team of professional staff and other specialists with expertise in providing necessary assistance and services to its wide range of clients.</v>
          </cell>
          <cell r="Q334" t="str">
            <v>Services</v>
          </cell>
          <cell r="R334" t="str">
            <v>Road freight business, road freight special transportation, loading and unloading, stowage, information service, container transportation, railway freight forwarding, air cargo agent, and other related services</v>
          </cell>
          <cell r="S334" t="str">
            <v>www.jiaherongtong.com</v>
          </cell>
          <cell r="T334" t="str">
            <v>China</v>
          </cell>
        </row>
        <row r="334">
          <cell r="V334" t="str">
            <v>836253</v>
          </cell>
          <cell r="W334" t="str">
            <v>B+</v>
          </cell>
          <cell r="X334" t="str">
            <v>4789</v>
          </cell>
          <cell r="Y334" t="str">
            <v>CN47614PC</v>
          </cell>
          <cell r="Z334" t="str">
            <v>Engaged in the provision of logistics and other related services</v>
          </cell>
          <cell r="AA334" t="str">
            <v>The Company is mainly engaged in road freight business, road freight special transportation, loading and unloading, stowage, information service, container transportation, railway freight forwarder, air cargo agent, car rental.</v>
          </cell>
          <cell r="AB334">
            <v>42446</v>
          </cell>
          <cell r="AC334" t="str">
            <v>Heilongjiang Jiaherongtong Logistics Co., Ltd.</v>
          </cell>
          <cell r="AD334">
            <v>77194</v>
          </cell>
          <cell r="AE334">
            <v>75979</v>
          </cell>
          <cell r="AF334">
            <v>70403</v>
          </cell>
          <cell r="AG334">
            <v>81189</v>
          </cell>
          <cell r="AH334">
            <v>6971</v>
          </cell>
          <cell r="AI334">
            <v>3154</v>
          </cell>
          <cell r="AJ334">
            <v>3330</v>
          </cell>
          <cell r="AK334">
            <v>4156</v>
          </cell>
          <cell r="AL334">
            <v>34093</v>
          </cell>
          <cell r="AM334">
            <v>29486</v>
          </cell>
          <cell r="AN334">
            <v>24663</v>
          </cell>
          <cell r="AO334">
            <v>45400</v>
          </cell>
          <cell r="AP334">
            <v>259</v>
          </cell>
          <cell r="AQ334">
            <v>0</v>
          </cell>
          <cell r="AR334">
            <v>0</v>
          </cell>
          <cell r="AS334">
            <v>0</v>
          </cell>
          <cell r="AT334">
            <v>-7454</v>
          </cell>
          <cell r="AU334">
            <v>-9870</v>
          </cell>
          <cell r="AV334">
            <v>-6290</v>
          </cell>
          <cell r="AW334">
            <v>-5151</v>
          </cell>
          <cell r="AX334">
            <v>-1562</v>
          </cell>
          <cell r="AY334">
            <v>-1733</v>
          </cell>
          <cell r="AZ334">
            <v>-5614</v>
          </cell>
          <cell r="BA334">
            <v>-3292</v>
          </cell>
          <cell r="BB334">
            <v>399</v>
          </cell>
          <cell r="BC334" t="str">
            <v>n.a.</v>
          </cell>
          <cell r="BD334" t="str">
            <v>n.a.</v>
          </cell>
          <cell r="BE334">
            <v>0</v>
          </cell>
          <cell r="BF334">
            <v>2970</v>
          </cell>
          <cell r="BG334">
            <v>5403</v>
          </cell>
          <cell r="BH334">
            <v>5184</v>
          </cell>
          <cell r="BI334">
            <v>9001</v>
          </cell>
          <cell r="BJ334">
            <v>69631</v>
          </cell>
          <cell r="BK334">
            <v>61584</v>
          </cell>
          <cell r="BL334">
            <v>65483</v>
          </cell>
          <cell r="BM334">
            <v>27113</v>
          </cell>
          <cell r="BN334">
            <v>6570</v>
          </cell>
          <cell r="BO334">
            <v>8359</v>
          </cell>
          <cell r="BP334">
            <v>8286</v>
          </cell>
          <cell r="BQ334">
            <v>5355</v>
          </cell>
          <cell r="BR334">
            <v>83706</v>
          </cell>
          <cell r="BS334">
            <v>82613</v>
          </cell>
          <cell r="BT334">
            <v>94568</v>
          </cell>
          <cell r="BU334">
            <v>83125</v>
          </cell>
          <cell r="BV334">
            <v>8</v>
          </cell>
          <cell r="BW334">
            <v>216</v>
          </cell>
          <cell r="BX334">
            <v>549</v>
          </cell>
          <cell r="BY334">
            <v>393</v>
          </cell>
          <cell r="BZ334">
            <v>41056</v>
          </cell>
          <cell r="CA334">
            <v>38044</v>
          </cell>
          <cell r="CB334">
            <v>37166</v>
          </cell>
          <cell r="CC334">
            <v>31502</v>
          </cell>
          <cell r="CD334" t="str">
            <v>n.a.</v>
          </cell>
          <cell r="CE334">
            <v>203</v>
          </cell>
          <cell r="CF334">
            <v>475</v>
          </cell>
          <cell r="CG334">
            <v>52</v>
          </cell>
          <cell r="CH334">
            <v>7187</v>
          </cell>
          <cell r="CI334">
            <v>9451</v>
          </cell>
          <cell r="CJ334">
            <v>5266</v>
          </cell>
          <cell r="CK334">
            <v>4706</v>
          </cell>
          <cell r="CL334">
            <v>77194</v>
          </cell>
          <cell r="CM334">
            <v>-34093</v>
          </cell>
          <cell r="CN334">
            <v>-7195</v>
          </cell>
          <cell r="CO334">
            <v>-1562</v>
          </cell>
          <cell r="CP334">
            <v>34344</v>
          </cell>
          <cell r="CQ334">
            <v>0.444905044433505</v>
          </cell>
          <cell r="CR334">
            <v>0.801493582263711</v>
          </cell>
          <cell r="CS334">
            <v>8</v>
          </cell>
          <cell r="CT334">
            <v>259</v>
          </cell>
          <cell r="CU334" t="e">
            <v>#VALUE!</v>
          </cell>
          <cell r="CV334">
            <v>7464.5</v>
          </cell>
        </row>
        <row r="334">
          <cell r="CX334">
            <v>75979</v>
          </cell>
          <cell r="CY334">
            <v>-29486</v>
          </cell>
          <cell r="CZ334">
            <v>-9870</v>
          </cell>
          <cell r="DA334">
            <v>-1733</v>
          </cell>
          <cell r="DB334">
            <v>34890</v>
          </cell>
          <cell r="DC334">
            <v>0.45920583319075</v>
          </cell>
          <cell r="DD334">
            <v>0.849132371194237</v>
          </cell>
          <cell r="DE334">
            <v>216</v>
          </cell>
          <cell r="DF334">
            <v>0</v>
          </cell>
          <cell r="DG334" t="e">
            <v>#VALUE!</v>
          </cell>
          <cell r="DH334">
            <v>8322.5</v>
          </cell>
        </row>
        <row r="334">
          <cell r="DJ334">
            <v>70403</v>
          </cell>
          <cell r="DK334">
            <v>-24663</v>
          </cell>
          <cell r="DL334">
            <v>-6290</v>
          </cell>
          <cell r="DM334">
            <v>-5614</v>
          </cell>
          <cell r="DN334">
            <v>33836</v>
          </cell>
          <cell r="DO334">
            <v>0.480604519693763</v>
          </cell>
          <cell r="DP334">
            <v>0.925315174884459</v>
          </cell>
        </row>
        <row r="335">
          <cell r="C335" t="str">
            <v>Jiangsu Homman Logistics Co., LTD</v>
          </cell>
          <cell r="D335" t="str">
            <v>exclude</v>
          </cell>
          <cell r="E335" t="str">
            <v>Independence(A+, A, A-, U)</v>
          </cell>
        </row>
        <row r="335">
          <cell r="I335" t="e">
            <v>#VALUE!</v>
          </cell>
          <cell r="J335" t="str">
            <v> </v>
          </cell>
        </row>
        <row r="335">
          <cell r="O335" t="str">
            <v>Jiangsu Homman Logistics Co., LTD</v>
          </cell>
          <cell r="P335" t="str">
            <v>This company is an entity based in China that is engaged in the third-party logistics services. It conducts business from its registered head office located in Danyang, Jiangsu. The company was established in 2001. The company offers a full range of services such as warehousing, transportation, supply chain management and supply chain integration. It also provides overall height of the supply chain, unified planning related to transport task, determine the mode of transport, road transport, and other transport program.</v>
          </cell>
          <cell r="Q335" t="str">
            <v>Services</v>
          </cell>
          <cell r="R335" t="str">
            <v>Third-party logistics services</v>
          </cell>
          <cell r="S335" t="str">
            <v>www.homman.cn</v>
          </cell>
          <cell r="T335" t="str">
            <v>China</v>
          </cell>
        </row>
        <row r="335">
          <cell r="V335" t="str">
            <v>871201</v>
          </cell>
          <cell r="W335" t="str">
            <v>D</v>
          </cell>
          <cell r="X335" t="str">
            <v>4731</v>
          </cell>
          <cell r="Y335" t="str">
            <v>CN50701PC</v>
          </cell>
          <cell r="Z335" t="str">
            <v>Engaged in the third-party logistics services</v>
          </cell>
          <cell r="AA335" t="str">
            <v>The main business of the Company is transportation service, warehousing service and leasing service. The company's main business is outstanding. The services provided by the company include general cargo, logistics center (warehousing), freight forwarding (acting), joint shipment and loading services, handling and unloading, weighing services, etc. The service covers all kinds of industries in Danyang and its surrounding areas.</v>
          </cell>
          <cell r="AB335">
            <v>42818</v>
          </cell>
        </row>
        <row r="335">
          <cell r="AD335" t="str">
            <v>n.a.</v>
          </cell>
          <cell r="AE335">
            <v>56118</v>
          </cell>
          <cell r="AF335">
            <v>109129</v>
          </cell>
          <cell r="AG335">
            <v>224249</v>
          </cell>
          <cell r="AH335" t="str">
            <v>n.a.</v>
          </cell>
          <cell r="AI335">
            <v>811</v>
          </cell>
          <cell r="AJ335">
            <v>4788</v>
          </cell>
          <cell r="AK335">
            <v>5002</v>
          </cell>
          <cell r="AL335" t="str">
            <v>n.a.</v>
          </cell>
          <cell r="AM335">
            <v>52837</v>
          </cell>
          <cell r="AN335">
            <v>83023</v>
          </cell>
          <cell r="AO335">
            <v>159517</v>
          </cell>
          <cell r="AP335" t="str">
            <v>n.a.</v>
          </cell>
          <cell r="AQ335">
            <v>1036</v>
          </cell>
          <cell r="AR335">
            <v>5783</v>
          </cell>
          <cell r="AS335">
            <v>7541</v>
          </cell>
          <cell r="AT335" t="str">
            <v>n.a.</v>
          </cell>
          <cell r="AU335">
            <v>-4601</v>
          </cell>
          <cell r="AV335">
            <v>-12116</v>
          </cell>
          <cell r="AW335">
            <v>-14338</v>
          </cell>
          <cell r="AX335" t="str">
            <v>n.a.</v>
          </cell>
          <cell r="AY335">
            <v>-108</v>
          </cell>
          <cell r="AZ335">
            <v>-1269</v>
          </cell>
          <cell r="BA335">
            <v>-2353</v>
          </cell>
          <cell r="BB335" t="str">
            <v>n.a.</v>
          </cell>
          <cell r="BC335">
            <v>3473</v>
          </cell>
          <cell r="BD335">
            <v>3464</v>
          </cell>
          <cell r="BE335">
            <v>3502</v>
          </cell>
          <cell r="BF335" t="str">
            <v>n.a.</v>
          </cell>
          <cell r="BG335">
            <v>216468</v>
          </cell>
          <cell r="BH335">
            <v>234670</v>
          </cell>
          <cell r="BI335">
            <v>236505</v>
          </cell>
          <cell r="BJ335" t="str">
            <v>n.a.</v>
          </cell>
          <cell r="BK335">
            <v>897</v>
          </cell>
          <cell r="BL335">
            <v>220</v>
          </cell>
          <cell r="BM335">
            <v>205</v>
          </cell>
          <cell r="BN335" t="str">
            <v>n.a.</v>
          </cell>
          <cell r="BO335">
            <v>1481</v>
          </cell>
          <cell r="BP335">
            <v>1618</v>
          </cell>
          <cell r="BQ335">
            <v>3072</v>
          </cell>
          <cell r="BR335" t="str">
            <v>n.a.</v>
          </cell>
          <cell r="BS335">
            <v>379349</v>
          </cell>
          <cell r="BT335">
            <v>389897</v>
          </cell>
          <cell r="BU335">
            <v>385475</v>
          </cell>
          <cell r="BV335" t="str">
            <v>n.a.</v>
          </cell>
          <cell r="BW335">
            <v>2214</v>
          </cell>
          <cell r="BX335">
            <v>3459</v>
          </cell>
          <cell r="BY335">
            <v>3736</v>
          </cell>
          <cell r="BZ335" t="str">
            <v>n.a.</v>
          </cell>
          <cell r="CA335">
            <v>-617</v>
          </cell>
          <cell r="CB335">
            <v>17509</v>
          </cell>
          <cell r="CC335">
            <v>53043</v>
          </cell>
          <cell r="CD335" t="str">
            <v>n.a.</v>
          </cell>
          <cell r="CE335" t="str">
            <v>n.a.</v>
          </cell>
          <cell r="CF335" t="str">
            <v>n.a.</v>
          </cell>
          <cell r="CG335" t="str">
            <v>n.a.</v>
          </cell>
          <cell r="CH335" t="str">
            <v>n.a.</v>
          </cell>
          <cell r="CI335">
            <v>1351</v>
          </cell>
          <cell r="CJ335">
            <v>2874</v>
          </cell>
          <cell r="CK335">
            <v>3061</v>
          </cell>
          <cell r="CL335" t="str">
            <v>无数据</v>
          </cell>
          <cell r="CM335" t="e">
            <v>#VALUE!</v>
          </cell>
          <cell r="CN335" t="str">
            <v>n.a.</v>
          </cell>
          <cell r="CO335" t="str">
            <v>n.a.</v>
          </cell>
          <cell r="CP335" t="str">
            <v>无数据</v>
          </cell>
          <cell r="CQ335" t="e">
            <v>#VALUE!</v>
          </cell>
          <cell r="CR335" t="e">
            <v>#VALUE!</v>
          </cell>
          <cell r="CS335" t="str">
            <v>n.a.</v>
          </cell>
          <cell r="CT335" t="str">
            <v/>
          </cell>
          <cell r="CU335" t="e">
            <v>#VALUE!</v>
          </cell>
          <cell r="CV335" t="e">
            <v>#VALUE!</v>
          </cell>
        </row>
        <row r="335">
          <cell r="CX335">
            <v>56118</v>
          </cell>
          <cell r="CY335">
            <v>-52837</v>
          </cell>
          <cell r="CZ335">
            <v>-3565</v>
          </cell>
          <cell r="DA335">
            <v>-108</v>
          </cell>
          <cell r="DB335">
            <v>-392</v>
          </cell>
          <cell r="DC335">
            <v>-0.0069852810150041</v>
          </cell>
          <cell r="DD335">
            <v>-0.00693682534064767</v>
          </cell>
          <cell r="DE335">
            <v>2214</v>
          </cell>
          <cell r="DF335">
            <v>1036</v>
          </cell>
          <cell r="DG335">
            <v>3468.5</v>
          </cell>
          <cell r="DH335">
            <v>1549.5</v>
          </cell>
        </row>
        <row r="335">
          <cell r="DJ335">
            <v>109129</v>
          </cell>
          <cell r="DK335">
            <v>-83023</v>
          </cell>
          <cell r="DL335">
            <v>-6333</v>
          </cell>
          <cell r="DM335">
            <v>-1269</v>
          </cell>
          <cell r="DN335">
            <v>18504</v>
          </cell>
          <cell r="DO335">
            <v>0.169560795022405</v>
          </cell>
          <cell r="DP335">
            <v>0.204182068965517</v>
          </cell>
        </row>
        <row r="336">
          <cell r="C336" t="str">
            <v>Chartered Logistics Limited</v>
          </cell>
          <cell r="D336" t="str">
            <v>exclude</v>
          </cell>
          <cell r="E336" t="str">
            <v>Significantly different activities</v>
          </cell>
          <cell r="F336" t="str">
            <v>销管费用大于20%</v>
          </cell>
        </row>
        <row r="336">
          <cell r="I336">
            <v>0.0223562907513072</v>
          </cell>
          <cell r="J336" t="str">
            <v> </v>
          </cell>
        </row>
        <row r="336">
          <cell r="O336" t="str">
            <v>Chartered Logistics Limited</v>
          </cell>
          <cell r="P336" t="str">
            <v>This company, together with its subsidiaries, provides road transportation services. It was founded in 1963 by Mr. Gyanchand Gandhi. The company is headquartered in Ahmedabad, India.The company transports a wide range of products, including raw material, semi finished and finished products, plastic granules, caustic soda, salt, steel plates and stripes, heavy metals tubes and cement. The company operates and manages approximately 650 vehicles comprising 350 owned vehicles and 300 attached vehicles.The company's mission is to provide safe, eco-friendly, cost-effective and efficient modes of transportation through a well integrated multi-modal transport system. The company's clients include Reliance Industries Limited, Hindustan Unilever Limited, Tata, Ambuja Cements, Binani Industries Ltd., JMC Projects Ltd., JK Tyre, Secure Meters Ltd., Wolken India Ltd., Kalpataru Power Transmission Ltd. and Ratnamani Metal &amp; Tubes Ltd.It aims to professionalize the transportation industry in India. The Ghandhi family owns approximately half of the company's outstanding shares. The company has branch offices across Gujarat, Maharashtra and Rajasthan.</v>
          </cell>
          <cell r="Q336" t="str">
            <v>Services</v>
          </cell>
          <cell r="R336" t="str">
            <v>Road transportation services</v>
          </cell>
          <cell r="S336" t="str">
            <v>www.chartered.co.in</v>
          </cell>
          <cell r="T336" t="str">
            <v>India</v>
          </cell>
        </row>
        <row r="336">
          <cell r="V336" t="str">
            <v>531977</v>
          </cell>
          <cell r="W336" t="str">
            <v>A+</v>
          </cell>
          <cell r="X336" t="str">
            <v>4789</v>
          </cell>
          <cell r="Y336" t="str">
            <v>IN33744FI</v>
          </cell>
          <cell r="Z336" t="str">
            <v>Provides road transportation services</v>
          </cell>
          <cell r="AA336" t="str">
            <v>The Company is engaged in the business of road transportation.</v>
          </cell>
        </row>
        <row r="336">
          <cell r="AC336" t="str">
            <v>Chartered Cdrriers Limited</v>
          </cell>
          <cell r="AD336">
            <v>848740</v>
          </cell>
          <cell r="AE336">
            <v>1274874</v>
          </cell>
          <cell r="AF336">
            <v>1314926</v>
          </cell>
          <cell r="AG336">
            <v>1434459</v>
          </cell>
        </row>
        <row r="336">
          <cell r="AK336">
            <v>1082</v>
          </cell>
        </row>
        <row r="336">
          <cell r="AP336">
            <v>0</v>
          </cell>
          <cell r="AQ336">
            <v>0</v>
          </cell>
          <cell r="AR336">
            <v>0</v>
          </cell>
          <cell r="AS336">
            <v>0</v>
          </cell>
          <cell r="AT336">
            <v>-809209</v>
          </cell>
          <cell r="AU336">
            <v>-1212483</v>
          </cell>
          <cell r="AV336">
            <v>-1258583</v>
          </cell>
          <cell r="AW336">
            <v>-1350892</v>
          </cell>
          <cell r="AX336">
            <v>-23634</v>
          </cell>
          <cell r="AY336">
            <v>-27041</v>
          </cell>
          <cell r="AZ336">
            <v>-30717</v>
          </cell>
          <cell r="BA336">
            <v>-30938</v>
          </cell>
          <cell r="BB336">
            <v>35000</v>
          </cell>
          <cell r="BC336">
            <v>32334</v>
          </cell>
          <cell r="BD336">
            <v>31182</v>
          </cell>
          <cell r="BE336">
            <v>31599</v>
          </cell>
          <cell r="BF336">
            <v>321386</v>
          </cell>
          <cell r="BG336">
            <v>336499</v>
          </cell>
          <cell r="BH336">
            <v>362999</v>
          </cell>
          <cell r="BI336">
            <v>430213</v>
          </cell>
          <cell r="BJ336">
            <v>51380</v>
          </cell>
          <cell r="BK336">
            <v>69777</v>
          </cell>
          <cell r="BL336">
            <v>85407</v>
          </cell>
          <cell r="BM336">
            <v>78879</v>
          </cell>
          <cell r="BN336">
            <v>224569</v>
          </cell>
          <cell r="BO336">
            <v>270637</v>
          </cell>
          <cell r="BP336">
            <v>300259</v>
          </cell>
          <cell r="BQ336">
            <v>346931</v>
          </cell>
          <cell r="BR336">
            <v>870750</v>
          </cell>
          <cell r="BS336">
            <v>940385</v>
          </cell>
          <cell r="BT336">
            <v>1040698</v>
          </cell>
          <cell r="BU336">
            <v>1215317</v>
          </cell>
          <cell r="BV336">
            <v>164</v>
          </cell>
          <cell r="BW336">
            <v>128</v>
          </cell>
          <cell r="BX336">
            <v>81</v>
          </cell>
          <cell r="BY336">
            <v>342</v>
          </cell>
          <cell r="BZ336">
            <v>15897</v>
          </cell>
          <cell r="CA336">
            <v>35350</v>
          </cell>
          <cell r="CB336">
            <v>25626</v>
          </cell>
          <cell r="CC336">
            <v>53711</v>
          </cell>
          <cell r="CD336">
            <v>772521</v>
          </cell>
          <cell r="CE336">
            <v>1186216</v>
          </cell>
          <cell r="CF336">
            <v>1233944</v>
          </cell>
          <cell r="CG336">
            <v>1322626</v>
          </cell>
          <cell r="CH336">
            <v>2437</v>
          </cell>
          <cell r="CI336">
            <v>1098</v>
          </cell>
          <cell r="CJ336">
            <v>1410</v>
          </cell>
          <cell r="CK336">
            <v>1386</v>
          </cell>
          <cell r="CL336">
            <v>848740</v>
          </cell>
          <cell r="CM336">
            <v>0</v>
          </cell>
          <cell r="CN336">
            <v>-809209</v>
          </cell>
          <cell r="CO336">
            <v>-23634</v>
          </cell>
          <cell r="CP336">
            <v>15897</v>
          </cell>
          <cell r="CQ336">
            <v>0.0187301175860688</v>
          </cell>
          <cell r="CR336">
            <v>0.0190876311621758</v>
          </cell>
          <cell r="CS336">
            <v>164</v>
          </cell>
          <cell r="CT336">
            <v>0</v>
          </cell>
          <cell r="CU336">
            <v>33667</v>
          </cell>
          <cell r="CV336">
            <v>247603</v>
          </cell>
        </row>
        <row r="336">
          <cell r="CX336">
            <v>1274874</v>
          </cell>
          <cell r="CY336">
            <v>0</v>
          </cell>
          <cell r="CZ336">
            <v>-1212483</v>
          </cell>
          <cell r="DA336">
            <v>-27041</v>
          </cell>
          <cell r="DB336">
            <v>35350</v>
          </cell>
          <cell r="DC336">
            <v>0.0277282303976707</v>
          </cell>
          <cell r="DD336">
            <v>0.0285190121369171</v>
          </cell>
          <cell r="DE336">
            <v>128</v>
          </cell>
          <cell r="DF336">
            <v>0</v>
          </cell>
          <cell r="DG336">
            <v>31758</v>
          </cell>
          <cell r="DH336">
            <v>285448</v>
          </cell>
        </row>
        <row r="336">
          <cell r="DJ336">
            <v>1314926</v>
          </cell>
          <cell r="DK336">
            <v>0</v>
          </cell>
          <cell r="DL336">
            <v>-1258583</v>
          </cell>
          <cell r="DM336">
            <v>-30717</v>
          </cell>
          <cell r="DN336">
            <v>25626</v>
          </cell>
          <cell r="DO336">
            <v>0.0194885491655044</v>
          </cell>
          <cell r="DP336">
            <v>0.0198759016520593</v>
          </cell>
        </row>
        <row r="337">
          <cell r="C337" t="str">
            <v>Cong TY CO Phan Hang HAI Dong DO</v>
          </cell>
          <cell r="D337" t="str">
            <v>exclude</v>
          </cell>
          <cell r="E337" t="str">
            <v>Independence(A+, A, A-, U)</v>
          </cell>
        </row>
        <row r="337">
          <cell r="I337">
            <v>0.108107884461102</v>
          </cell>
          <cell r="J337" t="str">
            <v> </v>
          </cell>
        </row>
        <row r="337">
          <cell r="O337" t="str">
            <v>Cong TY CO Phan Hang HAI Dong DO</v>
          </cell>
          <cell r="P337" t="str">
            <v>This company is engaged in maritime transportation. The company was founded on November 19, 2017. Its registered office address is located strategically in Hanoi, Vietnam. The company specialises in focusing on sea transport services. It manages and operates a fleet of vessels equipped for efficient cargo transportation, supporting both domestic and international logistics needs. The company emphasises high-quality and reliable shipping solutions, catering to both domestic and international markets. It prides itself on a distinct corporate culture and is committed to excellence in maritime operations, supported by a structured organisational framework and experienced leadership. The company aims to provide high-quality and reliable shipping solutions in the maritime industry.</v>
          </cell>
          <cell r="Q337" t="str">
            <v>Services</v>
          </cell>
          <cell r="R337" t="str">
            <v>Sea transport services</v>
          </cell>
          <cell r="S337" t="str">
            <v>www.dongdomarine.com.vn</v>
          </cell>
          <cell r="T337" t="str">
            <v>Vietnam</v>
          </cell>
        </row>
        <row r="337">
          <cell r="V337" t="str">
            <v>DDM</v>
          </cell>
          <cell r="W337" t="str">
            <v>B+</v>
          </cell>
          <cell r="X337" t="str">
            <v>4789</v>
          </cell>
          <cell r="Y337" t="str">
            <v>VN0103015196</v>
          </cell>
          <cell r="Z337" t="str">
            <v>Engaged in maritime transportation</v>
          </cell>
          <cell r="AA337" t="str">
            <v>The Company mainly offers marine freight and related services to bulk goods, including freight forwarding, shipping brokerage and agency, cargo loading/discharging, and marine towing and salvage services.  The Company is also involved in crew manning, maintenance of transportation vehicles, warehousing, as well as minor construction services.</v>
          </cell>
          <cell r="AB337">
            <v>39637</v>
          </cell>
          <cell r="AC337" t="str">
            <v>Cong TY Hang HAI Dong DO</v>
          </cell>
          <cell r="AD337">
            <v>384664646</v>
          </cell>
          <cell r="AE337">
            <v>327997598</v>
          </cell>
          <cell r="AF337">
            <v>204323344</v>
          </cell>
          <cell r="AG337">
            <v>206058031</v>
          </cell>
          <cell r="AH337" t="str">
            <v>n.a.</v>
          </cell>
          <cell r="AI337" t="str">
            <v>n.a.</v>
          </cell>
          <cell r="AJ337" t="str">
            <v>n.a.</v>
          </cell>
          <cell r="AK337" t="str">
            <v>n.a.</v>
          </cell>
          <cell r="AL337">
            <v>216812645</v>
          </cell>
          <cell r="AM337">
            <v>199784034</v>
          </cell>
          <cell r="AN337">
            <v>172822069</v>
          </cell>
          <cell r="AO337">
            <v>137739805</v>
          </cell>
          <cell r="AP337">
            <v>0</v>
          </cell>
          <cell r="AQ337">
            <v>0</v>
          </cell>
          <cell r="AR337">
            <v>0</v>
          </cell>
          <cell r="AS337">
            <v>0</v>
          </cell>
          <cell r="AT337">
            <v>-22197979</v>
          </cell>
          <cell r="AU337">
            <v>-19903783</v>
          </cell>
          <cell r="AV337">
            <v>-17047796</v>
          </cell>
          <cell r="AW337">
            <v>-19002289</v>
          </cell>
          <cell r="AX337">
            <v>-56536580</v>
          </cell>
          <cell r="AY337">
            <v>-56347451</v>
          </cell>
          <cell r="AZ337">
            <v>-56399879</v>
          </cell>
          <cell r="BA337">
            <v>-56357726</v>
          </cell>
          <cell r="BB337">
            <v>10255586</v>
          </cell>
          <cell r="BC337">
            <v>13977316</v>
          </cell>
          <cell r="BD337">
            <v>6100209</v>
          </cell>
          <cell r="BE337">
            <v>6923258</v>
          </cell>
          <cell r="BF337">
            <v>22081508</v>
          </cell>
          <cell r="BG337">
            <v>35397104</v>
          </cell>
          <cell r="BH337">
            <v>25223954</v>
          </cell>
          <cell r="BI337">
            <v>23465453</v>
          </cell>
          <cell r="BJ337">
            <v>59268078</v>
          </cell>
          <cell r="BK337">
            <v>74979299</v>
          </cell>
          <cell r="BL337">
            <v>27300732</v>
          </cell>
          <cell r="BM337">
            <v>35534455</v>
          </cell>
          <cell r="BN337">
            <v>213777002</v>
          </cell>
          <cell r="BO337">
            <v>270313581</v>
          </cell>
          <cell r="BP337">
            <v>326661032</v>
          </cell>
          <cell r="BQ337">
            <v>383060912</v>
          </cell>
          <cell r="BR337">
            <v>600052466</v>
          </cell>
          <cell r="BS337">
            <v>620333007</v>
          </cell>
          <cell r="BT337">
            <v>608704695</v>
          </cell>
          <cell r="BU337">
            <v>667845760</v>
          </cell>
          <cell r="BV337" t="str">
            <v>n.a.</v>
          </cell>
          <cell r="BW337" t="str">
            <v>n.a.</v>
          </cell>
          <cell r="BX337" t="str">
            <v>n.a.</v>
          </cell>
          <cell r="BY337" t="str">
            <v>n.a.</v>
          </cell>
          <cell r="BZ337">
            <v>89117442</v>
          </cell>
          <cell r="CA337">
            <v>51962330</v>
          </cell>
          <cell r="CB337">
            <v>-41946400</v>
          </cell>
          <cell r="CC337">
            <v>-7041789</v>
          </cell>
          <cell r="CD337" t="str">
            <v>n.a.</v>
          </cell>
          <cell r="CE337" t="str">
            <v>n.a.</v>
          </cell>
          <cell r="CF337" t="str">
            <v>n.a.</v>
          </cell>
          <cell r="CG337" t="str">
            <v>n.a.</v>
          </cell>
          <cell r="CH337">
            <v>22197979</v>
          </cell>
          <cell r="CI337">
            <v>19903783</v>
          </cell>
          <cell r="CJ337">
            <v>17047796</v>
          </cell>
          <cell r="CK337">
            <v>19002289</v>
          </cell>
          <cell r="CL337">
            <v>384664646</v>
          </cell>
          <cell r="CM337">
            <v>-216812645</v>
          </cell>
          <cell r="CN337">
            <v>-22197979</v>
          </cell>
          <cell r="CO337">
            <v>-56536580</v>
          </cell>
          <cell r="CP337">
            <v>89117442</v>
          </cell>
          <cell r="CQ337">
            <v>0.231675676272053</v>
          </cell>
          <cell r="CR337">
            <v>0.30153370018009</v>
          </cell>
          <cell r="CS337" t="str">
            <v>n.a.</v>
          </cell>
          <cell r="CT337">
            <v>0</v>
          </cell>
          <cell r="CU337">
            <v>12116451</v>
          </cell>
          <cell r="CV337">
            <v>242045291.5</v>
          </cell>
        </row>
        <row r="337">
          <cell r="CX337">
            <v>327997598</v>
          </cell>
          <cell r="CY337">
            <v>-199784034</v>
          </cell>
          <cell r="CZ337">
            <v>-19903783</v>
          </cell>
          <cell r="DA337">
            <v>-56347451</v>
          </cell>
          <cell r="DB337">
            <v>51962330</v>
          </cell>
          <cell r="DC337">
            <v>0.158422897962808</v>
          </cell>
          <cell r="DD337">
            <v>0.188245257124173</v>
          </cell>
          <cell r="DE337" t="str">
            <v>n.a.</v>
          </cell>
          <cell r="DF337">
            <v>0</v>
          </cell>
          <cell r="DG337">
            <v>10038762.5</v>
          </cell>
          <cell r="DH337">
            <v>298487306.5</v>
          </cell>
        </row>
        <row r="337">
          <cell r="DJ337">
            <v>204323344</v>
          </cell>
          <cell r="DK337">
            <v>-172822069</v>
          </cell>
          <cell r="DL337">
            <v>-17047796</v>
          </cell>
          <cell r="DM337">
            <v>-56399879</v>
          </cell>
          <cell r="DN337">
            <v>-41946400</v>
          </cell>
          <cell r="DO337">
            <v>-0.205294212490962</v>
          </cell>
          <cell r="DP337">
            <v>-0.170327054061501</v>
          </cell>
        </row>
        <row r="338">
          <cell r="C338" t="str">
            <v>Courage Investment Group Limited</v>
          </cell>
          <cell r="D338" t="str">
            <v>exclude</v>
          </cell>
          <cell r="E338" t="str">
            <v>Independence(A+, A, A-, U)</v>
          </cell>
        </row>
        <row r="338">
          <cell r="I338">
            <v>0.742224442224442</v>
          </cell>
          <cell r="J338" t="str">
            <v> </v>
          </cell>
        </row>
        <row r="338">
          <cell r="O338" t="str">
            <v>Courage Investment Group Limited</v>
          </cell>
          <cell r="P338" t="str">
            <v>This company is a shipping company engaged in the ownership and operation of bulk carriers, with a fleet consisting of an optimized combination of Handysize and Panamax vessels. The company was incorporated in Bermuda in 2001, and has its head office and principal place of business in Central District, Hong Kong.The company's core business consists of providing marine transportation services and logistical support to customers, carrying bulk commodities such as cement wood chips, coal, iron ore, and minerals. The company's fleet includes ten dry bulk carriers, including six Handysize carriers between 25,000 and 40,000 deadweight tons (dwt), and two Panamax vessels of approximately 65,000 dwt. The total combined tonnage of these vessels is approximately 414,890 dwt. The company's fleet operates mainly in Asia. The company has a team of seasoned senior members and ship crews who are adept in various aspects of the dry bulk shipping industry, including chartering vessel operations, technical management and crewing, vessel sale and purchase, shipbuilding and repair, market analysis, finance, and insurance.The company aspires to become one of the leading dry bulk carriers serving Asia's needs. The company aims for excellence in every endeavor that it undertakes. The company strives to deliver sustainable growth and long-term shareholder value by developing and broadening its customer base, expanding its fleet to meet the growing demand particularly in China, and adding qualified personnel and enhancing service facilities.</v>
          </cell>
          <cell r="Q338" t="str">
            <v>Services</v>
          </cell>
          <cell r="R338" t="str">
            <v>Ownership and operation of bulk carriers, with a fleet consisting of an optimized combination of Handysize and Panamax vessels</v>
          </cell>
          <cell r="S338" t="str">
            <v>www.courageinv.com</v>
          </cell>
          <cell r="T338" t="str">
            <v>Bermuda</v>
          </cell>
          <cell r="U338" t="str">
            <v>Hong Kong SAR, China</v>
          </cell>
          <cell r="V338" t="str">
            <v>01145</v>
          </cell>
          <cell r="W338" t="str">
            <v>B+</v>
          </cell>
          <cell r="X338" t="str">
            <v>4731</v>
          </cell>
          <cell r="Y338" t="str">
            <v>BM36692R</v>
          </cell>
          <cell r="Z338" t="str">
            <v>Engaged in the ownership and operation of bulk carriers, with a fleet consisting of an optimized combination of Handysize and Panamax vessels</v>
          </cell>
          <cell r="AA338" t="str">
            <v>The principal activity of the Company is provision of marine transportation services and engaged in the ownership and operation of dry bulk carriers.  The Group secures its charter contracts with its customers primarily through intermediaries such as shipping agents and cargo brokers.</v>
          </cell>
        </row>
        <row r="338">
          <cell r="AC338" t="str">
            <v>Courage Marine Group Limited</v>
          </cell>
          <cell r="AD338">
            <v>12372</v>
          </cell>
          <cell r="AE338">
            <v>9738</v>
          </cell>
          <cell r="AF338">
            <v>7920</v>
          </cell>
          <cell r="AG338">
            <v>14708</v>
          </cell>
          <cell r="AH338">
            <v>419</v>
          </cell>
          <cell r="AI338">
            <v>75</v>
          </cell>
          <cell r="AJ338">
            <v>46</v>
          </cell>
          <cell r="AK338">
            <v>131</v>
          </cell>
          <cell r="AL338">
            <v>4708</v>
          </cell>
          <cell r="AM338">
            <v>3429</v>
          </cell>
          <cell r="AN338">
            <v>3570</v>
          </cell>
          <cell r="AO338">
            <v>10602</v>
          </cell>
          <cell r="AP338">
            <v>0</v>
          </cell>
          <cell r="AQ338">
            <v>0</v>
          </cell>
          <cell r="AR338">
            <v>0</v>
          </cell>
          <cell r="AS338">
            <v>0</v>
          </cell>
          <cell r="AT338">
            <v>-1335</v>
          </cell>
          <cell r="AU338">
            <v>-1523</v>
          </cell>
          <cell r="AV338">
            <v>-1193</v>
          </cell>
          <cell r="AW338">
            <v>-1386</v>
          </cell>
          <cell r="AX338">
            <v>-2292</v>
          </cell>
          <cell r="AY338">
            <v>11934</v>
          </cell>
          <cell r="AZ338">
            <v>-1625</v>
          </cell>
          <cell r="BA338">
            <v>-3531</v>
          </cell>
          <cell r="BB338" t="str">
            <v>n.a.</v>
          </cell>
          <cell r="BC338" t="str">
            <v>n.a.</v>
          </cell>
          <cell r="BD338" t="str">
            <v>n.a.</v>
          </cell>
          <cell r="BE338" t="str">
            <v>n.a.</v>
          </cell>
          <cell r="BF338" t="str">
            <v>n.a.</v>
          </cell>
          <cell r="BG338" t="str">
            <v>n.a.</v>
          </cell>
          <cell r="BH338">
            <v>94</v>
          </cell>
          <cell r="BI338">
            <v>165</v>
          </cell>
          <cell r="BJ338">
            <v>16083</v>
          </cell>
          <cell r="BK338">
            <v>11454</v>
          </cell>
          <cell r="BL338">
            <v>10090</v>
          </cell>
          <cell r="BM338">
            <v>4312</v>
          </cell>
          <cell r="BN338">
            <v>42771</v>
          </cell>
          <cell r="BO338">
            <v>42480</v>
          </cell>
          <cell r="BP338">
            <v>30540</v>
          </cell>
          <cell r="BQ338">
            <v>33709</v>
          </cell>
          <cell r="BR338">
            <v>66455</v>
          </cell>
          <cell r="BS338">
            <v>72451</v>
          </cell>
          <cell r="BT338">
            <v>66926</v>
          </cell>
          <cell r="BU338">
            <v>64770</v>
          </cell>
          <cell r="BV338" t="str">
            <v>n.a.</v>
          </cell>
          <cell r="BW338" t="str">
            <v>n.a.</v>
          </cell>
          <cell r="BX338" t="str">
            <v>n.a.</v>
          </cell>
          <cell r="BY338" t="str">
            <v>n.a.</v>
          </cell>
          <cell r="BZ338">
            <v>4456</v>
          </cell>
          <cell r="CA338">
            <v>16795</v>
          </cell>
          <cell r="CB338">
            <v>1578</v>
          </cell>
          <cell r="CC338">
            <v>-680</v>
          </cell>
          <cell r="CD338" t="str">
            <v>n.a.</v>
          </cell>
          <cell r="CE338" t="str">
            <v>n.a.</v>
          </cell>
          <cell r="CF338" t="str">
            <v>n.a.</v>
          </cell>
          <cell r="CG338" t="str">
            <v>n.a.</v>
          </cell>
          <cell r="CH338">
            <v>1335</v>
          </cell>
          <cell r="CI338">
            <v>1523</v>
          </cell>
          <cell r="CJ338">
            <v>1193</v>
          </cell>
          <cell r="CK338">
            <v>1386</v>
          </cell>
          <cell r="CL338">
            <v>12372</v>
          </cell>
          <cell r="CM338">
            <v>-4708</v>
          </cell>
          <cell r="CN338">
            <v>-1335</v>
          </cell>
          <cell r="CO338">
            <v>-2292</v>
          </cell>
          <cell r="CP338">
            <v>4037</v>
          </cell>
          <cell r="CQ338">
            <v>0.326301325573876</v>
          </cell>
          <cell r="CR338">
            <v>0.484343131373725</v>
          </cell>
          <cell r="CS338" t="str">
            <v>n.a.</v>
          </cell>
          <cell r="CT338">
            <v>0</v>
          </cell>
          <cell r="CU338" t="e">
            <v>#VALUE!</v>
          </cell>
          <cell r="CV338">
            <v>42625.5</v>
          </cell>
        </row>
        <row r="338">
          <cell r="CX338">
            <v>9738</v>
          </cell>
          <cell r="CY338">
            <v>-3429</v>
          </cell>
          <cell r="CZ338">
            <v>-1523</v>
          </cell>
          <cell r="DA338">
            <v>11934</v>
          </cell>
          <cell r="DB338">
            <v>16720</v>
          </cell>
          <cell r="DC338">
            <v>1.71698500718833</v>
          </cell>
          <cell r="DD338">
            <v>-2.39472930392438</v>
          </cell>
          <cell r="DE338" t="str">
            <v>n.a.</v>
          </cell>
          <cell r="DF338">
            <v>0</v>
          </cell>
          <cell r="DG338" t="e">
            <v>#VALUE!</v>
          </cell>
          <cell r="DH338">
            <v>36510</v>
          </cell>
        </row>
        <row r="338">
          <cell r="DJ338">
            <v>7920</v>
          </cell>
          <cell r="DK338">
            <v>-3570</v>
          </cell>
          <cell r="DL338">
            <v>-1193</v>
          </cell>
          <cell r="DM338">
            <v>-1625</v>
          </cell>
          <cell r="DN338">
            <v>1532</v>
          </cell>
          <cell r="DO338">
            <v>0.193434343434343</v>
          </cell>
          <cell r="DP338">
            <v>0.23982467125861</v>
          </cell>
        </row>
        <row r="339">
          <cell r="C339" t="str">
            <v>HA Lang Railways Joint Stock Company</v>
          </cell>
          <cell r="D339" t="str">
            <v>exclude</v>
          </cell>
          <cell r="E339" t="str">
            <v>Significantly different products/services</v>
          </cell>
          <cell r="F339" t="str">
            <v>经营铁路和公路运输支持服务领域</v>
          </cell>
        </row>
        <row r="339">
          <cell r="I339">
            <v>0.0201669530153479</v>
          </cell>
          <cell r="J339" t="str">
            <v> </v>
          </cell>
          <cell r="K339" t="str">
            <v>经营铁路和公路运输支持服务领域</v>
          </cell>
        </row>
        <row r="339">
          <cell r="O339" t="str">
            <v>HA Lang Railways Joint Stock Company</v>
          </cell>
          <cell r="P339" t="str">
            <v>This company a Vietnamese based firm that operates in the field of railway and roadway transport support services. It was incorporated in 1955 and is based in Bac Giang, Bac Giang, Vietnam. It is registered as a limited liability company. It operates its business primarily in the domestic market.The company provides a variety of heavy civil construction projects such as road and bridge construction, reclamation center and landfill construction, railroad construction, airport runway construction and pipeline construction. The company's services are offered in domestic market through its comprehensive network. It also utilises knowledgeable sales personnel trained to provide support to various customers’ needs.</v>
          </cell>
          <cell r="Q339" t="str">
            <v>Services</v>
          </cell>
          <cell r="R339" t="str">
            <v>Railway and roadway transport support services</v>
          </cell>
          <cell r="S339" t="str">
            <v>www.halang.com.vn</v>
          </cell>
          <cell r="T339" t="str">
            <v>Vietnam</v>
          </cell>
        </row>
        <row r="339">
          <cell r="V339" t="str">
            <v>HLR</v>
          </cell>
          <cell r="W339" t="str">
            <v>A+</v>
          </cell>
          <cell r="X339" t="str">
            <v>4789</v>
          </cell>
          <cell r="Y339" t="str">
            <v>VN2400152522</v>
          </cell>
          <cell r="Z339" t="str">
            <v>Operates in the field of railway and roadway transport support services</v>
          </cell>
          <cell r="AA339" t="str">
            <v>The company operates in the field of railway and roadway transport support services</v>
          </cell>
          <cell r="AB339">
            <v>42702</v>
          </cell>
        </row>
        <row r="339">
          <cell r="AD339">
            <v>202289586</v>
          </cell>
          <cell r="AE339">
            <v>197000576</v>
          </cell>
          <cell r="AF339">
            <v>158068205</v>
          </cell>
          <cell r="AG339">
            <v>133499973</v>
          </cell>
          <cell r="AH339" t="str">
            <v>n.a.</v>
          </cell>
          <cell r="AI339" t="str">
            <v>n.a.</v>
          </cell>
          <cell r="AJ339" t="str">
            <v>n.a.</v>
          </cell>
          <cell r="AK339" t="str">
            <v>n.a.</v>
          </cell>
          <cell r="AL339">
            <v>177043238</v>
          </cell>
          <cell r="AM339">
            <v>171043864</v>
          </cell>
          <cell r="AN339">
            <v>135952947</v>
          </cell>
          <cell r="AO339">
            <v>114209101</v>
          </cell>
          <cell r="AP339">
            <v>0</v>
          </cell>
          <cell r="AQ339">
            <v>0</v>
          </cell>
          <cell r="AR339">
            <v>0</v>
          </cell>
          <cell r="AS339">
            <v>0</v>
          </cell>
          <cell r="AT339">
            <v>-20048909</v>
          </cell>
          <cell r="AU339">
            <v>-20414353</v>
          </cell>
          <cell r="AV339">
            <v>-17011240</v>
          </cell>
          <cell r="AW339">
            <v>-14770495</v>
          </cell>
          <cell r="AX339">
            <v>-1440611</v>
          </cell>
          <cell r="AY339">
            <v>-1521809</v>
          </cell>
          <cell r="AZ339">
            <v>-1641176</v>
          </cell>
          <cell r="BA339">
            <v>-1443772</v>
          </cell>
          <cell r="BB339">
            <v>3119749</v>
          </cell>
          <cell r="BC339">
            <v>14063598</v>
          </cell>
          <cell r="BD339">
            <v>14752755</v>
          </cell>
          <cell r="BE339">
            <v>5146965</v>
          </cell>
          <cell r="BF339">
            <v>71559377</v>
          </cell>
          <cell r="BG339">
            <v>48131320</v>
          </cell>
          <cell r="BH339">
            <v>56282636</v>
          </cell>
          <cell r="BI339">
            <v>42574085</v>
          </cell>
          <cell r="BJ339">
            <v>4303198</v>
          </cell>
          <cell r="BK339">
            <v>1318059</v>
          </cell>
          <cell r="BL339">
            <v>1678722</v>
          </cell>
          <cell r="BM339">
            <v>1796883</v>
          </cell>
          <cell r="BN339">
            <v>7082375</v>
          </cell>
          <cell r="BO339">
            <v>8200854</v>
          </cell>
          <cell r="BP339">
            <v>8784710</v>
          </cell>
          <cell r="BQ339">
            <v>9100887</v>
          </cell>
          <cell r="BR339">
            <v>95995678</v>
          </cell>
          <cell r="BS339">
            <v>85849323</v>
          </cell>
          <cell r="BT339">
            <v>96632669</v>
          </cell>
          <cell r="BU339">
            <v>64831640</v>
          </cell>
          <cell r="BV339" t="str">
            <v>n.a.</v>
          </cell>
          <cell r="BW339" t="str">
            <v>n.a.</v>
          </cell>
          <cell r="BX339" t="str">
            <v>n.a.</v>
          </cell>
          <cell r="BY339" t="str">
            <v>n.a.</v>
          </cell>
          <cell r="BZ339">
            <v>3756828</v>
          </cell>
          <cell r="CA339">
            <v>4020550</v>
          </cell>
          <cell r="CB339">
            <v>3462842</v>
          </cell>
          <cell r="CC339">
            <v>3076605</v>
          </cell>
          <cell r="CD339" t="str">
            <v>n.a.</v>
          </cell>
          <cell r="CE339" t="str">
            <v>n.a.</v>
          </cell>
          <cell r="CF339" t="str">
            <v>n.a.</v>
          </cell>
          <cell r="CG339" t="str">
            <v>n.a.</v>
          </cell>
          <cell r="CH339">
            <v>20048909</v>
          </cell>
          <cell r="CI339">
            <v>20414353</v>
          </cell>
          <cell r="CJ339">
            <v>17011240</v>
          </cell>
          <cell r="CK339">
            <v>14770495</v>
          </cell>
          <cell r="CL339">
            <v>202289586</v>
          </cell>
          <cell r="CM339">
            <v>-177043238</v>
          </cell>
          <cell r="CN339">
            <v>-20048909</v>
          </cell>
          <cell r="CO339">
            <v>-1440611</v>
          </cell>
          <cell r="CP339">
            <v>3756828</v>
          </cell>
          <cell r="CQ339">
            <v>0.0185715343744883</v>
          </cell>
          <cell r="CR339">
            <v>0.0189229628291367</v>
          </cell>
          <cell r="CS339" t="str">
            <v>n.a.</v>
          </cell>
          <cell r="CT339">
            <v>0</v>
          </cell>
          <cell r="CU339">
            <v>8591673.5</v>
          </cell>
          <cell r="CV339">
            <v>7641614.5</v>
          </cell>
        </row>
        <row r="339">
          <cell r="CX339">
            <v>197000576</v>
          </cell>
          <cell r="CY339">
            <v>-171043864</v>
          </cell>
          <cell r="CZ339">
            <v>-20414353</v>
          </cell>
          <cell r="DA339">
            <v>-1521809</v>
          </cell>
          <cell r="DB339">
            <v>4020550</v>
          </cell>
          <cell r="DC339">
            <v>0.0204088235762316</v>
          </cell>
          <cell r="DD339">
            <v>0.0208340214442711</v>
          </cell>
          <cell r="DE339" t="str">
            <v>n.a.</v>
          </cell>
          <cell r="DF339">
            <v>0</v>
          </cell>
          <cell r="DG339">
            <v>14408176.5</v>
          </cell>
          <cell r="DH339">
            <v>8492782</v>
          </cell>
        </row>
        <row r="339">
          <cell r="DJ339">
            <v>158068205</v>
          </cell>
          <cell r="DK339">
            <v>-135952947</v>
          </cell>
          <cell r="DL339">
            <v>-17011240</v>
          </cell>
          <cell r="DM339">
            <v>-1641176</v>
          </cell>
          <cell r="DN339">
            <v>3462842</v>
          </cell>
          <cell r="DO339">
            <v>0.0219072646519899</v>
          </cell>
          <cell r="DP339">
            <v>0.0223979423016522</v>
          </cell>
        </row>
        <row r="340">
          <cell r="C340" t="str">
            <v>PT Sidomulyo Selaras TBK</v>
          </cell>
          <cell r="D340" t="str">
            <v>exclude</v>
          </cell>
          <cell r="E340" t="str">
            <v>Independence(A+, A, A-, U)</v>
          </cell>
        </row>
        <row r="340">
          <cell r="I340">
            <v>-0.254000230864429</v>
          </cell>
          <cell r="J340" t="str">
            <v> </v>
          </cell>
        </row>
        <row r="340">
          <cell r="O340" t="str">
            <v>PT Sidomulyo Selaras TBK</v>
          </cell>
          <cell r="P340" t="str">
            <v>This company is engaged in freight transportation and storage of hazardous materials and toxic, particularly chemicals, oil and gas. It was founded in 1993. The registered business office of the company is located in Jakarta, Indonesia.The company's main customers are companies engaged in the upstream sector of the chemical industry which produces basic chemicals, both for domestic needs and for export. It strives to maintain the sustainability of business growth through services improvement and long-term corporation; foster mutual relationships with parties; develop authority to the Management to enhance company productivity so as to achieve the best result Introduce HSEQ &amp; C Management; and introduce Good Corporate Governance (GCG) principles, transportation and accountability.</v>
          </cell>
          <cell r="Q340" t="str">
            <v>Services</v>
          </cell>
          <cell r="R340" t="str">
            <v>Freight transportation and storage of hazardous materials and toxic, particularly chemicals, oil and gas</v>
          </cell>
          <cell r="S340" t="str">
            <v>www.sidomulyo.com</v>
          </cell>
          <cell r="T340" t="str">
            <v>Indonesia</v>
          </cell>
        </row>
        <row r="340">
          <cell r="V340" t="str">
            <v>SDMU</v>
          </cell>
          <cell r="W340" t="str">
            <v>B+</v>
          </cell>
          <cell r="X340" t="str">
            <v>4731</v>
          </cell>
          <cell r="Y340" t="str">
            <v>ID30516FD</v>
          </cell>
          <cell r="Z340" t="str">
            <v>Engaged in freight transportation and storage of hazardous materials and toxic, particularly chemicals, oil and gas</v>
          </cell>
          <cell r="AA340" t="str">
            <v>The main business of the Company is doing business in the field of transportation of toxic and hazardous chemicals, and transport of crude oil.</v>
          </cell>
          <cell r="AB340">
            <v>40736</v>
          </cell>
        </row>
        <row r="340">
          <cell r="AD340">
            <v>86372397</v>
          </cell>
          <cell r="AE340">
            <v>82622336</v>
          </cell>
          <cell r="AF340">
            <v>89009501</v>
          </cell>
          <cell r="AG340">
            <v>106273588</v>
          </cell>
          <cell r="AH340">
            <v>32588607</v>
          </cell>
          <cell r="AI340">
            <v>1688771</v>
          </cell>
          <cell r="AJ340" t="str">
            <v>n.a.</v>
          </cell>
          <cell r="AK340" t="str">
            <v>n.a.</v>
          </cell>
          <cell r="AL340">
            <v>47916363</v>
          </cell>
          <cell r="AM340">
            <v>44051930</v>
          </cell>
          <cell r="AN340">
            <v>61289111</v>
          </cell>
          <cell r="AO340">
            <v>66765780</v>
          </cell>
          <cell r="AP340">
            <v>0</v>
          </cell>
          <cell r="AQ340">
            <v>0</v>
          </cell>
          <cell r="AR340">
            <v>0</v>
          </cell>
          <cell r="AS340">
            <v>0</v>
          </cell>
          <cell r="AT340">
            <v>-44039397</v>
          </cell>
          <cell r="AU340">
            <v>-35629762</v>
          </cell>
          <cell r="AV340">
            <v>-49656441</v>
          </cell>
          <cell r="AW340">
            <v>-55783879</v>
          </cell>
          <cell r="AX340">
            <v>-8851510</v>
          </cell>
          <cell r="AY340">
            <v>-12612763</v>
          </cell>
          <cell r="AZ340">
            <v>-19490092</v>
          </cell>
          <cell r="BA340">
            <v>-21419404</v>
          </cell>
          <cell r="BB340">
            <v>5554490</v>
          </cell>
          <cell r="BC340">
            <v>6896976</v>
          </cell>
          <cell r="BD340">
            <v>10783402</v>
          </cell>
          <cell r="BE340">
            <v>12342968</v>
          </cell>
          <cell r="BF340">
            <v>14046340</v>
          </cell>
          <cell r="BG340">
            <v>19906450</v>
          </cell>
          <cell r="BH340">
            <v>15751854</v>
          </cell>
          <cell r="BI340">
            <v>30179939</v>
          </cell>
          <cell r="BJ340">
            <v>2836405</v>
          </cell>
          <cell r="BK340">
            <v>2924551</v>
          </cell>
          <cell r="BL340">
            <v>3908706</v>
          </cell>
          <cell r="BM340">
            <v>11596014</v>
          </cell>
          <cell r="BN340">
            <v>111653883</v>
          </cell>
          <cell r="BO340">
            <v>120066445</v>
          </cell>
          <cell r="BP340">
            <v>131451676</v>
          </cell>
          <cell r="BQ340">
            <v>150846136</v>
          </cell>
          <cell r="BR340">
            <v>152312552</v>
          </cell>
          <cell r="BS340">
            <v>169199466</v>
          </cell>
          <cell r="BT340">
            <v>177182838</v>
          </cell>
          <cell r="BU340">
            <v>217821047</v>
          </cell>
          <cell r="BV340" t="str">
            <v>n.a.</v>
          </cell>
          <cell r="BW340" t="str">
            <v>n.a.</v>
          </cell>
          <cell r="BX340" t="str">
            <v>n.a.</v>
          </cell>
          <cell r="BY340" t="str">
            <v>n.a.</v>
          </cell>
          <cell r="BZ340">
            <v>18153734</v>
          </cell>
          <cell r="CA340">
            <v>-7983348</v>
          </cell>
          <cell r="CB340">
            <v>-41426143</v>
          </cell>
          <cell r="CC340">
            <v>-37695475</v>
          </cell>
          <cell r="CD340">
            <v>34724599</v>
          </cell>
          <cell r="CE340">
            <v>27377340</v>
          </cell>
          <cell r="CF340">
            <v>48006</v>
          </cell>
          <cell r="CG340">
            <v>340322</v>
          </cell>
          <cell r="CH340" t="str">
            <v>n.a.</v>
          </cell>
          <cell r="CI340" t="str">
            <v>n.a.</v>
          </cell>
          <cell r="CJ340">
            <v>33775650</v>
          </cell>
          <cell r="CK340">
            <v>38038418</v>
          </cell>
          <cell r="CL340">
            <v>86372397</v>
          </cell>
          <cell r="CM340">
            <v>-47916363</v>
          </cell>
          <cell r="CN340">
            <v>-44039397</v>
          </cell>
          <cell r="CO340">
            <v>-8851510</v>
          </cell>
          <cell r="CP340">
            <v>-14434873</v>
          </cell>
          <cell r="CQ340">
            <v>-0.167123681886471</v>
          </cell>
          <cell r="CR340">
            <v>-0.143192777663754</v>
          </cell>
          <cell r="CS340" t="str">
            <v>n.a.</v>
          </cell>
          <cell r="CT340">
            <v>0</v>
          </cell>
          <cell r="CU340">
            <v>6225733</v>
          </cell>
          <cell r="CV340">
            <v>115860164</v>
          </cell>
        </row>
        <row r="340">
          <cell r="CX340">
            <v>82622336</v>
          </cell>
          <cell r="CY340">
            <v>-44051930</v>
          </cell>
          <cell r="CZ340">
            <v>-35629762</v>
          </cell>
          <cell r="DA340">
            <v>-12612763</v>
          </cell>
          <cell r="DB340">
            <v>-9672119</v>
          </cell>
          <cell r="DC340">
            <v>-0.117064216146104</v>
          </cell>
          <cell r="DD340">
            <v>-0.104796317395232</v>
          </cell>
          <cell r="DE340" t="str">
            <v>n.a.</v>
          </cell>
          <cell r="DF340">
            <v>0</v>
          </cell>
          <cell r="DG340">
            <v>8840189</v>
          </cell>
          <cell r="DH340">
            <v>125759060.5</v>
          </cell>
        </row>
        <row r="340">
          <cell r="DJ340">
            <v>89009501</v>
          </cell>
          <cell r="DK340">
            <v>-61289111</v>
          </cell>
          <cell r="DL340">
            <v>-49656441</v>
          </cell>
          <cell r="DM340">
            <v>-19490092</v>
          </cell>
          <cell r="DN340">
            <v>-41426143</v>
          </cell>
          <cell r="DO340">
            <v>-0.46541259679683</v>
          </cell>
          <cell r="DP340">
            <v>-0.317598332247281</v>
          </cell>
        </row>
        <row r="341">
          <cell r="C341" t="str">
            <v>Cong TY CO Phan MOI Truong VA Cong Trinh DO THI SON TAY</v>
          </cell>
          <cell r="D341" t="str">
            <v>exclude</v>
          </cell>
          <cell r="E341" t="str">
            <v>Independence(A+, A, A-, U)</v>
          </cell>
        </row>
        <row r="341">
          <cell r="I341">
            <v>0.0418910005543275</v>
          </cell>
          <cell r="J341" t="str">
            <v> </v>
          </cell>
        </row>
        <row r="341">
          <cell r="O341" t="str">
            <v>Cong TY CO Phan MOI Truong VA Cong Trinh DO THI SON TAY</v>
          </cell>
          <cell r="P341" t="str">
            <v>This company is engaged in the provision of environmental services. It was incorporated in 1982 and has its registered businesses office located in Ha Noi, Vietnam. The company is involved in local collection, hauling, transportation and treatment of solid waste, hazardous waste, industrial waste and garbage for environmental protection purposes; and management of urban drainage systems. It is also involved in the management and operation of urban sewage systems and public lighting systems, including traffic lights and lights for decoration. In addition, the company manages and maintains parks, street trees, public gardens and cemeteries, as well as provides cemetery plot care services. It constructs, installs and repairs walkways, sewage systems, lighting systems, flower gardens and similar structures.</v>
          </cell>
          <cell r="Q341" t="str">
            <v>Services</v>
          </cell>
          <cell r="R341" t="str">
            <v>Local collection, hauling, transportation and treatment of solid waste, hazardous waste, industrial waste and garbage for environmental protection purposes; and management of urban drainage systems; Urban sewage systems and public lighting systems, including traffic lights and lights for decoration; Manages and maintains parks, street trees, public gardens and cemeteries, as well as provides cemetery plot care services</v>
          </cell>
          <cell r="S341" t="str">
            <v>www.moitruongdothisontay.com.vn</v>
          </cell>
          <cell r="T341" t="str">
            <v>Vietnam</v>
          </cell>
        </row>
        <row r="341">
          <cell r="V341" t="str">
            <v>STU</v>
          </cell>
          <cell r="W341" t="str">
            <v>B+</v>
          </cell>
          <cell r="X341" t="str">
            <v>4212</v>
          </cell>
          <cell r="Y341" t="str">
            <v>VN0103026959</v>
          </cell>
          <cell r="Z341" t="str">
            <v>Engaged in the provision of environmental services</v>
          </cell>
          <cell r="AA341" t="str">
            <v>The Company specializes in treatment of waste and environmental hygiene.</v>
          </cell>
          <cell r="AB341">
            <v>40470</v>
          </cell>
          <cell r="AC341" t="str">
            <v>Cong TY MOI Truong VA Cong Trinh DO THI SON TAY</v>
          </cell>
          <cell r="AD341">
            <v>138856096</v>
          </cell>
          <cell r="AE341">
            <v>139162331</v>
          </cell>
          <cell r="AF341">
            <v>132783864</v>
          </cell>
          <cell r="AG341">
            <v>132675362</v>
          </cell>
          <cell r="AH341">
            <v>1</v>
          </cell>
          <cell r="AI341">
            <v>0</v>
          </cell>
          <cell r="AJ341" t="str">
            <v>n.a.</v>
          </cell>
          <cell r="AK341" t="str">
            <v>n.a.</v>
          </cell>
          <cell r="AL341">
            <v>119427438</v>
          </cell>
          <cell r="AM341">
            <v>117028539</v>
          </cell>
          <cell r="AN341">
            <v>101452035</v>
          </cell>
          <cell r="AO341">
            <v>106541434</v>
          </cell>
          <cell r="AP341">
            <v>0</v>
          </cell>
          <cell r="AQ341">
            <v>0</v>
          </cell>
          <cell r="AR341">
            <v>0</v>
          </cell>
          <cell r="AS341">
            <v>0</v>
          </cell>
          <cell r="AT341">
            <v>-7892898</v>
          </cell>
          <cell r="AU341">
            <v>-9988735</v>
          </cell>
          <cell r="AV341">
            <v>-9631203</v>
          </cell>
          <cell r="AW341">
            <v>-10539757</v>
          </cell>
          <cell r="AX341">
            <v>-11219989</v>
          </cell>
          <cell r="AY341">
            <v>-10074806</v>
          </cell>
          <cell r="AZ341">
            <v>-6877729</v>
          </cell>
          <cell r="BA341">
            <v>-5415798</v>
          </cell>
          <cell r="BB341">
            <v>1942864</v>
          </cell>
          <cell r="BC341">
            <v>3005062</v>
          </cell>
          <cell r="BD341">
            <v>1557943</v>
          </cell>
          <cell r="BE341">
            <v>2494528</v>
          </cell>
          <cell r="BF341">
            <v>34274551</v>
          </cell>
          <cell r="BG341">
            <v>32660819</v>
          </cell>
          <cell r="BH341">
            <v>44750464</v>
          </cell>
          <cell r="BI341">
            <v>34897798</v>
          </cell>
          <cell r="BJ341">
            <v>30998297</v>
          </cell>
          <cell r="BK341">
            <v>29607344</v>
          </cell>
          <cell r="BL341">
            <v>25802953</v>
          </cell>
          <cell r="BM341">
            <v>24242242</v>
          </cell>
          <cell r="BN341">
            <v>32366048</v>
          </cell>
          <cell r="BO341">
            <v>40774819</v>
          </cell>
          <cell r="BP341">
            <v>35145989</v>
          </cell>
          <cell r="BQ341">
            <v>33177606</v>
          </cell>
          <cell r="BR341">
            <v>104271882</v>
          </cell>
          <cell r="BS341">
            <v>109807142</v>
          </cell>
          <cell r="BT341">
            <v>109325129</v>
          </cell>
          <cell r="BU341">
            <v>102117252</v>
          </cell>
          <cell r="BV341">
            <v>0</v>
          </cell>
          <cell r="BW341">
            <v>0</v>
          </cell>
          <cell r="BX341" t="str">
            <v>n.a.</v>
          </cell>
          <cell r="BY341" t="str">
            <v>n.a.</v>
          </cell>
          <cell r="BZ341">
            <v>315772</v>
          </cell>
          <cell r="CA341">
            <v>2070251</v>
          </cell>
          <cell r="CB341">
            <v>14822897</v>
          </cell>
          <cell r="CC341">
            <v>10178373</v>
          </cell>
          <cell r="CD341" t="str">
            <v>n.a.</v>
          </cell>
          <cell r="CE341" t="str">
            <v>n.a.</v>
          </cell>
          <cell r="CF341" t="str">
            <v>n.a.</v>
          </cell>
          <cell r="CG341" t="str">
            <v>n.a.</v>
          </cell>
          <cell r="CH341">
            <v>7892898</v>
          </cell>
          <cell r="CI341">
            <v>9988735</v>
          </cell>
          <cell r="CJ341">
            <v>9631203</v>
          </cell>
          <cell r="CK341">
            <v>10539757</v>
          </cell>
          <cell r="CL341">
            <v>138856096</v>
          </cell>
          <cell r="CM341">
            <v>-119427438</v>
          </cell>
          <cell r="CN341">
            <v>-7892898</v>
          </cell>
          <cell r="CO341">
            <v>-11219989</v>
          </cell>
          <cell r="CP341">
            <v>315771</v>
          </cell>
          <cell r="CQ341">
            <v>0.00227408813221999</v>
          </cell>
          <cell r="CR341">
            <v>0.00227927139625232</v>
          </cell>
          <cell r="CS341">
            <v>0</v>
          </cell>
          <cell r="CT341">
            <v>0</v>
          </cell>
          <cell r="CU341">
            <v>2473963</v>
          </cell>
          <cell r="CV341">
            <v>36570433.5</v>
          </cell>
        </row>
        <row r="341">
          <cell r="CX341">
            <v>139162331</v>
          </cell>
          <cell r="CY341">
            <v>-117028539</v>
          </cell>
          <cell r="CZ341">
            <v>-9988735</v>
          </cell>
          <cell r="DA341">
            <v>-10074806</v>
          </cell>
          <cell r="DB341">
            <v>2070251</v>
          </cell>
          <cell r="DC341">
            <v>0.0148765185601842</v>
          </cell>
          <cell r="DD341">
            <v>0.0151011714170505</v>
          </cell>
          <cell r="DE341">
            <v>0</v>
          </cell>
          <cell r="DF341">
            <v>0</v>
          </cell>
          <cell r="DG341">
            <v>2281502.5</v>
          </cell>
          <cell r="DH341">
            <v>37960404</v>
          </cell>
        </row>
        <row r="341">
          <cell r="DJ341">
            <v>132783864</v>
          </cell>
          <cell r="DK341">
            <v>-101452035</v>
          </cell>
          <cell r="DL341">
            <v>-9631203</v>
          </cell>
          <cell r="DM341">
            <v>-6877729</v>
          </cell>
          <cell r="DN341">
            <v>14822897</v>
          </cell>
          <cell r="DO341">
            <v>0.11163176423304</v>
          </cell>
          <cell r="DP341">
            <v>0.125659337804513</v>
          </cell>
        </row>
        <row r="342">
          <cell r="C342" t="str">
            <v>Balurghat Technologies Limited</v>
          </cell>
          <cell r="D342" t="str">
            <v>include</v>
          </cell>
        </row>
        <row r="342">
          <cell r="F342" t="str">
            <v>货车运输</v>
          </cell>
        </row>
        <row r="342">
          <cell r="I342">
            <v>0.0208906734388048</v>
          </cell>
          <cell r="J342">
            <v>0.0213364053145899</v>
          </cell>
        </row>
        <row r="342">
          <cell r="O342" t="str">
            <v>Balurghat Technologies Limited</v>
          </cell>
          <cell r="P342" t="str">
            <v>This company is engaged in logistics and supply-chain solutions and was formerly known as Balurghat Transport Co. Limited is a logistics and supply-chain solutions provider. It was founded in 1952, and it has its registered business office in Kolkata (formerly Calcutta), India. The company's segments include transportation operations, travel divisions, and trading. Its products and services include other pumps for dispensing fuel and transport services for freight. The company offers services to various industry sectors, such as automotive, fast-moving consumer goods (FMCG), industrials, pharmaceuticals, healthcare, retail, property developers, and government agencies. The company offers travel management and account management solutions. The company's freight-forwarding services include container services, less-than-container load (LCL) service, bulk/project cargo service, and door-to-door service. The company operates in various locations, such as Kolkata, Bangalore, Hyderabad, Mumbai, Chittoor, Malda, Raxaul, Kaliachak, Raiganj, Dhupguri, Alipurduar, Coochbehar, Dinhata, Siliguri, Erode, Gangarampur, Balurghat, and Aurangabad. The company's mission is to make the customers the focus of all endeavours; to strive for perfection and excellence in every task; to be governed by the highest ethical norms; to be fair in all it's dealings; and to assiduously pursue emerging business opportunities. Some of the company's renowned clients are Alloy Steel Plant, Amco Batteries Ltd., American Dry Fruits Co. Ltd., Apollo Tyres Ltd., Ashok Leyland Ltd., Asian Paints Ltd., Assam Frontier Tea Ltd., Bakelite Batteries Ltd., Bata India Ltd., Bharat Electronics Ltd., Biological E. Ltd., and Britannia Industries Ltd.</v>
          </cell>
          <cell r="Q342" t="str">
            <v>Services</v>
          </cell>
          <cell r="R342" t="str">
            <v>Transportation operations, travel divisions, and trading; dispensing fuel and transport services for freight; automotive, fast-moving consumer goods (FMCG), industrials, pharmaceuticals, healthcare, retail, property developers, government agencies; travel management, account management solutions; freight-forwarding services, container services, less-than-container load (LCL) service, bulk/project cargo service, and door-to-door services</v>
          </cell>
          <cell r="S342" t="str">
            <v>www.balurghat.net</v>
          </cell>
          <cell r="T342" t="str">
            <v>India</v>
          </cell>
        </row>
        <row r="342">
          <cell r="V342" t="str">
            <v>520127</v>
          </cell>
          <cell r="W342" t="str">
            <v>A+</v>
          </cell>
          <cell r="X342" t="str">
            <v>4789</v>
          </cell>
          <cell r="Y342" t="str">
            <v>IN31105FI</v>
          </cell>
          <cell r="Z342" t="str">
            <v>Engaged in logistics and supply-chain solutions</v>
          </cell>
          <cell r="AA342" t="str">
            <v>The Company is primarily engaged in the business of Transportation &amp; Travel.</v>
          </cell>
          <cell r="AB342">
            <v>36843</v>
          </cell>
          <cell r="AC342" t="str">
            <v>Balurghat Transport Company Limited</v>
          </cell>
          <cell r="AD342">
            <v>644880</v>
          </cell>
          <cell r="AE342">
            <v>615957</v>
          </cell>
          <cell r="AF342">
            <v>924588</v>
          </cell>
          <cell r="AG342">
            <v>984398</v>
          </cell>
          <cell r="AH342" t="str">
            <v>n.a.</v>
          </cell>
          <cell r="AI342" t="str">
            <v>n.a.</v>
          </cell>
          <cell r="AJ342" t="str">
            <v>n.a.</v>
          </cell>
          <cell r="AK342" t="str">
            <v>n.a.</v>
          </cell>
          <cell r="AL342">
            <v>557610</v>
          </cell>
          <cell r="AM342">
            <v>539858</v>
          </cell>
          <cell r="AN342">
            <v>849379</v>
          </cell>
          <cell r="AO342">
            <v>891323</v>
          </cell>
          <cell r="AP342">
            <v>0</v>
          </cell>
          <cell r="AQ342">
            <v>0</v>
          </cell>
          <cell r="AR342">
            <v>0</v>
          </cell>
          <cell r="AS342">
            <v>0</v>
          </cell>
          <cell r="AT342">
            <v>-56202</v>
          </cell>
          <cell r="AU342">
            <v>-61990</v>
          </cell>
          <cell r="AV342">
            <v>-62540</v>
          </cell>
          <cell r="AW342">
            <v>-57621</v>
          </cell>
          <cell r="AX342">
            <v>-3626</v>
          </cell>
          <cell r="AY342">
            <v>-4016</v>
          </cell>
          <cell r="AZ342">
            <v>-4549</v>
          </cell>
          <cell r="BA342">
            <v>-4348</v>
          </cell>
          <cell r="BB342" t="str">
            <v>n.a.</v>
          </cell>
          <cell r="BC342" t="str">
            <v>n.a.</v>
          </cell>
          <cell r="BD342">
            <v>0</v>
          </cell>
          <cell r="BE342">
            <v>1967</v>
          </cell>
          <cell r="BF342">
            <v>164309</v>
          </cell>
          <cell r="BG342">
            <v>179093</v>
          </cell>
          <cell r="BH342">
            <v>209208</v>
          </cell>
          <cell r="BI342">
            <v>215241</v>
          </cell>
          <cell r="BJ342">
            <v>55113</v>
          </cell>
          <cell r="BK342">
            <v>50510</v>
          </cell>
          <cell r="BL342">
            <v>38417</v>
          </cell>
          <cell r="BM342">
            <v>33001</v>
          </cell>
          <cell r="BN342">
            <v>38253</v>
          </cell>
          <cell r="BO342">
            <v>29477</v>
          </cell>
          <cell r="BP342">
            <v>36140</v>
          </cell>
          <cell r="BQ342">
            <v>37863</v>
          </cell>
          <cell r="BR342">
            <v>336445</v>
          </cell>
          <cell r="BS342">
            <v>351130</v>
          </cell>
          <cell r="BT342">
            <v>311745</v>
          </cell>
          <cell r="BU342">
            <v>250009</v>
          </cell>
          <cell r="BV342">
            <v>5222</v>
          </cell>
          <cell r="BW342">
            <v>7380</v>
          </cell>
          <cell r="BX342">
            <v>7188</v>
          </cell>
          <cell r="BY342">
            <v>7494</v>
          </cell>
          <cell r="BZ342">
            <v>27442</v>
          </cell>
          <cell r="CA342">
            <v>10093</v>
          </cell>
          <cell r="CB342">
            <v>8120</v>
          </cell>
          <cell r="CC342">
            <v>31106</v>
          </cell>
          <cell r="CD342" t="str">
            <v>n.a.</v>
          </cell>
          <cell r="CE342" t="str">
            <v>n.a.</v>
          </cell>
          <cell r="CF342" t="str">
            <v>n.a.</v>
          </cell>
          <cell r="CG342" t="str">
            <v>n.a.</v>
          </cell>
          <cell r="CH342">
            <v>12671</v>
          </cell>
          <cell r="CI342">
            <v>15378</v>
          </cell>
          <cell r="CJ342">
            <v>13565</v>
          </cell>
          <cell r="CK342">
            <v>15659</v>
          </cell>
          <cell r="CL342">
            <v>644880</v>
          </cell>
          <cell r="CM342">
            <v>-557610</v>
          </cell>
          <cell r="CN342">
            <v>-56202</v>
          </cell>
          <cell r="CO342">
            <v>-3626</v>
          </cell>
          <cell r="CP342">
            <v>27442</v>
          </cell>
          <cell r="CQ342">
            <v>0.0425536533928793</v>
          </cell>
          <cell r="CR342">
            <v>0.0444449483186976</v>
          </cell>
          <cell r="CS342">
            <v>5222</v>
          </cell>
          <cell r="CT342">
            <v>0</v>
          </cell>
          <cell r="CU342" t="e">
            <v>#VALUE!</v>
          </cell>
          <cell r="CV342">
            <v>33865</v>
          </cell>
        </row>
        <row r="342">
          <cell r="CX342">
            <v>615957</v>
          </cell>
          <cell r="CY342">
            <v>-539858</v>
          </cell>
          <cell r="CZ342">
            <v>-61990</v>
          </cell>
          <cell r="DA342">
            <v>-4016</v>
          </cell>
          <cell r="DB342">
            <v>10093</v>
          </cell>
          <cell r="DC342">
            <v>0.0163858840795705</v>
          </cell>
          <cell r="DD342">
            <v>0.0166588541322805</v>
          </cell>
          <cell r="DE342">
            <v>7380</v>
          </cell>
          <cell r="DF342">
            <v>0</v>
          </cell>
          <cell r="DG342" t="e">
            <v>#VALUE!</v>
          </cell>
          <cell r="DH342">
            <v>32808.5</v>
          </cell>
        </row>
        <row r="342">
          <cell r="DJ342">
            <v>924588</v>
          </cell>
          <cell r="DK342">
            <v>-849379</v>
          </cell>
          <cell r="DL342">
            <v>-62540</v>
          </cell>
          <cell r="DM342">
            <v>-4549</v>
          </cell>
          <cell r="DN342">
            <v>8120</v>
          </cell>
          <cell r="DO342">
            <v>0.00878229005784198</v>
          </cell>
          <cell r="DP342">
            <v>0.00886010204393389</v>
          </cell>
        </row>
        <row r="343">
          <cell r="C343" t="str">
            <v>Cong TY CO Phan Duong SAT HA Thai</v>
          </cell>
          <cell r="D343" t="str">
            <v>exclude</v>
          </cell>
          <cell r="E343" t="str">
            <v>Significantly different products/services</v>
          </cell>
          <cell r="F343" t="str">
            <v>铁路公司</v>
          </cell>
        </row>
        <row r="343">
          <cell r="I343">
            <v>0.0227056090926547</v>
          </cell>
          <cell r="J343" t="str">
            <v> </v>
          </cell>
          <cell r="K343" t="str">
            <v>铁路公司</v>
          </cell>
        </row>
        <row r="343">
          <cell r="O343" t="str">
            <v>Cong TY CO Phan Duong SAT HA Thai</v>
          </cell>
          <cell r="P343" t="str">
            <v>This company is engaged in support activities for transportation. It was incorporated in 1997 and conducts business from its registered head office located in Ha Noi, Vietnam. The company's business operation is primarily involved in supporting the transport of passengers or freight, such as operation of parts of the transport infrastructure or activities related to handling freight immediately before or after transport or between transport segments. In addition, it is involved in the operation and maintenance of all transport facilities. The company employs technology and facilities as well as employs staff trained to provide necessary support, service and guidance to its customers. It principally conducts its business operation within the country. The company aims to operate effectively within the railway industry, contributing to the development and improvement of transportation infrastructure while ensuring reliable service and operational efficiency.</v>
          </cell>
          <cell r="Q343" t="str">
            <v>Services</v>
          </cell>
          <cell r="R343" t="str">
            <v>Supporting the transport of passengers or freight, such as operation of parts of the transport infrastructure or activities related to handling freight immediately before or after transport or between transport segments</v>
          </cell>
          <cell r="S343" t="str">
            <v>http://dsht.vn/</v>
          </cell>
          <cell r="T343" t="str">
            <v>Vietnam</v>
          </cell>
        </row>
        <row r="343">
          <cell r="V343" t="str">
            <v>HTR</v>
          </cell>
          <cell r="W343" t="str">
            <v>A+</v>
          </cell>
          <cell r="X343" t="str">
            <v>4789</v>
          </cell>
          <cell r="Y343" t="str">
            <v>VN0100769663</v>
          </cell>
          <cell r="Z343" t="str">
            <v>Engaged in support activities for transportation</v>
          </cell>
          <cell r="AA343" t="str">
            <v>Company primarily operates in the field of operations support services directly to the rail transport and road.</v>
          </cell>
          <cell r="AB343">
            <v>42788</v>
          </cell>
          <cell r="AC343" t="str">
            <v>Cong TY Tnhh MOT Thanh Vien Quan LY Duong SAT HA Thai</v>
          </cell>
          <cell r="AD343">
            <v>170135681</v>
          </cell>
          <cell r="AE343">
            <v>172831931</v>
          </cell>
          <cell r="AF343">
            <v>141677832</v>
          </cell>
          <cell r="AG343">
            <v>105985063</v>
          </cell>
          <cell r="AH343" t="str">
            <v>n.a.</v>
          </cell>
          <cell r="AI343" t="str">
            <v>n.a.</v>
          </cell>
          <cell r="AJ343" t="str">
            <v>n.a.</v>
          </cell>
          <cell r="AK343" t="str">
            <v>n.a.</v>
          </cell>
          <cell r="AL343">
            <v>147196834</v>
          </cell>
          <cell r="AM343">
            <v>150306399</v>
          </cell>
          <cell r="AN343">
            <v>121076437</v>
          </cell>
          <cell r="AO343">
            <v>87433207</v>
          </cell>
          <cell r="AP343">
            <v>0</v>
          </cell>
          <cell r="AQ343">
            <v>0</v>
          </cell>
          <cell r="AR343">
            <v>0</v>
          </cell>
          <cell r="AS343">
            <v>0</v>
          </cell>
          <cell r="AT343">
            <v>-16881056</v>
          </cell>
          <cell r="AU343">
            <v>-16629887</v>
          </cell>
          <cell r="AV343">
            <v>-15399032</v>
          </cell>
          <cell r="AW343">
            <v>-14344129</v>
          </cell>
          <cell r="AX343">
            <v>-2216742</v>
          </cell>
          <cell r="AY343">
            <v>-1946854</v>
          </cell>
          <cell r="AZ343">
            <v>-1988033</v>
          </cell>
          <cell r="BA343">
            <v>-1784610</v>
          </cell>
          <cell r="BB343">
            <v>2800343</v>
          </cell>
          <cell r="BC343">
            <v>6677473</v>
          </cell>
          <cell r="BD343">
            <v>2942005</v>
          </cell>
          <cell r="BE343">
            <v>3126370</v>
          </cell>
          <cell r="BF343">
            <v>67864551</v>
          </cell>
          <cell r="BG343">
            <v>62817998</v>
          </cell>
          <cell r="BH343">
            <v>32405557</v>
          </cell>
          <cell r="BI343">
            <v>41603137</v>
          </cell>
          <cell r="BJ343">
            <v>7292357</v>
          </cell>
          <cell r="BK343">
            <v>7185159</v>
          </cell>
          <cell r="BL343">
            <v>31458995</v>
          </cell>
          <cell r="BM343">
            <v>8090602</v>
          </cell>
          <cell r="BN343">
            <v>21776868</v>
          </cell>
          <cell r="BO343">
            <v>22030705</v>
          </cell>
          <cell r="BP343">
            <v>21477053</v>
          </cell>
          <cell r="BQ343">
            <v>19594090</v>
          </cell>
          <cell r="BR343">
            <v>103136414</v>
          </cell>
          <cell r="BS343">
            <v>106113450</v>
          </cell>
          <cell r="BT343">
            <v>95427271</v>
          </cell>
          <cell r="BU343">
            <v>81749218</v>
          </cell>
          <cell r="BV343" t="str">
            <v>n.a.</v>
          </cell>
          <cell r="BW343" t="str">
            <v>n.a.</v>
          </cell>
          <cell r="BX343" t="str">
            <v>n.a.</v>
          </cell>
          <cell r="BY343" t="str">
            <v>n.a.</v>
          </cell>
          <cell r="BZ343">
            <v>3841049</v>
          </cell>
          <cell r="CA343">
            <v>3948791</v>
          </cell>
          <cell r="CB343">
            <v>3214330</v>
          </cell>
          <cell r="CC343">
            <v>2423117</v>
          </cell>
          <cell r="CD343" t="str">
            <v>n.a.</v>
          </cell>
          <cell r="CE343" t="str">
            <v>n.a.</v>
          </cell>
          <cell r="CF343" t="str">
            <v>n.a.</v>
          </cell>
          <cell r="CG343" t="str">
            <v>n.a.</v>
          </cell>
          <cell r="CH343">
            <v>16881056</v>
          </cell>
          <cell r="CI343">
            <v>16629887</v>
          </cell>
          <cell r="CJ343">
            <v>15399032</v>
          </cell>
          <cell r="CK343">
            <v>14344129</v>
          </cell>
          <cell r="CL343">
            <v>170135681</v>
          </cell>
          <cell r="CM343">
            <v>-147196834</v>
          </cell>
          <cell r="CN343">
            <v>-16881056</v>
          </cell>
          <cell r="CO343">
            <v>-2216742</v>
          </cell>
          <cell r="CP343">
            <v>3841049</v>
          </cell>
          <cell r="CQ343">
            <v>0.0225763871365701</v>
          </cell>
          <cell r="CR343">
            <v>0.0230978532127243</v>
          </cell>
          <cell r="CS343" t="str">
            <v>n.a.</v>
          </cell>
          <cell r="CT343">
            <v>0</v>
          </cell>
          <cell r="CU343">
            <v>4738908</v>
          </cell>
          <cell r="CV343">
            <v>21903786.5</v>
          </cell>
        </row>
        <row r="343">
          <cell r="CX343">
            <v>172831931</v>
          </cell>
          <cell r="CY343">
            <v>-150306399</v>
          </cell>
          <cell r="CZ343">
            <v>-16629887</v>
          </cell>
          <cell r="DA343">
            <v>-1946854</v>
          </cell>
          <cell r="DB343">
            <v>3948791</v>
          </cell>
          <cell r="DC343">
            <v>0.0228475778587465</v>
          </cell>
          <cell r="DD343">
            <v>0.0233817952461092</v>
          </cell>
          <cell r="DE343" t="str">
            <v>n.a.</v>
          </cell>
          <cell r="DF343">
            <v>0</v>
          </cell>
          <cell r="DG343">
            <v>4809739</v>
          </cell>
          <cell r="DH343">
            <v>21753879</v>
          </cell>
        </row>
        <row r="343">
          <cell r="DJ343">
            <v>141677832</v>
          </cell>
          <cell r="DK343">
            <v>-121076437</v>
          </cell>
          <cell r="DL343">
            <v>-15399032</v>
          </cell>
          <cell r="DM343">
            <v>-1988033</v>
          </cell>
          <cell r="DN343">
            <v>3214330</v>
          </cell>
          <cell r="DO343">
            <v>0.0226876001321082</v>
          </cell>
          <cell r="DP343">
            <v>0.0232142763513233</v>
          </cell>
        </row>
        <row r="344">
          <cell r="C344" t="str">
            <v>Guangdong Smart Fortune Logistics Inc.</v>
          </cell>
          <cell r="D344" t="str">
            <v>include</v>
          </cell>
        </row>
        <row r="344">
          <cell r="F344" t="str">
            <v>物流公司</v>
          </cell>
        </row>
        <row r="344">
          <cell r="I344">
            <v>0.0184167174014252</v>
          </cell>
          <cell r="J344">
            <v>0.0187622565786472</v>
          </cell>
        </row>
        <row r="344">
          <cell r="O344" t="str">
            <v>Guangdong Smart Fortune Logistics Inc.</v>
          </cell>
          <cell r="P344" t="str">
            <v>This company, based in China, is engaged in the arrangement of transportation of freight and cargo as well as in the provision of logistic services. It was founded in 2003. The company has a registered business head office located in Zhuhai, Guangdong, China.The company is involved in the transportation of freight, cargoes, and related commodities. It provides full range of logistics services, including contract warehousing, public warehousing, and transportation services. It also provides distribution management, vendor consolidation, cargo insurance, purchase order management, and customized logistics information services. The company offers freight transportation services along most of the major trading routes to customers throughout the country. Some of the company's value-added services are packaging, repackaging, stickering, reconfiguration, order fulfillment, installation and display module assembly.The company has strategic alliances with premier national staffing providers throughout the country to better serve its clients.</v>
          </cell>
          <cell r="Q344" t="str">
            <v>Services</v>
          </cell>
          <cell r="R344" t="str">
            <v>Logistics services, including contract warehousing, public warehousing, and transportation services</v>
          </cell>
          <cell r="S344" t="str">
            <v>www.haoshunfa.com.cn</v>
          </cell>
          <cell r="T344" t="str">
            <v>China</v>
          </cell>
        </row>
        <row r="344">
          <cell r="V344" t="str">
            <v>872528</v>
          </cell>
          <cell r="W344" t="str">
            <v>A+</v>
          </cell>
          <cell r="X344" t="str">
            <v>4731</v>
          </cell>
          <cell r="Y344" t="str">
            <v>CN52862PC</v>
          </cell>
          <cell r="Z344" t="str">
            <v>Engaged in the arrangement of transportation of freight and cargo as well as in the provision of logistic services</v>
          </cell>
          <cell r="AA344" t="str">
            <v>The Company mainly engaged in road transport logistics services, warehousing services and cargo wooden box packaging products.</v>
          </cell>
          <cell r="AB344">
            <v>43104</v>
          </cell>
        </row>
        <row r="344">
          <cell r="AD344">
            <v>54367</v>
          </cell>
          <cell r="AE344">
            <v>38277</v>
          </cell>
          <cell r="AF344">
            <v>19048</v>
          </cell>
          <cell r="AG344">
            <v>22534</v>
          </cell>
          <cell r="AH344">
            <v>13</v>
          </cell>
          <cell r="AI344">
            <v>6</v>
          </cell>
          <cell r="AJ344">
            <v>313</v>
          </cell>
          <cell r="AK344">
            <v>208</v>
          </cell>
          <cell r="AL344">
            <v>48827</v>
          </cell>
          <cell r="AM344">
            <v>32812</v>
          </cell>
          <cell r="AN344">
            <v>15527</v>
          </cell>
          <cell r="AO344">
            <v>17896</v>
          </cell>
          <cell r="AP344">
            <v>0</v>
          </cell>
          <cell r="AQ344">
            <v>0</v>
          </cell>
          <cell r="AR344">
            <v>0</v>
          </cell>
          <cell r="AS344">
            <v>0</v>
          </cell>
          <cell r="AT344">
            <v>-3197</v>
          </cell>
          <cell r="AU344">
            <v>-3853</v>
          </cell>
          <cell r="AV344">
            <v>-3300</v>
          </cell>
          <cell r="AW344">
            <v>-4243</v>
          </cell>
          <cell r="AX344">
            <v>-1240</v>
          </cell>
          <cell r="AY344">
            <v>-778</v>
          </cell>
          <cell r="AZ344">
            <v>-101</v>
          </cell>
          <cell r="BA344">
            <v>-168</v>
          </cell>
          <cell r="BB344">
            <v>0</v>
          </cell>
          <cell r="BC344">
            <v>36</v>
          </cell>
          <cell r="BD344" t="str">
            <v>n.a.</v>
          </cell>
          <cell r="BE344">
            <v>0</v>
          </cell>
          <cell r="BF344">
            <v>9918</v>
          </cell>
          <cell r="BG344">
            <v>8260</v>
          </cell>
          <cell r="BH344">
            <v>3323</v>
          </cell>
          <cell r="BI344">
            <v>4873</v>
          </cell>
          <cell r="BJ344">
            <v>29</v>
          </cell>
          <cell r="BK344">
            <v>176</v>
          </cell>
          <cell r="BL344">
            <v>132</v>
          </cell>
          <cell r="BM344">
            <v>638</v>
          </cell>
          <cell r="BN344">
            <v>3691</v>
          </cell>
          <cell r="BO344">
            <v>5028</v>
          </cell>
          <cell r="BP344">
            <v>706</v>
          </cell>
          <cell r="BQ344">
            <v>770</v>
          </cell>
          <cell r="BR344">
            <v>41818</v>
          </cell>
          <cell r="BS344">
            <v>33843</v>
          </cell>
          <cell r="BT344">
            <v>21140</v>
          </cell>
          <cell r="BU344">
            <v>21370</v>
          </cell>
          <cell r="BV344">
            <v>0</v>
          </cell>
          <cell r="BW344">
            <v>13</v>
          </cell>
          <cell r="BX344">
            <v>116</v>
          </cell>
          <cell r="BY344">
            <v>163</v>
          </cell>
          <cell r="BZ344">
            <v>1116</v>
          </cell>
          <cell r="CA344">
            <v>840</v>
          </cell>
          <cell r="CB344">
            <v>433</v>
          </cell>
          <cell r="CC344">
            <v>435</v>
          </cell>
          <cell r="CD344" t="str">
            <v>n.a.</v>
          </cell>
          <cell r="CE344" t="str">
            <v>n.a.</v>
          </cell>
          <cell r="CF344" t="str">
            <v>n.a.</v>
          </cell>
          <cell r="CG344" t="str">
            <v>n.a.</v>
          </cell>
          <cell r="CH344">
            <v>3197</v>
          </cell>
          <cell r="CI344">
            <v>3840</v>
          </cell>
          <cell r="CJ344">
            <v>3184</v>
          </cell>
          <cell r="CK344">
            <v>4080</v>
          </cell>
          <cell r="CL344">
            <v>54367</v>
          </cell>
          <cell r="CM344">
            <v>-48827</v>
          </cell>
          <cell r="CN344">
            <v>-3197</v>
          </cell>
          <cell r="CO344">
            <v>-1240</v>
          </cell>
          <cell r="CP344">
            <v>1103</v>
          </cell>
          <cell r="CQ344">
            <v>0.0202880423786488</v>
          </cell>
          <cell r="CR344">
            <v>0.0207081706218083</v>
          </cell>
          <cell r="CS344">
            <v>0</v>
          </cell>
          <cell r="CT344">
            <v>0</v>
          </cell>
          <cell r="CU344">
            <v>18</v>
          </cell>
          <cell r="CV344">
            <v>4359.5</v>
          </cell>
        </row>
        <row r="344">
          <cell r="CX344">
            <v>38277</v>
          </cell>
          <cell r="CY344">
            <v>-32812</v>
          </cell>
          <cell r="CZ344">
            <v>-3853</v>
          </cell>
          <cell r="DA344">
            <v>-778</v>
          </cell>
          <cell r="DB344">
            <v>834</v>
          </cell>
          <cell r="DC344">
            <v>0.0217885414217415</v>
          </cell>
          <cell r="DD344">
            <v>0.0222738562615175</v>
          </cell>
          <cell r="DE344">
            <v>13</v>
          </cell>
          <cell r="DF344">
            <v>0</v>
          </cell>
          <cell r="DG344" t="e">
            <v>#VALUE!</v>
          </cell>
          <cell r="DH344">
            <v>2867</v>
          </cell>
        </row>
        <row r="344">
          <cell r="DJ344">
            <v>19048</v>
          </cell>
          <cell r="DK344">
            <v>-15527</v>
          </cell>
          <cell r="DL344">
            <v>-3300</v>
          </cell>
          <cell r="DM344">
            <v>-101</v>
          </cell>
          <cell r="DN344">
            <v>120</v>
          </cell>
          <cell r="DO344">
            <v>0.00629987400251995</v>
          </cell>
          <cell r="DP344">
            <v>0.00633981403212172</v>
          </cell>
        </row>
        <row r="345">
          <cell r="C345" t="str">
            <v>Quang Binh Railway Joint Stock Company</v>
          </cell>
          <cell r="D345" t="str">
            <v>exclude</v>
          </cell>
          <cell r="E345" t="str">
            <v>Significantly different products/services</v>
          </cell>
          <cell r="F345" t="str">
            <v>主要从事铁路基础设施的管理、施工及其他施工服务</v>
          </cell>
        </row>
        <row r="345">
          <cell r="I345">
            <v>0.0484305031461286</v>
          </cell>
          <cell r="J345" t="str">
            <v> </v>
          </cell>
        </row>
        <row r="345">
          <cell r="O345" t="str">
            <v>Quang Binh Railway Joint Stock Company</v>
          </cell>
          <cell r="P345" t="str">
            <v>This company is engaged in the management and construction of railway infrastructures and other construction services. It was founded in 1998, and it conducts business from its registered head office located in Quang Binh, Vietnam. The company's services include: civil engineering (subway construction, infrastructure and traffic route construction, construction of underground garages and structural repairs); building and industrial construction (construction of high-rise buildings, apartment complexes, hospitals, schools and industrial structures); environmental engineering (site remediation, odor stabilization, recycling and disposing of waste, asbestos abatement and landfill construction, and the building of environmental engineering facilities); and holdings (covers the full spectrum of waste management).</v>
          </cell>
          <cell r="Q345" t="str">
            <v>Services</v>
          </cell>
          <cell r="R345" t="str">
            <v>Management and construction of railway infrastructures and other construction services</v>
          </cell>
          <cell r="S345" t="str">
            <v>www.duongsatquangbinh.vn</v>
          </cell>
          <cell r="T345" t="str">
            <v>Vietnam</v>
          </cell>
        </row>
        <row r="345">
          <cell r="V345" t="str">
            <v>QBR</v>
          </cell>
          <cell r="W345" t="str">
            <v>A+</v>
          </cell>
          <cell r="X345" t="str">
            <v>4789</v>
          </cell>
          <cell r="Y345" t="str">
            <v>VN3100213455</v>
          </cell>
          <cell r="Z345" t="str">
            <v>Engaged in the management and construction of railway infrastructures and other construction services</v>
          </cell>
          <cell r="AA345" t="str">
            <v>The company specializes in management, construction, railway infrastructure construction.</v>
          </cell>
          <cell r="AB345">
            <v>42683</v>
          </cell>
        </row>
        <row r="345">
          <cell r="AD345">
            <v>160179294</v>
          </cell>
          <cell r="AE345">
            <v>232849772</v>
          </cell>
          <cell r="AF345">
            <v>175106638</v>
          </cell>
          <cell r="AG345">
            <v>139934778</v>
          </cell>
        </row>
        <row r="345">
          <cell r="AL345">
            <v>141389002</v>
          </cell>
          <cell r="AM345">
            <v>218188367</v>
          </cell>
          <cell r="AN345">
            <v>156809067</v>
          </cell>
          <cell r="AO345">
            <v>123574218</v>
          </cell>
          <cell r="AP345">
            <v>0</v>
          </cell>
          <cell r="AQ345">
            <v>0</v>
          </cell>
          <cell r="AR345">
            <v>0</v>
          </cell>
          <cell r="AS345">
            <v>0</v>
          </cell>
        </row>
        <row r="345">
          <cell r="AU345">
            <v>-7926946</v>
          </cell>
          <cell r="AV345">
            <v>-12231574</v>
          </cell>
          <cell r="AW345">
            <v>-10702540</v>
          </cell>
          <cell r="AX345">
            <v>0</v>
          </cell>
          <cell r="AY345">
            <v>-2030221</v>
          </cell>
          <cell r="AZ345">
            <v>-2045429</v>
          </cell>
          <cell r="BA345">
            <v>-2135696</v>
          </cell>
          <cell r="BB345">
            <v>6489395</v>
          </cell>
          <cell r="BC345">
            <v>3488027</v>
          </cell>
          <cell r="BD345">
            <v>24808299</v>
          </cell>
          <cell r="BE345">
            <v>1508512</v>
          </cell>
          <cell r="BF345">
            <v>51934465</v>
          </cell>
          <cell r="BG345">
            <v>44542208</v>
          </cell>
          <cell r="BH345">
            <v>47951850</v>
          </cell>
          <cell r="BI345">
            <v>45324531</v>
          </cell>
          <cell r="BJ345">
            <v>12809267</v>
          </cell>
          <cell r="BK345">
            <v>22740442</v>
          </cell>
          <cell r="BL345">
            <v>18243416</v>
          </cell>
          <cell r="BM345">
            <v>5835160</v>
          </cell>
          <cell r="BN345">
            <v>11051913</v>
          </cell>
          <cell r="BO345">
            <v>10784022</v>
          </cell>
          <cell r="BP345">
            <v>11561880</v>
          </cell>
          <cell r="BQ345">
            <v>11879927</v>
          </cell>
          <cell r="BR345">
            <v>82996632</v>
          </cell>
          <cell r="BS345">
            <v>83125077</v>
          </cell>
          <cell r="BT345">
            <v>104496405</v>
          </cell>
          <cell r="BU345">
            <v>66451826</v>
          </cell>
        </row>
        <row r="345">
          <cell r="BZ345">
            <v>18790292</v>
          </cell>
          <cell r="CA345">
            <v>4704238</v>
          </cell>
          <cell r="CB345">
            <v>4020568</v>
          </cell>
          <cell r="CC345">
            <v>3522324</v>
          </cell>
        </row>
        <row r="345">
          <cell r="CI345">
            <v>7926946</v>
          </cell>
          <cell r="CJ345">
            <v>12231574</v>
          </cell>
          <cell r="CK345">
            <v>10702540</v>
          </cell>
          <cell r="CL345">
            <v>160179294</v>
          </cell>
          <cell r="CM345">
            <v>-141389002</v>
          </cell>
          <cell r="CN345">
            <v>0</v>
          </cell>
          <cell r="CO345">
            <v>0</v>
          </cell>
          <cell r="CP345">
            <v>18790292</v>
          </cell>
          <cell r="CQ345">
            <v>0.117307871265808</v>
          </cell>
          <cell r="CR345">
            <v>0.132897833170928</v>
          </cell>
          <cell r="CS345">
            <v>0</v>
          </cell>
          <cell r="CT345">
            <v>0</v>
          </cell>
          <cell r="CU345">
            <v>4988711</v>
          </cell>
          <cell r="CV345">
            <v>10917967.5</v>
          </cell>
        </row>
        <row r="345">
          <cell r="CX345">
            <v>232849772</v>
          </cell>
          <cell r="CY345">
            <v>-218188367</v>
          </cell>
          <cell r="CZ345">
            <v>-7926946</v>
          </cell>
          <cell r="DA345">
            <v>-2030221</v>
          </cell>
          <cell r="DB345">
            <v>4704238</v>
          </cell>
          <cell r="DC345">
            <v>0.0202028885817419</v>
          </cell>
          <cell r="DD345">
            <v>0.0206194612601972</v>
          </cell>
          <cell r="DE345">
            <v>0</v>
          </cell>
          <cell r="DF345">
            <v>0</v>
          </cell>
          <cell r="DG345">
            <v>14148163</v>
          </cell>
          <cell r="DH345">
            <v>11172951</v>
          </cell>
        </row>
        <row r="345">
          <cell r="DJ345">
            <v>175106638</v>
          </cell>
          <cell r="DK345">
            <v>-156809067</v>
          </cell>
          <cell r="DL345">
            <v>-12231574</v>
          </cell>
          <cell r="DM345">
            <v>-2045429</v>
          </cell>
          <cell r="DN345">
            <v>4020568</v>
          </cell>
          <cell r="DO345">
            <v>0.0229606829639434</v>
          </cell>
          <cell r="DP345">
            <v>0.0235002651004842</v>
          </cell>
        </row>
        <row r="346">
          <cell r="C346" t="str">
            <v>Secure Logistics Group Limited</v>
          </cell>
          <cell r="D346" t="str">
            <v>exclude</v>
          </cell>
          <cell r="E346" t="str">
            <v>Insufficient financial data</v>
          </cell>
        </row>
        <row r="346">
          <cell r="I346" t="e">
            <v>#VALUE!</v>
          </cell>
          <cell r="J346" t="str">
            <v> </v>
          </cell>
        </row>
        <row r="346">
          <cell r="O346" t="str">
            <v>Secure Logistics Group Limited</v>
          </cell>
        </row>
        <row r="346">
          <cell r="S346" t="str">
            <v>www.slg.com.pk</v>
          </cell>
          <cell r="T346" t="str">
            <v>Pakistan</v>
          </cell>
        </row>
        <row r="346">
          <cell r="V346" t="str">
            <v>SLGL</v>
          </cell>
          <cell r="W346" t="str">
            <v>U</v>
          </cell>
          <cell r="X346" t="str">
            <v>4731</v>
          </cell>
          <cell r="Y346" t="str">
            <v>PK0083505</v>
          </cell>
        </row>
        <row r="346">
          <cell r="AA346" t="str">
            <v>The Company has been rendering a broad array of solutions specializing in Logistics and Vehicle Fleet Management Services across the country. The Group has maintained a proven track record in achieving customer satisfaction across its businesses. Our key to success stems from quality human resources, judicious planning and meticulous execution while leveraging country-wide asset base and infrastructure.</v>
          </cell>
          <cell r="AB346">
            <v>45404</v>
          </cell>
          <cell r="AC346" t="str">
            <v>Asia Capital Partners (Private) Limited</v>
          </cell>
          <cell r="AD346">
            <v>1669040</v>
          </cell>
          <cell r="AE346" t="str">
            <v>n.a.</v>
          </cell>
          <cell r="AF346" t="str">
            <v>n.a.</v>
          </cell>
          <cell r="AG346" t="str">
            <v>n.a.</v>
          </cell>
          <cell r="AH346" t="str">
            <v>n.a.</v>
          </cell>
          <cell r="AI346" t="str">
            <v>n.a.</v>
          </cell>
          <cell r="AJ346" t="str">
            <v>n.a.</v>
          </cell>
          <cell r="AK346" t="str">
            <v>n.a.</v>
          </cell>
          <cell r="AL346">
            <v>843549</v>
          </cell>
          <cell r="AM346" t="str">
            <v>n.a.</v>
          </cell>
          <cell r="AN346" t="str">
            <v>n.a.</v>
          </cell>
          <cell r="AO346" t="str">
            <v>n.a.</v>
          </cell>
          <cell r="AP346">
            <v>0</v>
          </cell>
          <cell r="AQ346" t="str">
            <v>n.a.</v>
          </cell>
          <cell r="AR346" t="str">
            <v>n.a.</v>
          </cell>
          <cell r="AS346" t="str">
            <v>n.a.</v>
          </cell>
          <cell r="AT346">
            <v>-242003</v>
          </cell>
          <cell r="AU346" t="str">
            <v>n.a.</v>
          </cell>
          <cell r="AV346" t="str">
            <v>n.a.</v>
          </cell>
          <cell r="AW346" t="str">
            <v>n.a.</v>
          </cell>
          <cell r="AX346">
            <v>-188551</v>
          </cell>
          <cell r="AY346" t="str">
            <v>n.a.</v>
          </cell>
          <cell r="AZ346" t="str">
            <v>n.a.</v>
          </cell>
          <cell r="BA346" t="str">
            <v>n.a.</v>
          </cell>
          <cell r="BB346">
            <v>485913</v>
          </cell>
          <cell r="BC346" t="str">
            <v>n.a.</v>
          </cell>
          <cell r="BD346" t="str">
            <v>n.a.</v>
          </cell>
          <cell r="BE346" t="str">
            <v>n.a.</v>
          </cell>
          <cell r="BF346">
            <v>284185</v>
          </cell>
          <cell r="BG346" t="str">
            <v>n.a.</v>
          </cell>
          <cell r="BH346" t="str">
            <v>n.a.</v>
          </cell>
          <cell r="BI346" t="str">
            <v>n.a.</v>
          </cell>
          <cell r="BJ346">
            <v>55320</v>
          </cell>
          <cell r="BK346" t="str">
            <v>n.a.</v>
          </cell>
          <cell r="BL346" t="str">
            <v>n.a.</v>
          </cell>
          <cell r="BM346" t="str">
            <v>n.a.</v>
          </cell>
          <cell r="BN346">
            <v>3203012</v>
          </cell>
          <cell r="BO346" t="str">
            <v>n.a.</v>
          </cell>
          <cell r="BP346" t="str">
            <v>n.a.</v>
          </cell>
          <cell r="BQ346" t="str">
            <v>n.a.</v>
          </cell>
          <cell r="BR346">
            <v>4314544</v>
          </cell>
          <cell r="BS346" t="str">
            <v>n.a.</v>
          </cell>
          <cell r="BT346" t="str">
            <v>n.a.</v>
          </cell>
          <cell r="BU346" t="str">
            <v>n.a.</v>
          </cell>
          <cell r="BV346">
            <v>3136</v>
          </cell>
          <cell r="BW346" t="str">
            <v>n.a.</v>
          </cell>
          <cell r="BX346" t="str">
            <v>n.a.</v>
          </cell>
          <cell r="BY346" t="str">
            <v>n.a.</v>
          </cell>
          <cell r="BZ346">
            <v>394937</v>
          </cell>
          <cell r="CA346" t="str">
            <v>n.a.</v>
          </cell>
          <cell r="CB346" t="str">
            <v>n.a.</v>
          </cell>
          <cell r="CC346" t="str">
            <v>n.a.</v>
          </cell>
          <cell r="CD346" t="str">
            <v>n.a.</v>
          </cell>
          <cell r="CE346" t="str">
            <v>n.a.</v>
          </cell>
          <cell r="CF346" t="str">
            <v>n.a.</v>
          </cell>
          <cell r="CG346" t="str">
            <v>n.a.</v>
          </cell>
          <cell r="CH346">
            <v>175281</v>
          </cell>
          <cell r="CI346" t="str">
            <v>n.a.</v>
          </cell>
          <cell r="CJ346" t="str">
            <v>n.a.</v>
          </cell>
          <cell r="CK346" t="str">
            <v>n.a.</v>
          </cell>
          <cell r="CL346">
            <v>1669040</v>
          </cell>
          <cell r="CM346">
            <v>-843549</v>
          </cell>
          <cell r="CN346">
            <v>-242003</v>
          </cell>
          <cell r="CO346">
            <v>-188551</v>
          </cell>
          <cell r="CP346">
            <v>394937</v>
          </cell>
          <cell r="CQ346">
            <v>0.236625245650194</v>
          </cell>
          <cell r="CR346">
            <v>0.309972584634052</v>
          </cell>
          <cell r="CS346">
            <v>3136</v>
          </cell>
          <cell r="CT346">
            <v>0</v>
          </cell>
          <cell r="CU346" t="e">
            <v>#VALUE!</v>
          </cell>
          <cell r="CV346" t="e">
            <v>#VALUE!</v>
          </cell>
        </row>
        <row r="346">
          <cell r="CX346" t="str">
            <v>无数据</v>
          </cell>
          <cell r="CY346" t="e">
            <v>#VALUE!</v>
          </cell>
          <cell r="CZ346" t="str">
            <v>n.a.</v>
          </cell>
          <cell r="DA346" t="str">
            <v/>
          </cell>
          <cell r="DB346" t="str">
            <v>无数据</v>
          </cell>
          <cell r="DC346" t="e">
            <v>#VALUE!</v>
          </cell>
          <cell r="DD346" t="e">
            <v>#VALUE!</v>
          </cell>
          <cell r="DE346" t="str">
            <v>n.a.</v>
          </cell>
          <cell r="DF346" t="str">
            <v/>
          </cell>
          <cell r="DG346" t="e">
            <v>#VALUE!</v>
          </cell>
          <cell r="DH346" t="e">
            <v>#VALUE!</v>
          </cell>
        </row>
        <row r="346">
          <cell r="DJ346" t="str">
            <v>无数据</v>
          </cell>
          <cell r="DK346" t="e">
            <v>#VALUE!</v>
          </cell>
          <cell r="DL346" t="str">
            <v>n.a.</v>
          </cell>
          <cell r="DM346" t="str">
            <v>n.a.</v>
          </cell>
          <cell r="DN346" t="str">
            <v>无数据</v>
          </cell>
          <cell r="DO346" t="e">
            <v>#VALUE!</v>
          </cell>
          <cell r="DP346" t="e">
            <v>#VALUE!</v>
          </cell>
        </row>
        <row r="347">
          <cell r="C347" t="str">
            <v>Cong TY CO Phan Duong SAT Nghia Binh</v>
          </cell>
          <cell r="D347" t="str">
            <v>exclude</v>
          </cell>
          <cell r="E347" t="str">
            <v>Significantly different activities</v>
          </cell>
          <cell r="F347" t="str">
            <v>从事高速公路、公路、机场和体育设施的建设和维护</v>
          </cell>
        </row>
        <row r="347">
          <cell r="I347">
            <v>0.0246522093589793</v>
          </cell>
          <cell r="J347" t="str">
            <v> </v>
          </cell>
        </row>
        <row r="347">
          <cell r="O347" t="str">
            <v>Cong TY CO Phan Duong SAT Nghia Binh</v>
          </cell>
          <cell r="P347" t="str">
            <v>This company is engaged in the construction and maintenance of motorways, roads, airfields and sport facilities. It was incorporated in 1975. The company is headquartered in Binh Dinh, Vietnam. The company also operates as a special trade contractor active in performing subcontract work. The company's activities include installing and maintaining guardrails, construction of public sidewalk, and grading for highways. Lastly, the company is active in the reconstruction, rehabilitation, and repair of highways, airport runways, public sidewalks, streets, roads, or bridges.</v>
          </cell>
          <cell r="Q347" t="str">
            <v>Services</v>
          </cell>
          <cell r="R347" t="str">
            <v>Operates as a special trade contractor active in performing subcontract work; Installing and maintaining guardrails, construction of public sidewalk, and grading for highways; Reconstruction, rehabilitation, and repair of highways, airport runways, public sidewalks, streets, roads, or bridges</v>
          </cell>
          <cell r="S347" t="str">
            <v>www.duongsatnghiabinh.vn</v>
          </cell>
          <cell r="T347" t="str">
            <v>Vietnam</v>
          </cell>
        </row>
        <row r="347">
          <cell r="V347" t="str">
            <v>NBR</v>
          </cell>
          <cell r="W347" t="str">
            <v>A-</v>
          </cell>
          <cell r="X347" t="str">
            <v>4789</v>
          </cell>
          <cell r="Y347" t="str">
            <v>VN4100259405</v>
          </cell>
          <cell r="Z347" t="str">
            <v>Engaged in the construction and maintenance of motorways, roads, airfields and sport facilities</v>
          </cell>
          <cell r="AA347" t="str">
            <v>The company oparates in the field of management, maintenance, building construction railway, roadway and waterway</v>
          </cell>
          <cell r="AB347">
            <v>42601</v>
          </cell>
          <cell r="AC347" t="str">
            <v>Cong TY Tnhh MTV Quan LY Duong SAT Nghia Binh</v>
          </cell>
          <cell r="AD347">
            <v>167227813</v>
          </cell>
          <cell r="AE347">
            <v>198263703</v>
          </cell>
          <cell r="AF347">
            <v>179426540</v>
          </cell>
          <cell r="AG347">
            <v>150095829</v>
          </cell>
          <cell r="AH347" t="str">
            <v>n.a.</v>
          </cell>
          <cell r="AI347" t="str">
            <v>n.a.</v>
          </cell>
          <cell r="AJ347" t="str">
            <v>n.a.</v>
          </cell>
          <cell r="AK347" t="str">
            <v>n.a.</v>
          </cell>
          <cell r="AL347">
            <v>144942719</v>
          </cell>
          <cell r="AM347">
            <v>174376642</v>
          </cell>
          <cell r="AN347">
            <v>156031962</v>
          </cell>
          <cell r="AO347">
            <v>129476855</v>
          </cell>
          <cell r="AP347">
            <v>0</v>
          </cell>
          <cell r="AQ347">
            <v>0</v>
          </cell>
          <cell r="AR347">
            <v>0</v>
          </cell>
          <cell r="AS347">
            <v>0</v>
          </cell>
          <cell r="AT347">
            <v>-17886378</v>
          </cell>
          <cell r="AU347">
            <v>-16404090</v>
          </cell>
          <cell r="AV347">
            <v>-17021277</v>
          </cell>
          <cell r="AW347">
            <v>-15319409</v>
          </cell>
          <cell r="AX347">
            <v>0</v>
          </cell>
          <cell r="AY347">
            <v>-2458780</v>
          </cell>
          <cell r="AZ347">
            <v>-2362774</v>
          </cell>
          <cell r="BA347">
            <v>-1852399</v>
          </cell>
          <cell r="BB347">
            <v>4118180</v>
          </cell>
          <cell r="BC347">
            <v>9681293</v>
          </cell>
          <cell r="BD347">
            <v>24335272</v>
          </cell>
          <cell r="BE347">
            <v>5024750</v>
          </cell>
          <cell r="BF347">
            <v>52999759</v>
          </cell>
          <cell r="BG347">
            <v>53340307</v>
          </cell>
          <cell r="BH347">
            <v>52014127</v>
          </cell>
          <cell r="BI347">
            <v>50331270</v>
          </cell>
          <cell r="BJ347">
            <v>8711360</v>
          </cell>
          <cell r="BK347">
            <v>9070186</v>
          </cell>
          <cell r="BL347">
            <v>7568644</v>
          </cell>
          <cell r="BM347">
            <v>564893</v>
          </cell>
          <cell r="BN347">
            <v>7990799</v>
          </cell>
          <cell r="BO347">
            <v>10412666</v>
          </cell>
          <cell r="BP347">
            <v>12871446</v>
          </cell>
          <cell r="BQ347">
            <v>12012908</v>
          </cell>
          <cell r="BR347">
            <v>75038132</v>
          </cell>
          <cell r="BS347">
            <v>84000325</v>
          </cell>
          <cell r="BT347">
            <v>98960726</v>
          </cell>
          <cell r="BU347">
            <v>72767743</v>
          </cell>
          <cell r="BV347">
            <v>171834</v>
          </cell>
          <cell r="BW347">
            <v>124826</v>
          </cell>
          <cell r="BX347">
            <v>212948</v>
          </cell>
          <cell r="BY347">
            <v>336278</v>
          </cell>
          <cell r="BZ347">
            <v>4398716</v>
          </cell>
          <cell r="CA347">
            <v>5024191</v>
          </cell>
          <cell r="CB347">
            <v>4010527</v>
          </cell>
          <cell r="CC347">
            <v>3447166</v>
          </cell>
          <cell r="CD347" t="str">
            <v>n.a.</v>
          </cell>
          <cell r="CE347" t="str">
            <v>n.a.</v>
          </cell>
          <cell r="CF347" t="str">
            <v>n.a.</v>
          </cell>
          <cell r="CG347" t="str">
            <v>n.a.</v>
          </cell>
          <cell r="CH347">
            <v>17714544</v>
          </cell>
          <cell r="CI347">
            <v>16279264</v>
          </cell>
          <cell r="CJ347">
            <v>16808329</v>
          </cell>
          <cell r="CK347">
            <v>14983131</v>
          </cell>
          <cell r="CL347">
            <v>167227813</v>
          </cell>
          <cell r="CM347">
            <v>-144942719</v>
          </cell>
          <cell r="CN347">
            <v>-17886378</v>
          </cell>
          <cell r="CO347">
            <v>0</v>
          </cell>
          <cell r="CP347">
            <v>4398716</v>
          </cell>
          <cell r="CQ347">
            <v>0.0263037345348767</v>
          </cell>
          <cell r="CR347">
            <v>0.0270143118216764</v>
          </cell>
          <cell r="CS347">
            <v>171834</v>
          </cell>
          <cell r="CT347">
            <v>0</v>
          </cell>
          <cell r="CU347">
            <v>6899736.5</v>
          </cell>
          <cell r="CV347">
            <v>9201732.5</v>
          </cell>
        </row>
        <row r="347">
          <cell r="CX347">
            <v>198263703</v>
          </cell>
          <cell r="CY347">
            <v>-174376642</v>
          </cell>
          <cell r="CZ347">
            <v>-16404090</v>
          </cell>
          <cell r="DA347">
            <v>-2458780</v>
          </cell>
          <cell r="DB347">
            <v>5024191</v>
          </cell>
          <cell r="DC347">
            <v>0.0253409520955028</v>
          </cell>
          <cell r="DD347">
            <v>0.0259998120881199</v>
          </cell>
          <cell r="DE347">
            <v>124826</v>
          </cell>
          <cell r="DF347">
            <v>0</v>
          </cell>
          <cell r="DG347">
            <v>17008282.5</v>
          </cell>
          <cell r="DH347">
            <v>11642056</v>
          </cell>
        </row>
        <row r="347">
          <cell r="DJ347">
            <v>179426540</v>
          </cell>
          <cell r="DK347">
            <v>-156031962</v>
          </cell>
          <cell r="DL347">
            <v>-17021277</v>
          </cell>
          <cell r="DM347">
            <v>-2362774</v>
          </cell>
          <cell r="DN347">
            <v>4010527</v>
          </cell>
          <cell r="DO347">
            <v>0.0223519162772687</v>
          </cell>
          <cell r="DP347">
            <v>0.0228629469534232</v>
          </cell>
        </row>
        <row r="348">
          <cell r="C348" t="str">
            <v>Haninh Railway Joint Stock Company</v>
          </cell>
          <cell r="D348" t="str">
            <v>exclude</v>
          </cell>
          <cell r="E348" t="str">
            <v>Significantly different products/services</v>
          </cell>
          <cell r="F348" t="str">
            <v>从事铁路行业</v>
          </cell>
        </row>
        <row r="348">
          <cell r="I348">
            <v>0.00855683321928086</v>
          </cell>
          <cell r="J348" t="str">
            <v> </v>
          </cell>
          <cell r="K348" t="str">
            <v>从事铁路行业</v>
          </cell>
        </row>
        <row r="348">
          <cell r="O348" t="str">
            <v>Haninh Railway Joint Stock Company</v>
          </cell>
          <cell r="P348" t="str">
            <v>This company is engaged in the railway industry. It was incorporated in 1989 and is based in Nam Dinh, Nam Dinh, Vietnam. It is registered as a limited liability company. It operates its business primarily in the domestic market.The company offers a wide range of products including gas hot air blowers, crossing gate arms, battery chargers and remote asset monitoring &amp; control systems designed for the exclusive use of railroads and transits. The company's products are widely distributed throughout the country in cooperation with its partners and affiliated companies. The company offers its services in domestic market through its comprehensive network. The company utilises knowledgeable personnel trained to provide support to various customers needs.</v>
          </cell>
          <cell r="Q348" t="str">
            <v>Services</v>
          </cell>
          <cell r="R348" t="str">
            <v>Gas hot air blowers, crossing gate arms, battery chargers and remote asset monitoring &amp; control systems designed for the exclusive use of railroads and transits</v>
          </cell>
          <cell r="S348" t="str">
            <v>www.dshn.vn</v>
          </cell>
          <cell r="T348" t="str">
            <v>Vietnam</v>
          </cell>
        </row>
        <row r="348">
          <cell r="V348" t="str">
            <v>RHN</v>
          </cell>
          <cell r="W348" t="str">
            <v>A</v>
          </cell>
          <cell r="X348" t="str">
            <v>4789</v>
          </cell>
          <cell r="Y348" t="str">
            <v>VN0600201572</v>
          </cell>
          <cell r="Z348" t="str">
            <v>Engaged in the railway industry</v>
          </cell>
          <cell r="AA348" t="str">
            <v>The Company specializes in the railway industry.</v>
          </cell>
          <cell r="AB348">
            <v>42810</v>
          </cell>
        </row>
        <row r="348">
          <cell r="AD348">
            <v>150313599</v>
          </cell>
          <cell r="AE348">
            <v>177317757</v>
          </cell>
          <cell r="AF348">
            <v>169572328</v>
          </cell>
          <cell r="AG348">
            <v>128860555</v>
          </cell>
          <cell r="AH348" t="str">
            <v>n.a.</v>
          </cell>
          <cell r="AI348" t="str">
            <v>n.a.</v>
          </cell>
          <cell r="AJ348" t="str">
            <v>n.a.</v>
          </cell>
          <cell r="AK348" t="str">
            <v>n.a.</v>
          </cell>
          <cell r="AL348">
            <v>131464298</v>
          </cell>
          <cell r="AM348">
            <v>157138903</v>
          </cell>
          <cell r="AN348">
            <v>148855593</v>
          </cell>
          <cell r="AO348">
            <v>109432850</v>
          </cell>
          <cell r="AP348">
            <v>0</v>
          </cell>
          <cell r="AQ348">
            <v>0</v>
          </cell>
          <cell r="AR348">
            <v>0</v>
          </cell>
          <cell r="AS348">
            <v>0</v>
          </cell>
          <cell r="AT348">
            <v>-16600523</v>
          </cell>
          <cell r="AU348">
            <v>-16932649</v>
          </cell>
          <cell r="AV348">
            <v>-20422949</v>
          </cell>
          <cell r="AW348">
            <v>-17971898</v>
          </cell>
          <cell r="AX348">
            <v>0</v>
          </cell>
          <cell r="AY348">
            <v>-835184</v>
          </cell>
          <cell r="AZ348">
            <v>-699096</v>
          </cell>
          <cell r="BA348">
            <v>-1214619</v>
          </cell>
          <cell r="BB348">
            <v>10622398</v>
          </cell>
          <cell r="BC348">
            <v>8948092</v>
          </cell>
          <cell r="BD348">
            <v>18634583</v>
          </cell>
          <cell r="BE348">
            <v>3542874</v>
          </cell>
          <cell r="BF348">
            <v>88969333</v>
          </cell>
          <cell r="BG348">
            <v>64420777</v>
          </cell>
          <cell r="BH348">
            <v>57381560</v>
          </cell>
          <cell r="BI348">
            <v>32726252</v>
          </cell>
          <cell r="BJ348">
            <v>24344952</v>
          </cell>
          <cell r="BK348">
            <v>1937645</v>
          </cell>
          <cell r="BL348">
            <v>14710257</v>
          </cell>
          <cell r="BM348">
            <v>17436919</v>
          </cell>
          <cell r="BN348">
            <v>7525883</v>
          </cell>
          <cell r="BO348">
            <v>7538777</v>
          </cell>
          <cell r="BP348">
            <v>6893905</v>
          </cell>
          <cell r="BQ348">
            <v>6695201</v>
          </cell>
          <cell r="BR348">
            <v>132560818</v>
          </cell>
          <cell r="BS348">
            <v>112117538</v>
          </cell>
          <cell r="BT348">
            <v>148185147</v>
          </cell>
          <cell r="BU348">
            <v>97404326</v>
          </cell>
          <cell r="BV348">
            <v>0</v>
          </cell>
          <cell r="BW348" t="str">
            <v>n.a.</v>
          </cell>
          <cell r="BX348" t="str">
            <v>n.a.</v>
          </cell>
          <cell r="BY348" t="str">
            <v>n.a.</v>
          </cell>
          <cell r="BZ348">
            <v>2248778</v>
          </cell>
          <cell r="CA348">
            <v>2411021</v>
          </cell>
          <cell r="CB348">
            <v>-405310</v>
          </cell>
          <cell r="CC348">
            <v>241188</v>
          </cell>
          <cell r="CD348" t="str">
            <v>n.a.</v>
          </cell>
          <cell r="CE348" t="str">
            <v>n.a.</v>
          </cell>
          <cell r="CF348" t="str">
            <v>n.a.</v>
          </cell>
          <cell r="CG348" t="str">
            <v>n.a.</v>
          </cell>
          <cell r="CH348">
            <v>16600523</v>
          </cell>
          <cell r="CI348">
            <v>16932649</v>
          </cell>
          <cell r="CJ348">
            <v>20422949</v>
          </cell>
          <cell r="CK348">
            <v>17971898</v>
          </cell>
          <cell r="CL348">
            <v>150313599</v>
          </cell>
          <cell r="CM348">
            <v>-131464298</v>
          </cell>
          <cell r="CN348">
            <v>-16600523</v>
          </cell>
          <cell r="CO348">
            <v>0</v>
          </cell>
          <cell r="CP348">
            <v>2248778</v>
          </cell>
          <cell r="CQ348">
            <v>0.0149605758558146</v>
          </cell>
          <cell r="CR348">
            <v>0.0151877940000346</v>
          </cell>
          <cell r="CS348">
            <v>0</v>
          </cell>
          <cell r="CT348">
            <v>0</v>
          </cell>
          <cell r="CU348">
            <v>9785245</v>
          </cell>
          <cell r="CV348">
            <v>7532330</v>
          </cell>
        </row>
        <row r="348">
          <cell r="CX348">
            <v>177317757</v>
          </cell>
          <cell r="CY348">
            <v>-157138903</v>
          </cell>
          <cell r="CZ348">
            <v>-16932649</v>
          </cell>
          <cell r="DA348">
            <v>-835184</v>
          </cell>
          <cell r="DB348">
            <v>2411021</v>
          </cell>
          <cell r="DC348">
            <v>0.0135971774107203</v>
          </cell>
          <cell r="DD348">
            <v>0.0137846091873786</v>
          </cell>
          <cell r="DE348" t="str">
            <v>n.a.</v>
          </cell>
          <cell r="DF348">
            <v>0</v>
          </cell>
          <cell r="DG348">
            <v>13791337.5</v>
          </cell>
          <cell r="DH348">
            <v>7216341</v>
          </cell>
        </row>
        <row r="348">
          <cell r="DJ348">
            <v>169572328</v>
          </cell>
          <cell r="DK348">
            <v>-148855593</v>
          </cell>
          <cell r="DL348">
            <v>-20422949</v>
          </cell>
          <cell r="DM348">
            <v>-699096</v>
          </cell>
          <cell r="DN348">
            <v>-405310</v>
          </cell>
          <cell r="DO348">
            <v>-0.00239018951252471</v>
          </cell>
          <cell r="DP348">
            <v>-0.00238449012922512</v>
          </cell>
        </row>
        <row r="349">
          <cell r="C349" t="str">
            <v>Oriental Shipping and Trading Joint Stock Company</v>
          </cell>
          <cell r="D349" t="str">
            <v>exclude</v>
          </cell>
          <cell r="E349" t="str">
            <v>Independence(A+, A, A-, U)</v>
          </cell>
        </row>
        <row r="349">
          <cell r="I349" t="e">
            <v>#VALUE!</v>
          </cell>
          <cell r="J349" t="str">
            <v> </v>
          </cell>
        </row>
        <row r="349">
          <cell r="O349" t="str">
            <v>Oriental Shipping and Trading Joint Stock Company</v>
          </cell>
          <cell r="P349" t="str">
            <v>This company is an entity based in Vietnam that is primarily engaged in the provision of local trucking and freight transportation arrangement services. It started its operations in 1993. The registered business office of the company is strategically located in Ha Noi, Vietnam.The company is principally involved providing local trucking and courier services, and freight transport by road services, as well as air freight. It is also involved in arranging transportation of freight between shippers and carriers. The company serves both private and public organizations, as well as private individuals. It has its active operations within the country.</v>
          </cell>
          <cell r="Q349" t="str">
            <v>Services</v>
          </cell>
          <cell r="R349" t="str">
            <v>Local trucking and freight transportation arrangement services</v>
          </cell>
          <cell r="S349" t="str">
            <v>www.nosco.com.vn</v>
          </cell>
          <cell r="T349" t="str">
            <v>Vietnam</v>
          </cell>
        </row>
        <row r="349">
          <cell r="V349" t="str">
            <v>NOS</v>
          </cell>
          <cell r="W349" t="str">
            <v>C+</v>
          </cell>
          <cell r="X349" t="str">
            <v>4731</v>
          </cell>
          <cell r="Y349" t="str">
            <v>VN0103018721</v>
          </cell>
          <cell r="Z349" t="str">
            <v>Engaged in the provision of local trucking and freight transportation arrangement services</v>
          </cell>
          <cell r="AA349" t="str">
            <v>The Company operates in the main business: Waterway transportation (passenger and cargo).  Export for labor force.</v>
          </cell>
          <cell r="AB349">
            <v>40554</v>
          </cell>
          <cell r="AC349" t="str">
            <v>Northern Shipping JSC</v>
          </cell>
          <cell r="AD349">
            <v>371281197</v>
          </cell>
          <cell r="AE349" t="str">
            <v>n.a.</v>
          </cell>
          <cell r="AF349" t="str">
            <v>n.a.</v>
          </cell>
          <cell r="AG349" t="str">
            <v>n.a.</v>
          </cell>
          <cell r="AH349" t="str">
            <v>n.a.</v>
          </cell>
          <cell r="AI349" t="str">
            <v>n.a.</v>
          </cell>
          <cell r="AJ349" t="str">
            <v>n.a.</v>
          </cell>
          <cell r="AK349" t="str">
            <v>n.a.</v>
          </cell>
          <cell r="AL349">
            <v>297869190</v>
          </cell>
          <cell r="AM349" t="str">
            <v>n.a.</v>
          </cell>
          <cell r="AN349" t="str">
            <v>n.a.</v>
          </cell>
          <cell r="AO349" t="str">
            <v>n.a.</v>
          </cell>
          <cell r="AP349">
            <v>0</v>
          </cell>
          <cell r="AQ349" t="str">
            <v>n.a.</v>
          </cell>
          <cell r="AR349" t="str">
            <v>n.a.</v>
          </cell>
          <cell r="AS349" t="str">
            <v>n.a.</v>
          </cell>
          <cell r="AT349">
            <v>-25532783</v>
          </cell>
          <cell r="AU349" t="str">
            <v>n.a.</v>
          </cell>
          <cell r="AV349" t="str">
            <v>n.a.</v>
          </cell>
          <cell r="AW349" t="str">
            <v>n.a.</v>
          </cell>
          <cell r="AX349">
            <v>-139875971</v>
          </cell>
          <cell r="AY349" t="str">
            <v>n.a.</v>
          </cell>
          <cell r="AZ349" t="str">
            <v>n.a.</v>
          </cell>
          <cell r="BA349" t="str">
            <v>n.a.</v>
          </cell>
          <cell r="BB349">
            <v>17969986</v>
          </cell>
          <cell r="BC349" t="str">
            <v>n.a.</v>
          </cell>
          <cell r="BD349" t="str">
            <v>n.a.</v>
          </cell>
          <cell r="BE349" t="str">
            <v>n.a.</v>
          </cell>
          <cell r="BF349">
            <v>85790552</v>
          </cell>
          <cell r="BG349" t="str">
            <v>n.a.</v>
          </cell>
          <cell r="BH349" t="str">
            <v>n.a.</v>
          </cell>
          <cell r="BI349" t="str">
            <v>n.a.</v>
          </cell>
          <cell r="BJ349">
            <v>12355245</v>
          </cell>
          <cell r="BK349" t="str">
            <v>n.a.</v>
          </cell>
          <cell r="BL349" t="str">
            <v>n.a.</v>
          </cell>
          <cell r="BM349" t="str">
            <v>n.a.</v>
          </cell>
          <cell r="BN349">
            <v>497297408</v>
          </cell>
          <cell r="BO349" t="str">
            <v>n.a.</v>
          </cell>
          <cell r="BP349" t="str">
            <v>n.a.</v>
          </cell>
          <cell r="BQ349" t="str">
            <v>n.a.</v>
          </cell>
          <cell r="BR349">
            <v>649619698</v>
          </cell>
          <cell r="BS349" t="str">
            <v>n.a.</v>
          </cell>
          <cell r="BT349" t="str">
            <v>n.a.</v>
          </cell>
          <cell r="BU349" t="str">
            <v>n.a.</v>
          </cell>
          <cell r="BV349" t="str">
            <v>n.a.</v>
          </cell>
          <cell r="BW349" t="str">
            <v>n.a.</v>
          </cell>
          <cell r="BX349" t="str">
            <v>n.a.</v>
          </cell>
          <cell r="BY349" t="str">
            <v>n.a.</v>
          </cell>
          <cell r="BZ349">
            <v>-91996747</v>
          </cell>
          <cell r="CA349" t="str">
            <v>n.a.</v>
          </cell>
          <cell r="CB349" t="str">
            <v>n.a.</v>
          </cell>
          <cell r="CC349" t="str">
            <v>n.a.</v>
          </cell>
          <cell r="CD349" t="str">
            <v>n.a.</v>
          </cell>
          <cell r="CE349" t="str">
            <v>n.a.</v>
          </cell>
          <cell r="CF349" t="str">
            <v>n.a.</v>
          </cell>
          <cell r="CG349" t="str">
            <v>n.a.</v>
          </cell>
          <cell r="CH349">
            <v>25532783</v>
          </cell>
          <cell r="CI349" t="str">
            <v>n.a.</v>
          </cell>
          <cell r="CJ349" t="str">
            <v>n.a.</v>
          </cell>
          <cell r="CK349" t="str">
            <v>n.a.</v>
          </cell>
          <cell r="CL349">
            <v>371281197</v>
          </cell>
          <cell r="CM349">
            <v>-297869190</v>
          </cell>
          <cell r="CN349">
            <v>-25532783</v>
          </cell>
          <cell r="CO349">
            <v>-139875971</v>
          </cell>
          <cell r="CP349">
            <v>-91996747</v>
          </cell>
          <cell r="CQ349">
            <v>-0.247781863836213</v>
          </cell>
          <cell r="CR349">
            <v>-0.198577869271497</v>
          </cell>
          <cell r="CS349" t="str">
            <v>n.a.</v>
          </cell>
          <cell r="CT349">
            <v>0</v>
          </cell>
          <cell r="CU349" t="e">
            <v>#VALUE!</v>
          </cell>
          <cell r="CV349" t="e">
            <v>#VALUE!</v>
          </cell>
        </row>
        <row r="349">
          <cell r="CX349" t="str">
            <v>无数据</v>
          </cell>
          <cell r="CY349" t="e">
            <v>#VALUE!</v>
          </cell>
          <cell r="CZ349" t="str">
            <v>n.a.</v>
          </cell>
          <cell r="DA349" t="str">
            <v/>
          </cell>
          <cell r="DB349" t="str">
            <v>无数据</v>
          </cell>
          <cell r="DC349" t="e">
            <v>#VALUE!</v>
          </cell>
          <cell r="DD349" t="e">
            <v>#VALUE!</v>
          </cell>
          <cell r="DE349" t="str">
            <v>n.a.</v>
          </cell>
          <cell r="DF349" t="str">
            <v/>
          </cell>
          <cell r="DG349" t="e">
            <v>#VALUE!</v>
          </cell>
          <cell r="DH349" t="e">
            <v>#VALUE!</v>
          </cell>
        </row>
        <row r="349">
          <cell r="DJ349" t="str">
            <v>无数据</v>
          </cell>
          <cell r="DK349" t="e">
            <v>#VALUE!</v>
          </cell>
          <cell r="DL349" t="str">
            <v>n.a.</v>
          </cell>
          <cell r="DM349" t="str">
            <v>n.a.</v>
          </cell>
          <cell r="DN349" t="str">
            <v>无数据</v>
          </cell>
          <cell r="DO349" t="e">
            <v>#VALUE!</v>
          </cell>
          <cell r="DP349" t="e">
            <v>#VALUE!</v>
          </cell>
        </row>
        <row r="350">
          <cell r="C350" t="str">
            <v>Cong TY CO Phan XE Khach HA NOI</v>
          </cell>
          <cell r="D350" t="str">
            <v>exclude</v>
          </cell>
          <cell r="E350" t="str">
            <v>Significantly different products/services</v>
          </cell>
          <cell r="F350" t="str">
            <v>主要涉及支持乘客/货物的运输</v>
          </cell>
        </row>
        <row r="350">
          <cell r="I350">
            <v>0.029695937383701</v>
          </cell>
          <cell r="J350" t="str">
            <v> </v>
          </cell>
          <cell r="K350" t="str">
            <v>乘客运输</v>
          </cell>
        </row>
        <row r="350">
          <cell r="O350" t="str">
            <v>Cong TY CO Phan XE Khach HA NOI</v>
          </cell>
          <cell r="P350" t="str">
            <v>This company is engaged in transportation support activities. It conducts business from its registered head office located in Ha Noi, Vietnam. The company's business operation is primarily involved in supporting the transport of passengers/freight, such as operation of parts of the transport infrastructure activities related to handling freight immediately before or after transport or between transport segments. In addition, it is involved in the operation and maintenance of all transport facilities. The company employs state-of-the art technology and facilities as well as employs staff trained to provide necessary support, service and guidance to its customers.</v>
          </cell>
          <cell r="Q350" t="str">
            <v>Services</v>
          </cell>
          <cell r="R350" t="str">
            <v>Operation of parts of the transport infrastructure activities related to handling freight immediately before or after transport or between transport segments</v>
          </cell>
          <cell r="S350" t="str">
            <v>www.transerco.vn</v>
          </cell>
          <cell r="T350" t="str">
            <v>Vietnam</v>
          </cell>
        </row>
        <row r="350">
          <cell r="V350" t="str">
            <v>CXH</v>
          </cell>
          <cell r="W350" t="str">
            <v>A-</v>
          </cell>
          <cell r="X350" t="str">
            <v>4789</v>
          </cell>
          <cell r="Y350" t="str">
            <v>VN0100106017</v>
          </cell>
          <cell r="Z350" t="str">
            <v>Engaged in transportation support activities</v>
          </cell>
          <cell r="AA350" t="str">
            <v>The company specializes in the field of road passenger transport.</v>
          </cell>
          <cell r="AB350">
            <v>42426</v>
          </cell>
          <cell r="AC350" t="str">
            <v>Cong TY VAN TAI Hanh Khach Phia BAC</v>
          </cell>
          <cell r="AD350">
            <v>132135390</v>
          </cell>
          <cell r="AE350">
            <v>64493158</v>
          </cell>
          <cell r="AF350">
            <v>81754178</v>
          </cell>
          <cell r="AG350">
            <v>97462418</v>
          </cell>
          <cell r="AH350">
            <v>0</v>
          </cell>
          <cell r="AI350">
            <v>0</v>
          </cell>
          <cell r="AJ350" t="str">
            <v>n.a.</v>
          </cell>
          <cell r="AK350" t="str">
            <v>n.a.</v>
          </cell>
          <cell r="AL350">
            <v>108925239</v>
          </cell>
          <cell r="AM350">
            <v>48050552</v>
          </cell>
          <cell r="AN350">
            <v>65253358</v>
          </cell>
          <cell r="AO350">
            <v>81550367</v>
          </cell>
          <cell r="AP350">
            <v>0</v>
          </cell>
          <cell r="AQ350">
            <v>0</v>
          </cell>
          <cell r="AR350">
            <v>0</v>
          </cell>
          <cell r="AS350">
            <v>0</v>
          </cell>
          <cell r="AT350">
            <v>-5909404</v>
          </cell>
          <cell r="AU350">
            <v>-4131232</v>
          </cell>
          <cell r="AV350">
            <v>-4203565</v>
          </cell>
          <cell r="AW350">
            <v>-4002780</v>
          </cell>
          <cell r="AX350">
            <v>-12263320</v>
          </cell>
          <cell r="AY350">
            <v>-11344583</v>
          </cell>
          <cell r="AZ350">
            <v>-10034637</v>
          </cell>
          <cell r="BA350">
            <v>-10279877</v>
          </cell>
          <cell r="BB350">
            <v>1706382</v>
          </cell>
          <cell r="BC350">
            <v>596270</v>
          </cell>
          <cell r="BD350">
            <v>532981</v>
          </cell>
          <cell r="BE350">
            <v>635823</v>
          </cell>
          <cell r="BF350">
            <v>29588904</v>
          </cell>
          <cell r="BG350">
            <v>6859689</v>
          </cell>
          <cell r="BH350">
            <v>8774260</v>
          </cell>
          <cell r="BI350">
            <v>4506519</v>
          </cell>
          <cell r="BJ350">
            <v>2379221</v>
          </cell>
          <cell r="BK350">
            <v>6125143</v>
          </cell>
          <cell r="BL350">
            <v>4351861</v>
          </cell>
          <cell r="BM350">
            <v>4751820</v>
          </cell>
          <cell r="BN350">
            <v>55009265</v>
          </cell>
          <cell r="BO350">
            <v>42971446</v>
          </cell>
          <cell r="BP350">
            <v>52222334</v>
          </cell>
          <cell r="BQ350">
            <v>48479578</v>
          </cell>
          <cell r="BR350">
            <v>93269632</v>
          </cell>
          <cell r="BS350">
            <v>61504182</v>
          </cell>
          <cell r="BT350">
            <v>71549688</v>
          </cell>
          <cell r="BU350">
            <v>64905889</v>
          </cell>
          <cell r="BV350">
            <v>0</v>
          </cell>
          <cell r="BW350">
            <v>0</v>
          </cell>
          <cell r="BX350" t="str">
            <v>n.a.</v>
          </cell>
          <cell r="BY350" t="str">
            <v>n.a.</v>
          </cell>
          <cell r="BZ350">
            <v>5037427</v>
          </cell>
          <cell r="CA350">
            <v>966791</v>
          </cell>
          <cell r="CB350">
            <v>2262618</v>
          </cell>
          <cell r="CC350">
            <v>1629394</v>
          </cell>
          <cell r="CD350" t="str">
            <v>n.a.</v>
          </cell>
          <cell r="CE350" t="str">
            <v>n.a.</v>
          </cell>
          <cell r="CF350" t="str">
            <v>n.a.</v>
          </cell>
          <cell r="CG350" t="str">
            <v>n.a.</v>
          </cell>
          <cell r="CH350">
            <v>5909404</v>
          </cell>
          <cell r="CI350">
            <v>4131232</v>
          </cell>
          <cell r="CJ350">
            <v>4203565</v>
          </cell>
          <cell r="CK350">
            <v>4002780</v>
          </cell>
          <cell r="CL350">
            <v>132135390</v>
          </cell>
          <cell r="CM350">
            <v>-108925239</v>
          </cell>
          <cell r="CN350">
            <v>-5909404</v>
          </cell>
          <cell r="CO350">
            <v>-12263320</v>
          </cell>
          <cell r="CP350">
            <v>5037427</v>
          </cell>
          <cell r="CQ350">
            <v>0.0381232234604219</v>
          </cell>
          <cell r="CR350">
            <v>0.0396342071981122</v>
          </cell>
          <cell r="CS350">
            <v>0</v>
          </cell>
          <cell r="CT350">
            <v>0</v>
          </cell>
          <cell r="CU350">
            <v>1151326</v>
          </cell>
          <cell r="CV350">
            <v>48990355.5</v>
          </cell>
        </row>
        <row r="350">
          <cell r="CX350">
            <v>64493158</v>
          </cell>
          <cell r="CY350">
            <v>-48050552</v>
          </cell>
          <cell r="CZ350">
            <v>-4131232</v>
          </cell>
          <cell r="DA350">
            <v>-11344583</v>
          </cell>
          <cell r="DB350">
            <v>966791</v>
          </cell>
          <cell r="DC350">
            <v>0.0149905979173791</v>
          </cell>
          <cell r="DD350">
            <v>0.0152187358675808</v>
          </cell>
          <cell r="DE350">
            <v>0</v>
          </cell>
          <cell r="DF350">
            <v>0</v>
          </cell>
          <cell r="DG350">
            <v>564625.5</v>
          </cell>
          <cell r="DH350">
            <v>47596890</v>
          </cell>
        </row>
        <row r="350">
          <cell r="DJ350">
            <v>81754178</v>
          </cell>
          <cell r="DK350">
            <v>-65253358</v>
          </cell>
          <cell r="DL350">
            <v>-4203565</v>
          </cell>
          <cell r="DM350">
            <v>-10034637</v>
          </cell>
          <cell r="DN350">
            <v>2262618</v>
          </cell>
          <cell r="DO350">
            <v>0.0276758699720521</v>
          </cell>
          <cell r="DP350">
            <v>0.0284636255723249</v>
          </cell>
        </row>
        <row r="351">
          <cell r="C351" t="str">
            <v>Destiny Logistics &amp; Infra Limited</v>
          </cell>
          <cell r="D351" t="str">
            <v>exclude</v>
          </cell>
          <cell r="E351" t="str">
            <v>Independence(A+, A, A-, U)</v>
          </cell>
        </row>
        <row r="351">
          <cell r="I351">
            <v>0.0546032371708015</v>
          </cell>
          <cell r="J351" t="str">
            <v> </v>
          </cell>
        </row>
        <row r="351">
          <cell r="O351" t="str">
            <v>Destiny Logistics &amp; Infra Limited</v>
          </cell>
          <cell r="P351" t="str">
            <v>This company, based in India, is engaged in the arrangement of transportation of freight and cargo as well as in the provision of logistic services. The company has a registered business head office located in Kolkata, West Bengal, India.The company is involved in the transportation of freight, cargoes, and related commodities. It provides full range of logistics services, including contract warehousing, public warehousing, and transportation services. It also provides distribution management, vendor consolidation, cargo insurance, purchase order management, and customized logistics information services. The company offers freight transportation services along most of the major trading routes to customers throughout the country. Some of the company's value-added services are packaging and crating, repackaging, stickering, reconfiguration, order fulfillment, installation and display module assembly.The company has strategic alliances with premier national staffing providers throughout the country to better serve its clients.</v>
          </cell>
          <cell r="Q351" t="str">
            <v>Services</v>
          </cell>
          <cell r="R351" t="str">
            <v>Logistics services, including contract warehousing, public warehousing, and transportation services</v>
          </cell>
          <cell r="S351" t="str">
            <v>destinyinfra.in</v>
          </cell>
          <cell r="T351" t="str">
            <v>India</v>
          </cell>
        </row>
        <row r="351">
          <cell r="V351" t="str">
            <v>DESTINY</v>
          </cell>
          <cell r="W351" t="str">
            <v>B+</v>
          </cell>
          <cell r="X351" t="str">
            <v>4789</v>
          </cell>
          <cell r="Y351" t="str">
            <v>IN002053973IND</v>
          </cell>
          <cell r="Z351" t="str">
            <v>Engaged in the arrangement of transportation of freight and cargo as well as in the provision of logistic services</v>
          </cell>
          <cell r="AA351" t="str">
            <v>The Company is engaged in land-based logistics and transportation business and all the activities of the business revolve around this main business .</v>
          </cell>
          <cell r="AB351">
            <v>44482</v>
          </cell>
          <cell r="AC351" t="str">
            <v>Destiny Logistic Limited</v>
          </cell>
          <cell r="AD351">
            <v>567201</v>
          </cell>
          <cell r="AE351">
            <v>346995</v>
          </cell>
          <cell r="AF351">
            <v>100579</v>
          </cell>
          <cell r="AG351">
            <v>67496</v>
          </cell>
          <cell r="AH351" t="str">
            <v>n.a.</v>
          </cell>
          <cell r="AI351" t="str">
            <v>n.a.</v>
          </cell>
          <cell r="AJ351" t="str">
            <v>n.a.</v>
          </cell>
          <cell r="AK351" t="str">
            <v>n.a.</v>
          </cell>
          <cell r="AL351">
            <v>-14563</v>
          </cell>
          <cell r="AM351">
            <v>-893</v>
          </cell>
          <cell r="AN351">
            <v>93058</v>
          </cell>
          <cell r="AO351">
            <v>64790</v>
          </cell>
          <cell r="AP351">
            <v>0</v>
          </cell>
          <cell r="AQ351">
            <v>0</v>
          </cell>
          <cell r="AR351">
            <v>0</v>
          </cell>
          <cell r="AS351">
            <v>0</v>
          </cell>
          <cell r="AT351">
            <v>-549928</v>
          </cell>
          <cell r="AU351">
            <v>-329728</v>
          </cell>
          <cell r="AV351">
            <v>-1853</v>
          </cell>
          <cell r="AW351">
            <v>-993</v>
          </cell>
          <cell r="AX351">
            <v>-40</v>
          </cell>
          <cell r="AY351">
            <v>-60</v>
          </cell>
          <cell r="AZ351">
            <v>-154</v>
          </cell>
          <cell r="BA351">
            <v>0</v>
          </cell>
          <cell r="BB351">
            <v>19686</v>
          </cell>
          <cell r="BC351">
            <v>5122</v>
          </cell>
          <cell r="BD351">
            <v>4229</v>
          </cell>
          <cell r="BE351" t="str">
            <v>n.a.</v>
          </cell>
          <cell r="BF351">
            <v>240677</v>
          </cell>
          <cell r="BG351">
            <v>175561</v>
          </cell>
          <cell r="BH351">
            <v>35836</v>
          </cell>
          <cell r="BI351">
            <v>16504</v>
          </cell>
          <cell r="BJ351">
            <v>2314</v>
          </cell>
          <cell r="BK351">
            <v>4310</v>
          </cell>
          <cell r="BL351">
            <v>137</v>
          </cell>
          <cell r="BM351">
            <v>44</v>
          </cell>
          <cell r="BN351">
            <v>55562</v>
          </cell>
          <cell r="BO351">
            <v>50</v>
          </cell>
          <cell r="BP351">
            <v>111</v>
          </cell>
          <cell r="BQ351" t="str">
            <v>n.a.</v>
          </cell>
          <cell r="BR351">
            <v>404665</v>
          </cell>
          <cell r="BS351">
            <v>267813</v>
          </cell>
          <cell r="BT351">
            <v>66077</v>
          </cell>
          <cell r="BU351">
            <v>18011</v>
          </cell>
          <cell r="BV351">
            <v>266</v>
          </cell>
          <cell r="BW351">
            <v>88</v>
          </cell>
          <cell r="BX351" t="str">
            <v>n.a.</v>
          </cell>
          <cell r="BY351" t="str">
            <v>n.a.</v>
          </cell>
          <cell r="BZ351">
            <v>31796</v>
          </cell>
          <cell r="CA351">
            <v>18100</v>
          </cell>
          <cell r="CB351">
            <v>5514</v>
          </cell>
          <cell r="CC351">
            <v>1713</v>
          </cell>
          <cell r="CD351">
            <v>528376</v>
          </cell>
          <cell r="CE351">
            <v>292819</v>
          </cell>
          <cell r="CF351">
            <v>762</v>
          </cell>
          <cell r="CG351">
            <v>400</v>
          </cell>
          <cell r="CH351">
            <v>55</v>
          </cell>
          <cell r="CI351">
            <v>310</v>
          </cell>
          <cell r="CJ351">
            <v>8</v>
          </cell>
          <cell r="CK351">
            <v>39</v>
          </cell>
          <cell r="CL351">
            <v>567201</v>
          </cell>
          <cell r="CM351">
            <v>14563</v>
          </cell>
          <cell r="CN351">
            <v>-549928</v>
          </cell>
          <cell r="CO351">
            <v>-40</v>
          </cell>
          <cell r="CP351">
            <v>31796</v>
          </cell>
          <cell r="CQ351">
            <v>0.0560577290942717</v>
          </cell>
          <cell r="CR351">
            <v>0.0593868193236895</v>
          </cell>
          <cell r="CS351">
            <v>266</v>
          </cell>
          <cell r="CT351">
            <v>0</v>
          </cell>
          <cell r="CU351">
            <v>12404</v>
          </cell>
          <cell r="CV351">
            <v>27806</v>
          </cell>
        </row>
        <row r="351">
          <cell r="CX351">
            <v>346995</v>
          </cell>
          <cell r="CY351">
            <v>893</v>
          </cell>
          <cell r="CZ351">
            <v>-329728</v>
          </cell>
          <cell r="DA351">
            <v>-60</v>
          </cell>
          <cell r="DB351">
            <v>18100</v>
          </cell>
          <cell r="DC351">
            <v>0.0521621349010793</v>
          </cell>
          <cell r="DD351">
            <v>0.0550327612155855</v>
          </cell>
          <cell r="DE351">
            <v>88</v>
          </cell>
          <cell r="DF351">
            <v>0</v>
          </cell>
          <cell r="DG351">
            <v>4675.5</v>
          </cell>
          <cell r="DH351">
            <v>80.5</v>
          </cell>
        </row>
        <row r="351">
          <cell r="DJ351">
            <v>100579</v>
          </cell>
          <cell r="DK351">
            <v>-93058</v>
          </cell>
          <cell r="DL351">
            <v>-1853</v>
          </cell>
          <cell r="DM351">
            <v>-154</v>
          </cell>
          <cell r="DN351">
            <v>5514</v>
          </cell>
          <cell r="DO351">
            <v>0.0548225772775629</v>
          </cell>
          <cell r="DP351">
            <v>0.0580024193972545</v>
          </cell>
        </row>
        <row r="352">
          <cell r="C352" t="str">
            <v>Roadways India Limited</v>
          </cell>
          <cell r="D352" t="str">
            <v>exclude</v>
          </cell>
          <cell r="E352" t="str">
            <v>Significantly different activities</v>
          </cell>
          <cell r="F352" t="str">
            <v>销管费用大于20%</v>
          </cell>
        </row>
        <row r="352">
          <cell r="I352">
            <v>0.0263784643457586</v>
          </cell>
          <cell r="J352" t="str">
            <v> </v>
          </cell>
        </row>
        <row r="352">
          <cell r="O352" t="str">
            <v>Roadways India Limited</v>
          </cell>
          <cell r="P352" t="str">
            <v>This is one of the leading, Indian Banks Association (IBA) approved (SDR 746) transport organization, specialising in bulk cargo, ODC consignments and project consignments. The company has a registered office located in Kolkata, India. It was established in 1987.The company is one of the leading transport organization with more than 100 outlets spread through out the country. Its intricate network ensures smooth flow of operations both within the state and between one state to other ensuring speedy and efficient transportation of goods, On Time Every Time. The company commenced its operation about a decade back, and it specialises in bulk cargo, ODC consignments and project consignments, etc.The company has undertaken transportation jobs having varying dimension ranging from length - 77 feet, width - 22 feet, height - 18 feet, and weight up to 82 M.T. It has also executed single order of BHEL PDSR for transporting 300 MT FMC crane in 40 trailers from M/s NTPC Talcher to M/s NTPC Ramagundam. The company has also experienced enough to transport both MS and SS Tanks.</v>
          </cell>
          <cell r="Q352" t="str">
            <v>Services</v>
          </cell>
          <cell r="R352" t="str">
            <v>Bulk cargo, ODC consignments and project consignments</v>
          </cell>
          <cell r="S352" t="str">
            <v>www.roadwaysindia.com</v>
          </cell>
          <cell r="T352" t="str">
            <v>India</v>
          </cell>
        </row>
        <row r="352">
          <cell r="V352" t="str">
            <v>ROADWAYS</v>
          </cell>
          <cell r="W352" t="str">
            <v>A+</v>
          </cell>
          <cell r="X352" t="str">
            <v>4731</v>
          </cell>
          <cell r="Y352" t="str">
            <v>IN116880FI</v>
          </cell>
          <cell r="Z352" t="str">
            <v>Specialising in bulk cargo, ODC consignments and project consignments</v>
          </cell>
          <cell r="AA352" t="str">
            <v>The Company is engaged in freight transportion by motor vehicles.</v>
          </cell>
          <cell r="AB352">
            <v>42508</v>
          </cell>
        </row>
        <row r="352">
          <cell r="AD352">
            <v>557464</v>
          </cell>
          <cell r="AE352">
            <v>463727</v>
          </cell>
          <cell r="AF352">
            <v>497927</v>
          </cell>
          <cell r="AG352">
            <v>679361</v>
          </cell>
          <cell r="AH352">
            <v>3166</v>
          </cell>
          <cell r="AI352">
            <v>877</v>
          </cell>
          <cell r="AJ352">
            <v>608</v>
          </cell>
          <cell r="AK352">
            <v>1005</v>
          </cell>
        </row>
        <row r="352">
          <cell r="AP352">
            <v>0</v>
          </cell>
          <cell r="AQ352">
            <v>0</v>
          </cell>
          <cell r="AR352">
            <v>0</v>
          </cell>
          <cell r="AS352">
            <v>0</v>
          </cell>
          <cell r="AT352">
            <v>-527122</v>
          </cell>
          <cell r="AU352">
            <v>-454843</v>
          </cell>
          <cell r="AV352">
            <v>-482125</v>
          </cell>
          <cell r="AW352">
            <v>-669253</v>
          </cell>
          <cell r="AX352">
            <v>-6354</v>
          </cell>
          <cell r="AY352">
            <v>-4390</v>
          </cell>
          <cell r="AZ352">
            <v>-4212</v>
          </cell>
          <cell r="BA352">
            <v>-4978</v>
          </cell>
        </row>
        <row r="352">
          <cell r="BF352">
            <v>127159</v>
          </cell>
          <cell r="BG352">
            <v>122097</v>
          </cell>
          <cell r="BH352">
            <v>157117</v>
          </cell>
          <cell r="BI352">
            <v>228440</v>
          </cell>
          <cell r="BJ352">
            <v>195847</v>
          </cell>
          <cell r="BK352">
            <v>138487</v>
          </cell>
          <cell r="BL352">
            <v>86944</v>
          </cell>
          <cell r="BM352">
            <v>13816</v>
          </cell>
          <cell r="BN352">
            <v>36855</v>
          </cell>
          <cell r="BO352">
            <v>32440</v>
          </cell>
          <cell r="BP352">
            <v>22713</v>
          </cell>
          <cell r="BQ352">
            <v>25678</v>
          </cell>
          <cell r="BR352">
            <v>382846</v>
          </cell>
          <cell r="BS352">
            <v>328690</v>
          </cell>
          <cell r="BT352">
            <v>294667</v>
          </cell>
          <cell r="BU352">
            <v>305109</v>
          </cell>
        </row>
        <row r="352">
          <cell r="BZ352">
            <v>27154</v>
          </cell>
          <cell r="CA352">
            <v>5371</v>
          </cell>
          <cell r="CB352">
            <v>12198</v>
          </cell>
          <cell r="CC352">
            <v>6135</v>
          </cell>
          <cell r="CD352">
            <v>71928</v>
          </cell>
          <cell r="CE352">
            <v>60327</v>
          </cell>
          <cell r="CF352">
            <v>52774</v>
          </cell>
          <cell r="CG352">
            <v>65105</v>
          </cell>
          <cell r="CH352">
            <v>853</v>
          </cell>
          <cell r="CI352">
            <v>837</v>
          </cell>
          <cell r="CJ352">
            <v>1190</v>
          </cell>
          <cell r="CK352">
            <v>1462</v>
          </cell>
          <cell r="CL352">
            <v>557464</v>
          </cell>
          <cell r="CM352">
            <v>0</v>
          </cell>
          <cell r="CN352">
            <v>-527122</v>
          </cell>
          <cell r="CO352">
            <v>-6354</v>
          </cell>
          <cell r="CP352">
            <v>23988</v>
          </cell>
          <cell r="CQ352">
            <v>0.0430305813469569</v>
          </cell>
          <cell r="CR352">
            <v>0.0449654717363105</v>
          </cell>
          <cell r="CS352">
            <v>0</v>
          </cell>
          <cell r="CT352">
            <v>0</v>
          </cell>
          <cell r="CU352">
            <v>0</v>
          </cell>
          <cell r="CV352">
            <v>34647.5</v>
          </cell>
        </row>
        <row r="352">
          <cell r="CX352">
            <v>463727</v>
          </cell>
          <cell r="CY352">
            <v>0</v>
          </cell>
          <cell r="CZ352">
            <v>-454843</v>
          </cell>
          <cell r="DA352">
            <v>-4390</v>
          </cell>
          <cell r="DB352">
            <v>4494</v>
          </cell>
          <cell r="DC352">
            <v>0.0096910466718565</v>
          </cell>
          <cell r="DD352">
            <v>0.00978588211213044</v>
          </cell>
          <cell r="DE352">
            <v>0</v>
          </cell>
          <cell r="DF352">
            <v>0</v>
          </cell>
          <cell r="DG352">
            <v>0</v>
          </cell>
          <cell r="DH352">
            <v>27576.5</v>
          </cell>
        </row>
        <row r="352">
          <cell r="DJ352">
            <v>497927</v>
          </cell>
          <cell r="DK352">
            <v>0</v>
          </cell>
          <cell r="DL352">
            <v>-482125</v>
          </cell>
          <cell r="DM352">
            <v>-4212</v>
          </cell>
          <cell r="DN352">
            <v>11590</v>
          </cell>
          <cell r="DO352">
            <v>0.0232765043871893</v>
          </cell>
          <cell r="DP352">
            <v>0.0238312116906589</v>
          </cell>
        </row>
        <row r="353">
          <cell r="C353" t="str">
            <v>HNA Cold Chain Holdings Co., Ltd.</v>
          </cell>
          <cell r="D353" t="str">
            <v>exclude</v>
          </cell>
          <cell r="E353" t="str">
            <v>Independence(A+, A, A-, U)</v>
          </cell>
        </row>
        <row r="353">
          <cell r="I353">
            <v>-3.45278490424211</v>
          </cell>
          <cell r="J353" t="str">
            <v> </v>
          </cell>
        </row>
        <row r="353">
          <cell r="O353" t="str">
            <v>HNA Cold Chain Holdings Co., Ltd.</v>
          </cell>
          <cell r="P353" t="str">
            <v>This company is engaged in providing transportation services. It was incorporated in 1997 and is based in Beijing, China. The company is involved in road transport, general cargo: cargo special transport (refrigerated containers Paul); retail pre-packaged food, dairy products (excluding infant formula); motor vehicle public parking services; warehousing logistics; batches packaging; road freight forwarding; sales of fresh vegetables, fresh fruits, meat, eggs, unprocessed, textiles, household goods. It conducts its business operations within the country.</v>
          </cell>
          <cell r="Q353" t="str">
            <v>Services</v>
          </cell>
          <cell r="R353" t="str">
            <v>Road transport, general cargo: cargo special transport (refrigerated containers Paul); retail pre-packaged food, dairy products (excluding infant formula); motor vehicle public parking services; warehousing logistics; batches packaging; road freight forwarding; sales of fresh vegetables, fresh fruits, meat, eggs, unprocessed, textiles, household goods</v>
          </cell>
          <cell r="S353" t="str">
            <v>www.hnaccl.com</v>
          </cell>
          <cell r="T353" t="str">
            <v>China</v>
          </cell>
        </row>
        <row r="353">
          <cell r="V353" t="str">
            <v>831900</v>
          </cell>
          <cell r="W353" t="str">
            <v>B+</v>
          </cell>
          <cell r="X353" t="str">
            <v>4789</v>
          </cell>
          <cell r="Y353" t="str">
            <v>CN43023PC</v>
          </cell>
          <cell r="Z353" t="str">
            <v>Engaged in providing transportation services</v>
          </cell>
          <cell r="AA353" t="str">
            <v>The Company is mainly engaged in road transport, general cargo: cargo special transport (refrigerated containers Paul); retail pre-packaged food, dairy products (excluding infant formula); motor vehicle public parking services; warehousing logistics; batches packaging; road freight forwarding; sales of fresh vegetables, fresh fruits, meat, eggs, unprocessed, textiles, household goods.</v>
          </cell>
          <cell r="AB353">
            <v>42033</v>
          </cell>
          <cell r="AC353" t="str">
            <v>Beijing HNA Huarifeitian Logistics Company Limited</v>
          </cell>
          <cell r="AD353">
            <v>35282</v>
          </cell>
          <cell r="AE353">
            <v>65779</v>
          </cell>
          <cell r="AF353">
            <v>388507</v>
          </cell>
          <cell r="AG353">
            <v>892672</v>
          </cell>
          <cell r="AH353">
            <v>47405</v>
          </cell>
          <cell r="AI353">
            <v>25610</v>
          </cell>
          <cell r="AJ353">
            <v>31058</v>
          </cell>
          <cell r="AK353">
            <v>42539</v>
          </cell>
          <cell r="AL353">
            <v>10674</v>
          </cell>
          <cell r="AM353">
            <v>59916</v>
          </cell>
          <cell r="AN353">
            <v>310726</v>
          </cell>
          <cell r="AO353">
            <v>779431</v>
          </cell>
          <cell r="AP353">
            <v>4691</v>
          </cell>
          <cell r="AQ353">
            <v>12580</v>
          </cell>
          <cell r="AR353">
            <v>64634</v>
          </cell>
          <cell r="AS353">
            <v>22677</v>
          </cell>
          <cell r="AT353">
            <v>-82462</v>
          </cell>
          <cell r="AU353">
            <v>-80142</v>
          </cell>
          <cell r="AV353">
            <v>-162522</v>
          </cell>
          <cell r="AW353">
            <v>-149517</v>
          </cell>
          <cell r="AX353">
            <v>-27209</v>
          </cell>
          <cell r="AY353">
            <v>-15846</v>
          </cell>
          <cell r="AZ353">
            <v>-1512349</v>
          </cell>
          <cell r="BA353">
            <v>-122428</v>
          </cell>
          <cell r="BB353">
            <v>59902</v>
          </cell>
          <cell r="BC353">
            <v>71698</v>
          </cell>
          <cell r="BD353">
            <v>89187</v>
          </cell>
          <cell r="BE353">
            <v>143329</v>
          </cell>
          <cell r="BF353">
            <v>88784</v>
          </cell>
          <cell r="BG353">
            <v>105531</v>
          </cell>
          <cell r="BH353">
            <v>136138</v>
          </cell>
          <cell r="BI353">
            <v>504390</v>
          </cell>
          <cell r="BJ353">
            <v>2059</v>
          </cell>
          <cell r="BK353">
            <v>5455</v>
          </cell>
          <cell r="BL353">
            <v>22997</v>
          </cell>
          <cell r="BM353">
            <v>357134</v>
          </cell>
          <cell r="BN353">
            <v>164220</v>
          </cell>
          <cell r="BO353">
            <v>181266</v>
          </cell>
          <cell r="BP353">
            <v>132299</v>
          </cell>
          <cell r="BQ353">
            <v>178847</v>
          </cell>
          <cell r="BR353">
            <v>1004206</v>
          </cell>
          <cell r="BS353">
            <v>1053710</v>
          </cell>
          <cell r="BT353">
            <v>839520</v>
          </cell>
          <cell r="BU353">
            <v>2661483</v>
          </cell>
          <cell r="BV353">
            <v>6631</v>
          </cell>
          <cell r="BW353">
            <v>7946</v>
          </cell>
          <cell r="BX353">
            <v>13903</v>
          </cell>
          <cell r="BY353">
            <v>14922</v>
          </cell>
          <cell r="BZ353">
            <v>-37658</v>
          </cell>
          <cell r="CA353">
            <v>-64515</v>
          </cell>
          <cell r="CB353">
            <v>-1566032</v>
          </cell>
          <cell r="CC353">
            <v>-116165</v>
          </cell>
          <cell r="CD353">
            <v>46158</v>
          </cell>
          <cell r="CE353">
            <v>25379</v>
          </cell>
          <cell r="CF353">
            <v>32033</v>
          </cell>
          <cell r="CG353">
            <v>38018</v>
          </cell>
          <cell r="CH353">
            <v>24982</v>
          </cell>
          <cell r="CI353">
            <v>34237</v>
          </cell>
          <cell r="CJ353">
            <v>51952</v>
          </cell>
          <cell r="CK353">
            <v>73900</v>
          </cell>
          <cell r="CL353">
            <v>35282</v>
          </cell>
          <cell r="CM353">
            <v>-10674</v>
          </cell>
          <cell r="CN353">
            <v>-77771</v>
          </cell>
          <cell r="CO353">
            <v>-27209</v>
          </cell>
          <cell r="CP353">
            <v>-80372</v>
          </cell>
          <cell r="CQ353">
            <v>-2.27798877614648</v>
          </cell>
          <cell r="CR353">
            <v>-0.694934892005465</v>
          </cell>
          <cell r="CS353">
            <v>6631</v>
          </cell>
          <cell r="CT353">
            <v>4691</v>
          </cell>
          <cell r="CU353">
            <v>65800</v>
          </cell>
          <cell r="CV353">
            <v>172743</v>
          </cell>
        </row>
        <row r="353">
          <cell r="CX353">
            <v>65779</v>
          </cell>
          <cell r="CY353">
            <v>-59916</v>
          </cell>
          <cell r="CZ353">
            <v>-67562</v>
          </cell>
          <cell r="DA353">
            <v>-15846</v>
          </cell>
          <cell r="DB353">
            <v>-77545</v>
          </cell>
          <cell r="DC353">
            <v>-1.17887167637088</v>
          </cell>
          <cell r="DD353">
            <v>-0.541046858865228</v>
          </cell>
          <cell r="DE353">
            <v>7946</v>
          </cell>
          <cell r="DF353">
            <v>12580</v>
          </cell>
          <cell r="DG353">
            <v>80442.5</v>
          </cell>
          <cell r="DH353">
            <v>156782.5</v>
          </cell>
        </row>
        <row r="353">
          <cell r="DJ353">
            <v>388507</v>
          </cell>
          <cell r="DK353">
            <v>-310726</v>
          </cell>
          <cell r="DL353">
            <v>-97888</v>
          </cell>
          <cell r="DM353">
            <v>-1512349</v>
          </cell>
          <cell r="DN353">
            <v>-1532456</v>
          </cell>
          <cell r="DO353">
            <v>-3.94447461693097</v>
          </cell>
          <cell r="DP353">
            <v>-0.797754043154397</v>
          </cell>
        </row>
        <row r="354">
          <cell r="C354" t="str">
            <v>PP Pack Marking Joint Stock Company</v>
          </cell>
          <cell r="D354" t="str">
            <v>exclude</v>
          </cell>
          <cell r="E354" t="str">
            <v>Significantly different activities</v>
          </cell>
        </row>
        <row r="354">
          <cell r="I354">
            <v>0.0349261901750664</v>
          </cell>
          <cell r="J354" t="str">
            <v> </v>
          </cell>
        </row>
        <row r="354">
          <cell r="O354" t="str">
            <v>PP Pack Marking Joint Stock Company</v>
          </cell>
          <cell r="P354" t="str">
            <v>This company is engaged in the manufacture and distribution of packaging products. The company was founded in 1993 and has its registered head office located in Haiphong City, Vietnam. The company manufactures and trades plastic and carton packagings and containers. It also trades supplies and materials for the manufacturing of plastic and carton packagings. It distributes its products mainly to manufacturers of cement, fertilizers, chemicals, food and animal feeds. In addition, the company is involved in the construction of houses and the provision of land clearing services.</v>
          </cell>
          <cell r="Q354" t="str">
            <v>Manufacturing</v>
          </cell>
          <cell r="R354" t="str">
            <v>Plastic and carton packagings and containers</v>
          </cell>
          <cell r="S354" t="str">
            <v>www.haipacpp.com</v>
          </cell>
          <cell r="T354" t="str">
            <v>Vietnam</v>
          </cell>
        </row>
        <row r="354">
          <cell r="V354" t="str">
            <v>HPB</v>
          </cell>
          <cell r="W354" t="str">
            <v>A+</v>
          </cell>
          <cell r="X354" t="str">
            <v>4783</v>
          </cell>
          <cell r="Y354" t="str">
            <v>VN0203000436</v>
          </cell>
          <cell r="Z354" t="str">
            <v>Engaged in the manufacture and distribution of packaging products</v>
          </cell>
          <cell r="AA354" t="str">
            <v>Business activities are: Product Manufacturing Plastic, plastic.  Carton production waves, flat.  Business supplies and equipment for plastic packaging and paper packaging.  Building types.  Construction other civil engineering.  Construction industry, civil.  Preparing the ground</v>
          </cell>
          <cell r="AB354">
            <v>40297</v>
          </cell>
        </row>
        <row r="354">
          <cell r="AD354">
            <v>188946334</v>
          </cell>
          <cell r="AE354">
            <v>239188755</v>
          </cell>
          <cell r="AF354">
            <v>194049492</v>
          </cell>
          <cell r="AG354">
            <v>212134378</v>
          </cell>
          <cell r="AH354" t="str">
            <v>n.a.</v>
          </cell>
          <cell r="AI354" t="str">
            <v>n.a.</v>
          </cell>
          <cell r="AJ354" t="str">
            <v>n.a.</v>
          </cell>
          <cell r="AK354" t="str">
            <v>n.a.</v>
          </cell>
          <cell r="AL354">
            <v>164928974</v>
          </cell>
          <cell r="AM354">
            <v>210291696</v>
          </cell>
          <cell r="AN354">
            <v>161717819</v>
          </cell>
          <cell r="AO354">
            <v>182094766</v>
          </cell>
          <cell r="AP354">
            <v>0</v>
          </cell>
          <cell r="AQ354">
            <v>0</v>
          </cell>
          <cell r="AR354">
            <v>0</v>
          </cell>
          <cell r="AS354">
            <v>0</v>
          </cell>
          <cell r="AT354">
            <v>-13772178</v>
          </cell>
          <cell r="AU354">
            <v>-15602190</v>
          </cell>
          <cell r="AV354">
            <v>-14166574</v>
          </cell>
          <cell r="AW354">
            <v>-15004790</v>
          </cell>
          <cell r="AX354">
            <v>-5617750</v>
          </cell>
          <cell r="AY354">
            <v>-6974556</v>
          </cell>
          <cell r="AZ354">
            <v>-7382307</v>
          </cell>
          <cell r="BA354">
            <v>-6650147</v>
          </cell>
          <cell r="BB354">
            <v>34216810</v>
          </cell>
          <cell r="BC354">
            <v>31416683</v>
          </cell>
          <cell r="BD354">
            <v>18832205</v>
          </cell>
          <cell r="BE354">
            <v>16311523</v>
          </cell>
          <cell r="BF354">
            <v>28426390</v>
          </cell>
          <cell r="BG354">
            <v>22841367</v>
          </cell>
          <cell r="BH354">
            <v>32124176</v>
          </cell>
          <cell r="BI354">
            <v>25472621</v>
          </cell>
          <cell r="BJ354">
            <v>8346663</v>
          </cell>
          <cell r="BK354">
            <v>31278313</v>
          </cell>
          <cell r="BL354">
            <v>13200138</v>
          </cell>
          <cell r="BM354">
            <v>10919267</v>
          </cell>
          <cell r="BN354">
            <v>25899357</v>
          </cell>
          <cell r="BO354">
            <v>31499654</v>
          </cell>
          <cell r="BP354">
            <v>33153536</v>
          </cell>
          <cell r="BQ354">
            <v>40535844</v>
          </cell>
          <cell r="BR354">
            <v>159376640</v>
          </cell>
          <cell r="BS354">
            <v>160298353</v>
          </cell>
          <cell r="BT354">
            <v>152634080</v>
          </cell>
          <cell r="BU354">
            <v>148392512</v>
          </cell>
          <cell r="BV354">
            <v>5667369</v>
          </cell>
          <cell r="BW354">
            <v>7847714</v>
          </cell>
          <cell r="BX354">
            <v>6315095</v>
          </cell>
          <cell r="BY354">
            <v>5969898</v>
          </cell>
          <cell r="BZ354">
            <v>4627432</v>
          </cell>
          <cell r="CA354">
            <v>6320313</v>
          </cell>
          <cell r="CB354">
            <v>10782792</v>
          </cell>
          <cell r="CC354">
            <v>8384675</v>
          </cell>
          <cell r="CD354" t="str">
            <v>n.a.</v>
          </cell>
          <cell r="CE354" t="str">
            <v>n.a.</v>
          </cell>
          <cell r="CF354" t="str">
            <v>n.a.</v>
          </cell>
          <cell r="CG354" t="str">
            <v>n.a.</v>
          </cell>
          <cell r="CH354">
            <v>8104809</v>
          </cell>
          <cell r="CI354">
            <v>7754476</v>
          </cell>
          <cell r="CJ354">
            <v>7851479</v>
          </cell>
          <cell r="CK354">
            <v>9034892</v>
          </cell>
          <cell r="CL354">
            <v>188946334</v>
          </cell>
          <cell r="CM354">
            <v>-164928974</v>
          </cell>
          <cell r="CN354">
            <v>-13772178</v>
          </cell>
          <cell r="CO354">
            <v>-5617750</v>
          </cell>
          <cell r="CP354">
            <v>4627432</v>
          </cell>
          <cell r="CQ354">
            <v>0.024490721264801</v>
          </cell>
          <cell r="CR354">
            <v>0.0251055749019165</v>
          </cell>
          <cell r="CS354">
            <v>5667369</v>
          </cell>
          <cell r="CT354">
            <v>0</v>
          </cell>
          <cell r="CU354">
            <v>32816746.5</v>
          </cell>
          <cell r="CV354">
            <v>28699505.5</v>
          </cell>
        </row>
        <row r="354">
          <cell r="CX354">
            <v>239188755</v>
          </cell>
          <cell r="CY354">
            <v>-210291696</v>
          </cell>
          <cell r="CZ354">
            <v>-15602190</v>
          </cell>
          <cell r="DA354">
            <v>-6974556</v>
          </cell>
          <cell r="DB354">
            <v>6320313</v>
          </cell>
          <cell r="DC354">
            <v>0.0264239554238242</v>
          </cell>
          <cell r="DD354">
            <v>0.0271411314719922</v>
          </cell>
          <cell r="DE354">
            <v>7847714</v>
          </cell>
          <cell r="DF354">
            <v>0</v>
          </cell>
          <cell r="DG354">
            <v>25124444</v>
          </cell>
          <cell r="DH354">
            <v>32326595</v>
          </cell>
        </row>
        <row r="354">
          <cell r="DJ354">
            <v>194049492</v>
          </cell>
          <cell r="DK354">
            <v>-161717819</v>
          </cell>
          <cell r="DL354">
            <v>-14166574</v>
          </cell>
          <cell r="DM354">
            <v>-7382307</v>
          </cell>
          <cell r="DN354">
            <v>10782792</v>
          </cell>
          <cell r="DO354">
            <v>0.0555672261177576</v>
          </cell>
          <cell r="DP354">
            <v>0.0588366135255341</v>
          </cell>
        </row>
        <row r="355">
          <cell r="C355" t="str">
            <v>HA Dong Environment Public Service Joint Stock Company</v>
          </cell>
          <cell r="D355" t="str">
            <v>exclude</v>
          </cell>
          <cell r="E355" t="str">
            <v>Independence(A+, A, A-, U)</v>
          </cell>
        </row>
        <row r="355">
          <cell r="I355">
            <v>0.0754050156945315</v>
          </cell>
          <cell r="J355" t="str">
            <v> </v>
          </cell>
        </row>
        <row r="355">
          <cell r="O355" t="str">
            <v>HA Dong Environment Public Service Joint Stock Company</v>
          </cell>
          <cell r="P355" t="str">
            <v>This company is engaged in the provision of public environmental sanitation services. The services include collecting, transporting and processing urban and industrial trash; handling trade village environment; managing and operating systems of irrigation, public parks, public lighting, urban decoration and traffic signals; managing and maintaining urban infrastructure; entertainment parks, ground freight and passenger transportation and funeral services. It was founded in 1986 and has its registered head office located in Hanoi, Vietnam. The company's scope of activity includes: collection and transport services, waste disposal, and maintenance of environmental sanitation; management and operation of the system: water park, public lighting, and decorative urban traffic signal; as well as the administration of the people's cemetery, and the provision of funeral services.</v>
          </cell>
          <cell r="Q355" t="str">
            <v>Services</v>
          </cell>
          <cell r="R355" t="str">
            <v>Collecting, transporting and processing urban and industrial trash; handling trade village environment; managing and operating systems of irrigation, public parks, public lighting, urban decoration and traffic signals; managing and maintaining urban infrastructure; entertainment parks, ground freight and passenger transportation and funeral services</v>
          </cell>
          <cell r="S355" t="str">
            <v>www.moitruongdothi.com.vn</v>
          </cell>
          <cell r="T355" t="str">
            <v>Vietnam</v>
          </cell>
        </row>
        <row r="355">
          <cell r="V355" t="str">
            <v>MTH</v>
          </cell>
          <cell r="W355" t="str">
            <v>B+</v>
          </cell>
          <cell r="X355" t="str">
            <v>4212</v>
          </cell>
          <cell r="Y355" t="str">
            <v>VN0303000840</v>
          </cell>
          <cell r="Z355" t="str">
            <v>Engaged in the provision of public environmental sanitation services</v>
          </cell>
          <cell r="AA355" t="str">
            <v>The Company specializes in the collection, transportation, waste disposal, maintain environmental sanitation: urban and industrial.</v>
          </cell>
          <cell r="AB355">
            <v>40584</v>
          </cell>
        </row>
        <row r="355">
          <cell r="AD355">
            <v>128518052</v>
          </cell>
          <cell r="AE355">
            <v>104139926</v>
          </cell>
          <cell r="AF355">
            <v>107723955</v>
          </cell>
          <cell r="AG355">
            <v>117158369</v>
          </cell>
          <cell r="AH355" t="str">
            <v>n.a.</v>
          </cell>
          <cell r="AI355" t="str">
            <v>n.a.</v>
          </cell>
          <cell r="AJ355" t="str">
            <v>n.a.</v>
          </cell>
          <cell r="AK355" t="str">
            <v>n.a.</v>
          </cell>
          <cell r="AL355">
            <v>106638554</v>
          </cell>
          <cell r="AM355">
            <v>77810156</v>
          </cell>
          <cell r="AN355">
            <v>77627696</v>
          </cell>
          <cell r="AO355">
            <v>94471321</v>
          </cell>
          <cell r="AP355">
            <v>0</v>
          </cell>
          <cell r="AQ355">
            <v>0</v>
          </cell>
          <cell r="AR355">
            <v>0</v>
          </cell>
          <cell r="AS355">
            <v>0</v>
          </cell>
          <cell r="AT355">
            <v>-5493215</v>
          </cell>
          <cell r="AU355">
            <v>-8886515</v>
          </cell>
          <cell r="AV355">
            <v>-12962297</v>
          </cell>
          <cell r="AW355">
            <v>-7011238</v>
          </cell>
          <cell r="AX355">
            <v>-7218880</v>
          </cell>
          <cell r="AY355">
            <v>-7931376</v>
          </cell>
          <cell r="AZ355">
            <v>-10146739</v>
          </cell>
          <cell r="BA355">
            <v>-11127446</v>
          </cell>
          <cell r="BB355">
            <v>4841561</v>
          </cell>
          <cell r="BC355">
            <v>4048685</v>
          </cell>
          <cell r="BD355">
            <v>3153536</v>
          </cell>
          <cell r="BE355">
            <v>3811140</v>
          </cell>
          <cell r="BF355">
            <v>53367688</v>
          </cell>
          <cell r="BG355">
            <v>27347118</v>
          </cell>
          <cell r="BH355">
            <v>24698764</v>
          </cell>
          <cell r="BI355">
            <v>20606165</v>
          </cell>
          <cell r="BJ355">
            <v>11199730</v>
          </cell>
          <cell r="BK355">
            <v>42663840</v>
          </cell>
          <cell r="BL355">
            <v>18019418</v>
          </cell>
          <cell r="BM355">
            <v>38104547</v>
          </cell>
          <cell r="BN355">
            <v>53190624</v>
          </cell>
          <cell r="BO355">
            <v>57474409</v>
          </cell>
          <cell r="BP355">
            <v>63799422</v>
          </cell>
          <cell r="BQ355">
            <v>65412525</v>
          </cell>
          <cell r="BR355">
            <v>139845829</v>
          </cell>
          <cell r="BS355">
            <v>137450810</v>
          </cell>
          <cell r="BT355">
            <v>133747786</v>
          </cell>
          <cell r="BU355">
            <v>131505773</v>
          </cell>
          <cell r="BV355" t="str">
            <v>n.a.</v>
          </cell>
          <cell r="BW355">
            <v>187371</v>
          </cell>
          <cell r="BX355">
            <v>186559</v>
          </cell>
          <cell r="BY355">
            <v>185765</v>
          </cell>
          <cell r="BZ355">
            <v>9167403</v>
          </cell>
          <cell r="CA355">
            <v>9511879</v>
          </cell>
          <cell r="CB355">
            <v>6987223</v>
          </cell>
          <cell r="CC355">
            <v>4548364</v>
          </cell>
          <cell r="CD355" t="str">
            <v>n.a.</v>
          </cell>
          <cell r="CE355" t="str">
            <v>n.a.</v>
          </cell>
          <cell r="CF355" t="str">
            <v>n.a.</v>
          </cell>
          <cell r="CG355" t="str">
            <v>n.a.</v>
          </cell>
          <cell r="CH355">
            <v>5493215</v>
          </cell>
          <cell r="CI355">
            <v>8699144</v>
          </cell>
          <cell r="CJ355">
            <v>12775738</v>
          </cell>
          <cell r="CK355">
            <v>6825473</v>
          </cell>
          <cell r="CL355">
            <v>128518052</v>
          </cell>
          <cell r="CM355">
            <v>-106638554</v>
          </cell>
          <cell r="CN355">
            <v>-5493215</v>
          </cell>
          <cell r="CO355">
            <v>-7218880</v>
          </cell>
          <cell r="CP355">
            <v>9167403</v>
          </cell>
          <cell r="CQ355">
            <v>0.071331636741584</v>
          </cell>
          <cell r="CR355">
            <v>0.0768106673638616</v>
          </cell>
          <cell r="CS355" t="str">
            <v>n.a.</v>
          </cell>
          <cell r="CT355">
            <v>0</v>
          </cell>
          <cell r="CU355">
            <v>4445123</v>
          </cell>
          <cell r="CV355">
            <v>55332516.5</v>
          </cell>
        </row>
        <row r="355">
          <cell r="CX355">
            <v>104139926</v>
          </cell>
          <cell r="CY355">
            <v>-77810156</v>
          </cell>
          <cell r="CZ355">
            <v>-8886515</v>
          </cell>
          <cell r="DA355">
            <v>-7931376</v>
          </cell>
          <cell r="DB355">
            <v>9511879</v>
          </cell>
          <cell r="DC355">
            <v>0.0913374856824846</v>
          </cell>
          <cell r="DD355">
            <v>0.100518602058859</v>
          </cell>
          <cell r="DE355">
            <v>187371</v>
          </cell>
          <cell r="DF355">
            <v>0</v>
          </cell>
          <cell r="DG355">
            <v>3601110.5</v>
          </cell>
          <cell r="DH355">
            <v>60636915.5</v>
          </cell>
        </row>
        <row r="355">
          <cell r="DJ355">
            <v>107723955</v>
          </cell>
          <cell r="DK355">
            <v>-77627696</v>
          </cell>
          <cell r="DL355">
            <v>-12962297</v>
          </cell>
          <cell r="DM355">
            <v>-10146739</v>
          </cell>
          <cell r="DN355">
            <v>6987223</v>
          </cell>
          <cell r="DO355">
            <v>0.0648622954847879</v>
          </cell>
          <cell r="DP355">
            <v>0.0693612236696342</v>
          </cell>
        </row>
        <row r="356">
          <cell r="C356" t="str">
            <v>Shangdong Wanze Cold Chain Co.,Ltd.</v>
          </cell>
          <cell r="D356" t="str">
            <v>exclude</v>
          </cell>
          <cell r="E356" t="str">
            <v>Independence(A+, A, A-, U)</v>
          </cell>
        </row>
        <row r="356">
          <cell r="I356">
            <v>0.00827449745918964</v>
          </cell>
          <cell r="J356" t="str">
            <v> </v>
          </cell>
        </row>
        <row r="356">
          <cell r="O356" t="str">
            <v>Shangdong Wanze Cold Chain Co.,Ltd.</v>
          </cell>
          <cell r="P356" t="str">
            <v>This company specialises in cold chain business, providing third-party cold chain logistics and transportation, warehousing, sorting and general logistics and transportation services. It conducts business from its registered head office located in Laiwu, Shandong, China.The company was establishment in 2013. The company adheres to the development philosophy of Wanwu Runze, Bafang Tongda, and adheres to the business model ofpeople-oriented, honest management, win-win cooperation, advancing with the times, and is committed to creatingthe same city distribution, cold chai. The company has 5 utility model patents, 5 registered trademarks, and a comprehensive logistics management system. It is mainly serving fresh food production plants, processing plants and fresh vegetables, fruit processing plants, as well as large supermarkets, fresh food retailers, chain restaurants and pharmaceutical cold chains. Its business scope has covered most of the retail terminals with cold chain logistics demand in the Luzhong area, providing an empirical basis for the intensive Luzhong area. The company's brand has won the trust and support of a large number of customers, and has signed regional long-term logistics and transportation contracts with many large enterprises with cold chain logistics needs.</v>
          </cell>
          <cell r="Q356" t="str">
            <v>Services</v>
          </cell>
          <cell r="R356" t="str">
            <v>Cold chain business, providing third-party cold chain logistics and transportation, warehousing, sorting and general logistics and transportation services</v>
          </cell>
          <cell r="S356" t="str">
            <v>www.wanzecc.com</v>
          </cell>
          <cell r="T356" t="str">
            <v>China</v>
          </cell>
        </row>
        <row r="356">
          <cell r="V356" t="str">
            <v>870534</v>
          </cell>
          <cell r="W356" t="str">
            <v>B+</v>
          </cell>
          <cell r="X356" t="str">
            <v>4789</v>
          </cell>
          <cell r="Y356" t="str">
            <v>CN50034PC</v>
          </cell>
          <cell r="Z356" t="str">
            <v>Specialises in cold chain business, providing third-party cold chain logistics and transportation, warehousing, sorting and general logistics and transportation services</v>
          </cell>
          <cell r="AA356" t="str">
            <v>The Company's main business is the cold chain as the core, providing third-party logistics and transportation, warehousing, loading and unloading sorting and general logistics and transportation services.</v>
          </cell>
          <cell r="AB356">
            <v>42752</v>
          </cell>
        </row>
        <row r="356">
          <cell r="AD356">
            <v>45322</v>
          </cell>
          <cell r="AE356">
            <v>38228</v>
          </cell>
          <cell r="AF356">
            <v>49872</v>
          </cell>
          <cell r="AG356">
            <v>39679</v>
          </cell>
          <cell r="AH356">
            <v>1237</v>
          </cell>
          <cell r="AI356">
            <v>2768</v>
          </cell>
          <cell r="AJ356">
            <v>4065</v>
          </cell>
          <cell r="AK356">
            <v>4756</v>
          </cell>
          <cell r="AL356">
            <v>39226</v>
          </cell>
          <cell r="AM356">
            <v>30087</v>
          </cell>
          <cell r="AN356">
            <v>40706</v>
          </cell>
          <cell r="AO356">
            <v>29406</v>
          </cell>
          <cell r="AP356">
            <v>0</v>
          </cell>
          <cell r="AQ356">
            <v>0</v>
          </cell>
          <cell r="AR356">
            <v>0</v>
          </cell>
          <cell r="AS356">
            <v>0</v>
          </cell>
          <cell r="AT356">
            <v>-4452</v>
          </cell>
          <cell r="AU356">
            <v>-5367</v>
          </cell>
          <cell r="AV356">
            <v>-4134</v>
          </cell>
          <cell r="AW356">
            <v>-5671</v>
          </cell>
          <cell r="AX356">
            <v>-152</v>
          </cell>
          <cell r="AY356">
            <v>-4486</v>
          </cell>
          <cell r="AZ356">
            <v>-3708</v>
          </cell>
          <cell r="BA356">
            <v>-4567</v>
          </cell>
          <cell r="BB356">
            <v>2971</v>
          </cell>
          <cell r="BC356">
            <v>4324</v>
          </cell>
          <cell r="BD356">
            <v>2876</v>
          </cell>
          <cell r="BE356">
            <v>789</v>
          </cell>
          <cell r="BF356">
            <v>5430</v>
          </cell>
          <cell r="BG356">
            <v>3044</v>
          </cell>
          <cell r="BH356">
            <v>2919</v>
          </cell>
          <cell r="BI356">
            <v>5846</v>
          </cell>
          <cell r="BJ356">
            <v>650</v>
          </cell>
          <cell r="BK356">
            <v>10185</v>
          </cell>
          <cell r="BL356">
            <v>469</v>
          </cell>
          <cell r="BM356">
            <v>7204</v>
          </cell>
          <cell r="BN356">
            <v>508200</v>
          </cell>
          <cell r="BO356">
            <v>398846</v>
          </cell>
          <cell r="BP356">
            <v>154476</v>
          </cell>
          <cell r="BQ356">
            <v>61705</v>
          </cell>
          <cell r="BR356">
            <v>616726</v>
          </cell>
          <cell r="BS356">
            <v>537597</v>
          </cell>
          <cell r="BT356">
            <v>223634</v>
          </cell>
          <cell r="BU356">
            <v>128454</v>
          </cell>
          <cell r="BV356">
            <v>625</v>
          </cell>
          <cell r="BW356">
            <v>511</v>
          </cell>
          <cell r="BX356">
            <v>604</v>
          </cell>
          <cell r="BY356">
            <v>1008</v>
          </cell>
          <cell r="BZ356">
            <v>2729</v>
          </cell>
          <cell r="CA356">
            <v>1056</v>
          </cell>
          <cell r="CB356">
            <v>5389</v>
          </cell>
          <cell r="CC356">
            <v>4791</v>
          </cell>
          <cell r="CD356">
            <v>487</v>
          </cell>
          <cell r="CE356">
            <v>1387</v>
          </cell>
          <cell r="CF356">
            <v>1224</v>
          </cell>
          <cell r="CG356">
            <v>2476</v>
          </cell>
          <cell r="CH356">
            <v>3340</v>
          </cell>
          <cell r="CI356">
            <v>3469</v>
          </cell>
          <cell r="CJ356">
            <v>2306</v>
          </cell>
          <cell r="CK356">
            <v>2187</v>
          </cell>
          <cell r="CL356">
            <v>45322</v>
          </cell>
          <cell r="CM356">
            <v>-39226</v>
          </cell>
          <cell r="CN356">
            <v>-4452</v>
          </cell>
          <cell r="CO356">
            <v>-152</v>
          </cell>
          <cell r="CP356">
            <v>1492</v>
          </cell>
          <cell r="CQ356">
            <v>0.0329199947045585</v>
          </cell>
          <cell r="CR356">
            <v>0.0340406114533425</v>
          </cell>
          <cell r="CS356">
            <v>625</v>
          </cell>
          <cell r="CT356">
            <v>0</v>
          </cell>
          <cell r="CU356">
            <v>3647.5</v>
          </cell>
          <cell r="CV356">
            <v>453523</v>
          </cell>
        </row>
        <row r="356">
          <cell r="CX356">
            <v>38228</v>
          </cell>
          <cell r="CY356">
            <v>-30087</v>
          </cell>
          <cell r="CZ356">
            <v>-5367</v>
          </cell>
          <cell r="DA356">
            <v>-4486</v>
          </cell>
          <cell r="DB356">
            <v>-1712</v>
          </cell>
          <cell r="DC356">
            <v>-0.0447839280108821</v>
          </cell>
          <cell r="DD356">
            <v>-0.042864296444667</v>
          </cell>
          <cell r="DE356">
            <v>511</v>
          </cell>
          <cell r="DF356">
            <v>0</v>
          </cell>
          <cell r="DG356">
            <v>3600</v>
          </cell>
          <cell r="DH356">
            <v>276661</v>
          </cell>
        </row>
        <row r="356">
          <cell r="DJ356">
            <v>49872</v>
          </cell>
          <cell r="DK356">
            <v>-40706</v>
          </cell>
          <cell r="DL356">
            <v>-4134</v>
          </cell>
          <cell r="DM356">
            <v>-3708</v>
          </cell>
          <cell r="DN356">
            <v>1324</v>
          </cell>
          <cell r="DO356">
            <v>0.0265479627847289</v>
          </cell>
          <cell r="DP356">
            <v>0.0272719782483315</v>
          </cell>
        </row>
        <row r="357">
          <cell r="C357" t="str">
            <v>CAM Ranh Port Joint Stock Company</v>
          </cell>
          <cell r="D357" t="str">
            <v>exclude</v>
          </cell>
          <cell r="E357" t="str">
            <v>Independence(A+, A, A-, U)</v>
          </cell>
        </row>
        <row r="357">
          <cell r="I357">
            <v>0.215858442735435</v>
          </cell>
          <cell r="J357" t="str">
            <v> </v>
          </cell>
        </row>
        <row r="357">
          <cell r="O357" t="str">
            <v>CAM Ranh Port Joint Stock Company</v>
          </cell>
          <cell r="P357" t="str">
            <v>This company is engaged in general freight trucking services and operates a commercial port in Cam Ranh Bay of Khanh Hoa province in Vietnam. It was incorporated in 1991 and has its registered head office located Cam Ranh, Vietnam. The company's business operation specializes in short-distance hauling freight transport by road. It is capable of handling a wide variety of commodities, generally palletized, and transported in a container or van trailer. It also provides a combination of network activities such as local pickup, local sorting and terminal operations, line-haul, destination sorting and terminal operations, and local delivery. It offers cargo handling, berthing, warehouse leasing, petrol supply, maritime towage, and inland waterway port services. The company is involved in the loading and unloading, tallying, and forwarding; warehouse/ freight yard; ship towage; transportation by road and sea; shipping agency, ship broker, and ship chandler; petrol stations; and other services.The company maintains a fleet of trucks, as well as employs professional drivers and technology capable of providing support and guidance to customers. It operates as a subsidiary of Vietnam Maritime Corporation - Joint Stock Company.</v>
          </cell>
          <cell r="Q357" t="str">
            <v>Services</v>
          </cell>
          <cell r="R357" t="str">
            <v>Freight trucking services; Local pickup, local sorting and terminal operations, line-haul, destination sorting and terminal operations, and local delivery; Loading and unloading, tallying, and forwarding; warehouse/ freight yard; ship towage; transportation by road and sea; shipping agency, ship broker, and ship chandler; petrol stations; and other services; Cargo handling, berthing, warehouse leasing, petrol supply, maritime towage, and inland waterway port services</v>
          </cell>
          <cell r="S357" t="str">
            <v>www.camranhport.com.vn</v>
          </cell>
          <cell r="T357" t="str">
            <v>Vietnam</v>
          </cell>
        </row>
        <row r="357">
          <cell r="V357" t="str">
            <v>CCR</v>
          </cell>
          <cell r="W357" t="str">
            <v>D</v>
          </cell>
          <cell r="X357" t="str">
            <v>4731</v>
          </cell>
          <cell r="Y357" t="str">
            <v>VN4200272350</v>
          </cell>
          <cell r="Z357" t="str">
            <v>Engaged in general freight trucking services and operates a commercial port</v>
          </cell>
          <cell r="AA357" t="str">
            <v>The company primarily operates in the field of logistics services, handling and freight.</v>
          </cell>
          <cell r="AB357">
            <v>42271</v>
          </cell>
        </row>
        <row r="357">
          <cell r="AD357">
            <v>151878448</v>
          </cell>
          <cell r="AE357">
            <v>194943679</v>
          </cell>
          <cell r="AF357">
            <v>138417258</v>
          </cell>
          <cell r="AG357">
            <v>159872648</v>
          </cell>
          <cell r="AH357" t="str">
            <v>n.a.</v>
          </cell>
          <cell r="AI357" t="str">
            <v>n.a.</v>
          </cell>
          <cell r="AJ357" t="str">
            <v>n.a.</v>
          </cell>
          <cell r="AK357" t="str">
            <v>n.a.</v>
          </cell>
          <cell r="AL357">
            <v>93208199</v>
          </cell>
          <cell r="AM357">
            <v>90735861</v>
          </cell>
          <cell r="AN357">
            <v>65643509</v>
          </cell>
          <cell r="AO357">
            <v>77991553</v>
          </cell>
          <cell r="AP357">
            <v>0</v>
          </cell>
          <cell r="AQ357">
            <v>0</v>
          </cell>
          <cell r="AR357">
            <v>0</v>
          </cell>
          <cell r="AS357">
            <v>0</v>
          </cell>
          <cell r="AT357">
            <v>-21071577</v>
          </cell>
          <cell r="AU357">
            <v>-28447868</v>
          </cell>
          <cell r="AV357">
            <v>-22266764</v>
          </cell>
          <cell r="AW357">
            <v>-28231989</v>
          </cell>
          <cell r="AX357">
            <v>-19753457</v>
          </cell>
          <cell r="AY357">
            <v>-19735235</v>
          </cell>
          <cell r="AZ357">
            <v>-19633897</v>
          </cell>
          <cell r="BA357">
            <v>-18558590</v>
          </cell>
          <cell r="BB357">
            <v>1172653</v>
          </cell>
          <cell r="BC357">
            <v>1232735</v>
          </cell>
          <cell r="BD357">
            <v>729285</v>
          </cell>
          <cell r="BE357">
            <v>1012258</v>
          </cell>
          <cell r="BF357">
            <v>8819641</v>
          </cell>
          <cell r="BG357">
            <v>12904108</v>
          </cell>
          <cell r="BH357">
            <v>8332704</v>
          </cell>
          <cell r="BI357">
            <v>10560946</v>
          </cell>
          <cell r="BJ357">
            <v>8151662</v>
          </cell>
          <cell r="BK357">
            <v>29360609</v>
          </cell>
          <cell r="BL357">
            <v>15630997</v>
          </cell>
          <cell r="BM357">
            <v>35751336</v>
          </cell>
          <cell r="BN357">
            <v>267278318</v>
          </cell>
          <cell r="BO357">
            <v>277258408</v>
          </cell>
          <cell r="BP357">
            <v>294090931</v>
          </cell>
          <cell r="BQ357">
            <v>308978496</v>
          </cell>
          <cell r="BR357">
            <v>307631341</v>
          </cell>
          <cell r="BS357">
            <v>326676806</v>
          </cell>
          <cell r="BT357">
            <v>322640423</v>
          </cell>
          <cell r="BU357">
            <v>360021718</v>
          </cell>
          <cell r="BV357">
            <v>248756</v>
          </cell>
          <cell r="BW357">
            <v>190400</v>
          </cell>
          <cell r="BX357">
            <v>213068</v>
          </cell>
          <cell r="BY357">
            <v>477936</v>
          </cell>
          <cell r="BZ357">
            <v>17845215</v>
          </cell>
          <cell r="CA357">
            <v>56024715</v>
          </cell>
          <cell r="CB357">
            <v>30873088</v>
          </cell>
          <cell r="CC357">
            <v>35090516</v>
          </cell>
          <cell r="CD357" t="str">
            <v>n.a.</v>
          </cell>
          <cell r="CE357" t="str">
            <v>n.a.</v>
          </cell>
          <cell r="CF357" t="str">
            <v>n.a.</v>
          </cell>
          <cell r="CG357" t="str">
            <v>n.a.</v>
          </cell>
          <cell r="CH357">
            <v>20822821</v>
          </cell>
          <cell r="CI357">
            <v>28257468</v>
          </cell>
          <cell r="CJ357">
            <v>22053696</v>
          </cell>
          <cell r="CK357">
            <v>27754053</v>
          </cell>
          <cell r="CL357">
            <v>151878448</v>
          </cell>
          <cell r="CM357">
            <v>-93208199</v>
          </cell>
          <cell r="CN357">
            <v>-21071577</v>
          </cell>
          <cell r="CO357">
            <v>-19753457</v>
          </cell>
          <cell r="CP357">
            <v>17845215</v>
          </cell>
          <cell r="CQ357">
            <v>0.117496690511349</v>
          </cell>
          <cell r="CR357">
            <v>0.133140226498901</v>
          </cell>
          <cell r="CS357">
            <v>248756</v>
          </cell>
          <cell r="CT357">
            <v>0</v>
          </cell>
          <cell r="CU357">
            <v>1202694</v>
          </cell>
          <cell r="CV357">
            <v>272268363</v>
          </cell>
        </row>
        <row r="357">
          <cell r="CX357">
            <v>194943679</v>
          </cell>
          <cell r="CY357">
            <v>-90735861</v>
          </cell>
          <cell r="CZ357">
            <v>-28447868</v>
          </cell>
          <cell r="DA357">
            <v>-19735235</v>
          </cell>
          <cell r="DB357">
            <v>56024715</v>
          </cell>
          <cell r="DC357">
            <v>0.287389236149586</v>
          </cell>
          <cell r="DD357">
            <v>0.403290619126702</v>
          </cell>
          <cell r="DE357">
            <v>190400</v>
          </cell>
          <cell r="DF357">
            <v>0</v>
          </cell>
          <cell r="DG357">
            <v>981010</v>
          </cell>
          <cell r="DH357">
            <v>285674669.5</v>
          </cell>
        </row>
        <row r="357">
          <cell r="DJ357">
            <v>138417258</v>
          </cell>
          <cell r="DK357">
            <v>-65643509</v>
          </cell>
          <cell r="DL357">
            <v>-22266764</v>
          </cell>
          <cell r="DM357">
            <v>-19633897</v>
          </cell>
          <cell r="DN357">
            <v>30873088</v>
          </cell>
          <cell r="DO357">
            <v>0.223043632319317</v>
          </cell>
          <cell r="DP357">
            <v>0.28707356242556</v>
          </cell>
        </row>
        <row r="358">
          <cell r="C358" t="str">
            <v>Vinatrans International Freight Forwarders</v>
          </cell>
          <cell r="D358" t="str">
            <v>exclude</v>
          </cell>
          <cell r="E358" t="str">
            <v>Independence(A+, A, A-, U)</v>
          </cell>
        </row>
        <row r="358">
          <cell r="I358">
            <v>0.104538303226186</v>
          </cell>
          <cell r="J358" t="str">
            <v> </v>
          </cell>
        </row>
        <row r="358">
          <cell r="O358" t="str">
            <v>Vinatrans International Freight Forwarders</v>
          </cell>
          <cell r="P358" t="str">
            <v>This company is engaged in the provision of air and sea freight transportation, shipping agency, warehousing, and project and exhibition handling services. It was incorporated in 1975 and is based in Ho Chi Minh, Vietnam.The company's air freight services include air freight forwarding, door-to-door delivery, custom clearance, insurance coverage arrangement, air consolidation export, air inbound deconsolidation, and arrangement of cargo survey. The company’s sea freight services include cargo consolidation and deconsolidation, customs clearance, packaging and labeling, trucking, arrangement of cargo insurance and survey, household removal, cargo transit, and FCL and LCL services.</v>
          </cell>
          <cell r="Q358" t="str">
            <v>Services</v>
          </cell>
          <cell r="R358" t="str">
            <v>Air and sea freight transportation, shipping agency, warehousing, and project and exhibition handling services</v>
          </cell>
          <cell r="S358" t="str">
            <v>www.vinatrans.vn</v>
          </cell>
          <cell r="T358" t="str">
            <v>Vietnam</v>
          </cell>
        </row>
        <row r="358">
          <cell r="V358" t="str">
            <v>VIN</v>
          </cell>
          <cell r="W358" t="str">
            <v>D</v>
          </cell>
          <cell r="X358" t="str">
            <v>4731</v>
          </cell>
          <cell r="Y358" t="str">
            <v>VN0300648264</v>
          </cell>
          <cell r="Z358" t="str">
            <v>Engaged in the provision of air and sea freight transportation, shipping agency, warehousing, and project and exhibition handling services</v>
          </cell>
          <cell r="AA358" t="str">
            <v>The Company specializes in import-export freight forwarders.</v>
          </cell>
          <cell r="AB358">
            <v>41886</v>
          </cell>
        </row>
        <row r="358">
          <cell r="AD358">
            <v>214175613</v>
          </cell>
          <cell r="AE358">
            <v>226039262</v>
          </cell>
          <cell r="AF358">
            <v>194585987</v>
          </cell>
          <cell r="AG358">
            <v>170182970</v>
          </cell>
          <cell r="AH358" t="str">
            <v>n.a.</v>
          </cell>
          <cell r="AI358" t="str">
            <v>n.a.</v>
          </cell>
          <cell r="AJ358" t="str">
            <v>n.a.</v>
          </cell>
          <cell r="AK358" t="str">
            <v>n.a.</v>
          </cell>
          <cell r="AL358">
            <v>186104263</v>
          </cell>
          <cell r="AM358">
            <v>217098841</v>
          </cell>
          <cell r="AN358">
            <v>172524499</v>
          </cell>
          <cell r="AO358">
            <v>149892787</v>
          </cell>
          <cell r="AP358">
            <v>0</v>
          </cell>
          <cell r="AQ358">
            <v>0</v>
          </cell>
          <cell r="AR358">
            <v>0</v>
          </cell>
          <cell r="AS358">
            <v>0</v>
          </cell>
          <cell r="AT358">
            <v>4417915</v>
          </cell>
          <cell r="AU358">
            <v>-1124738</v>
          </cell>
          <cell r="AV358">
            <v>10316303</v>
          </cell>
          <cell r="AW358">
            <v>-2283464</v>
          </cell>
          <cell r="AX358">
            <v>-1690892</v>
          </cell>
          <cell r="AY358">
            <v>-2145484</v>
          </cell>
          <cell r="AZ358">
            <v>-2485358</v>
          </cell>
          <cell r="BA358">
            <v>-2971899</v>
          </cell>
          <cell r="BB358">
            <v>1530640</v>
          </cell>
          <cell r="BC358">
            <v>166612</v>
          </cell>
          <cell r="BD358">
            <v>1945500</v>
          </cell>
          <cell r="BE358">
            <v>364287</v>
          </cell>
          <cell r="BF358">
            <v>38998395</v>
          </cell>
          <cell r="BG358">
            <v>29509565</v>
          </cell>
          <cell r="BH358">
            <v>32151567</v>
          </cell>
          <cell r="BI358">
            <v>27051388</v>
          </cell>
          <cell r="BJ358">
            <v>196816820</v>
          </cell>
          <cell r="BK358">
            <v>152087187</v>
          </cell>
          <cell r="BL358">
            <v>117296720</v>
          </cell>
          <cell r="BM358">
            <v>163715118</v>
          </cell>
          <cell r="BN358">
            <v>7119880</v>
          </cell>
          <cell r="BO358">
            <v>8506180</v>
          </cell>
          <cell r="BP358">
            <v>9361107</v>
          </cell>
          <cell r="BQ358">
            <v>12100765</v>
          </cell>
          <cell r="BR358">
            <v>616993190</v>
          </cell>
          <cell r="BS358">
            <v>541506481</v>
          </cell>
          <cell r="BT358">
            <v>508301812</v>
          </cell>
          <cell r="BU358">
            <v>525457559</v>
          </cell>
          <cell r="BV358">
            <v>15157864</v>
          </cell>
          <cell r="BW358" t="str">
            <v>n.a.</v>
          </cell>
          <cell r="BX358" t="str">
            <v>n.a.</v>
          </cell>
          <cell r="BY358" t="str">
            <v>n.a.</v>
          </cell>
          <cell r="BZ358">
            <v>30798373</v>
          </cell>
          <cell r="CA358">
            <v>5670199</v>
          </cell>
          <cell r="CB358">
            <v>29892433</v>
          </cell>
          <cell r="CC358">
            <v>15034820</v>
          </cell>
          <cell r="CD358" t="str">
            <v>n.a.</v>
          </cell>
          <cell r="CE358" t="str">
            <v>n.a.</v>
          </cell>
          <cell r="CF358" t="str">
            <v>n.a.</v>
          </cell>
          <cell r="CG358" t="str">
            <v>n.a.</v>
          </cell>
          <cell r="CH358">
            <v>25506883</v>
          </cell>
          <cell r="CI358">
            <v>16524328</v>
          </cell>
          <cell r="CJ358">
            <v>16054109</v>
          </cell>
          <cell r="CK358">
            <v>15500237</v>
          </cell>
          <cell r="CL358">
            <v>214175613</v>
          </cell>
          <cell r="CM358">
            <v>-186104263</v>
          </cell>
          <cell r="CN358">
            <v>4417915</v>
          </cell>
          <cell r="CO358">
            <v>-1690892</v>
          </cell>
          <cell r="CP358">
            <v>30798373</v>
          </cell>
          <cell r="CQ358">
            <v>0.143799625777189</v>
          </cell>
          <cell r="CR358">
            <v>0.167950902740166</v>
          </cell>
          <cell r="CS358">
            <v>15157864</v>
          </cell>
          <cell r="CT358">
            <v>0</v>
          </cell>
          <cell r="CU358">
            <v>848626</v>
          </cell>
          <cell r="CV358">
            <v>7813030</v>
          </cell>
        </row>
        <row r="358">
          <cell r="CX358">
            <v>226039262</v>
          </cell>
          <cell r="CY358">
            <v>-217098841</v>
          </cell>
          <cell r="CZ358">
            <v>-1124738</v>
          </cell>
          <cell r="DA358">
            <v>-2145484</v>
          </cell>
          <cell r="DB358">
            <v>5670199</v>
          </cell>
          <cell r="DC358">
            <v>0.0250850181947595</v>
          </cell>
          <cell r="DD358">
            <v>0.0257304674386168</v>
          </cell>
          <cell r="DE358" t="str">
            <v>n.a.</v>
          </cell>
          <cell r="DF358">
            <v>0</v>
          </cell>
          <cell r="DG358">
            <v>1056056</v>
          </cell>
          <cell r="DH358">
            <v>8933643.5</v>
          </cell>
        </row>
        <row r="358">
          <cell r="DJ358">
            <v>194585987</v>
          </cell>
          <cell r="DK358">
            <v>-172524499</v>
          </cell>
          <cell r="DL358">
            <v>10316303</v>
          </cell>
          <cell r="DM358">
            <v>-2485358</v>
          </cell>
          <cell r="DN358">
            <v>29892433</v>
          </cell>
          <cell r="DO358">
            <v>0.153620686981946</v>
          </cell>
          <cell r="DP358">
            <v>0.181503357441664</v>
          </cell>
        </row>
        <row r="359">
          <cell r="C359" t="str">
            <v>PT Dewata Freightinternational TBK</v>
          </cell>
          <cell r="D359" t="str">
            <v>exclude</v>
          </cell>
          <cell r="E359" t="str">
            <v>Independence(A+, A, A-, U)</v>
          </cell>
        </row>
        <row r="359">
          <cell r="I359">
            <v>-0.230299710591779</v>
          </cell>
          <cell r="J359" t="str">
            <v> </v>
          </cell>
        </row>
        <row r="359">
          <cell r="O359" t="str">
            <v>PT Dewata Freightinternational TBK</v>
          </cell>
          <cell r="P359" t="str">
            <v>This company is engaged in the provision of logistics services. Incorporated in 1995, it has its registered head office in the city of Jakarta Utara in Indonesia. The company's services include contract logistics such as reveres logistics, value-added warehousing and distribution, transportation and management, freight bill audit and payment, lean manufacturing support, aftermarket support, and supply chain optimization solutions; and less-than truckload and intermodal brokerage, truckload, and last-mile delivery logistics. Its services are offered on a fee or contract basis. The company conducts its business activities in Jakarta Utara and serves the general public of the city as well as the surrounding areas.</v>
          </cell>
          <cell r="Q359" t="str">
            <v>Services</v>
          </cell>
          <cell r="R359" t="str">
            <v>Provision of logistics services</v>
          </cell>
          <cell r="S359" t="str">
            <v>www.dfilogistics.com</v>
          </cell>
          <cell r="T359" t="str">
            <v>Indonesia</v>
          </cell>
        </row>
        <row r="359">
          <cell r="V359" t="str">
            <v>DEAL</v>
          </cell>
          <cell r="W359" t="str">
            <v>D</v>
          </cell>
          <cell r="X359" t="str">
            <v>4789</v>
          </cell>
          <cell r="Y359" t="str">
            <v>ID40301FD</v>
          </cell>
          <cell r="Z359" t="str">
            <v>Engaged in the provision of logistics services</v>
          </cell>
          <cell r="AA359" t="str">
            <v>The Company is in the field of transportation management services including trucking, export/import, rental warehouse, repair and maintenance, container, heavy equipment transportation and custom port services..</v>
          </cell>
          <cell r="AB359">
            <v>43413</v>
          </cell>
        </row>
        <row r="359">
          <cell r="AD359">
            <v>90825391</v>
          </cell>
          <cell r="AE359">
            <v>86034518</v>
          </cell>
          <cell r="AF359">
            <v>83376306</v>
          </cell>
          <cell r="AG359">
            <v>144400863</v>
          </cell>
          <cell r="AH359">
            <v>2231679</v>
          </cell>
          <cell r="AI359">
            <v>548490</v>
          </cell>
          <cell r="AJ359" t="str">
            <v>n.a.</v>
          </cell>
          <cell r="AK359" t="str">
            <v>n.a.</v>
          </cell>
          <cell r="AL359">
            <v>73560494</v>
          </cell>
          <cell r="AM359">
            <v>80896772</v>
          </cell>
          <cell r="AN359">
            <v>72622926</v>
          </cell>
          <cell r="AO359">
            <v>108158071</v>
          </cell>
          <cell r="AP359">
            <v>0</v>
          </cell>
          <cell r="AQ359">
            <v>0</v>
          </cell>
          <cell r="AR359">
            <v>0</v>
          </cell>
          <cell r="AS359">
            <v>0</v>
          </cell>
          <cell r="AT359">
            <v>-14620376</v>
          </cell>
          <cell r="AU359">
            <v>-17412648</v>
          </cell>
          <cell r="AV359">
            <v>-33461366</v>
          </cell>
          <cell r="AW359">
            <v>-22538103</v>
          </cell>
          <cell r="AX359">
            <v>-3138454</v>
          </cell>
          <cell r="AY359">
            <v>-10279512</v>
          </cell>
          <cell r="AZ359">
            <v>-14175992</v>
          </cell>
          <cell r="BA359">
            <v>-8205254</v>
          </cell>
          <cell r="BB359">
            <v>4156597</v>
          </cell>
          <cell r="BC359">
            <v>9209291</v>
          </cell>
          <cell r="BD359">
            <v>3565148</v>
          </cell>
          <cell r="BE359">
            <v>1725386</v>
          </cell>
          <cell r="BF359">
            <v>50502799</v>
          </cell>
          <cell r="BG359">
            <v>23901090</v>
          </cell>
          <cell r="BH359">
            <v>76029225</v>
          </cell>
          <cell r="BI359">
            <v>72639992</v>
          </cell>
          <cell r="BJ359">
            <v>2294722</v>
          </cell>
          <cell r="BK359">
            <v>3344260</v>
          </cell>
          <cell r="BL359">
            <v>2688575</v>
          </cell>
          <cell r="BM359">
            <v>13315783</v>
          </cell>
          <cell r="BN359">
            <v>26560620</v>
          </cell>
          <cell r="BO359">
            <v>40100501</v>
          </cell>
          <cell r="BP359">
            <v>51630982</v>
          </cell>
          <cell r="BQ359">
            <v>57403933</v>
          </cell>
          <cell r="BR359">
            <v>159955395</v>
          </cell>
          <cell r="BS359">
            <v>170331201</v>
          </cell>
          <cell r="BT359">
            <v>285062024</v>
          </cell>
          <cell r="BU359">
            <v>275487785</v>
          </cell>
          <cell r="BV359">
            <v>880901</v>
          </cell>
          <cell r="BW359">
            <v>1426205</v>
          </cell>
          <cell r="BX359">
            <v>2347633</v>
          </cell>
          <cell r="BY359">
            <v>3013306</v>
          </cell>
          <cell r="BZ359">
            <v>1737746</v>
          </cell>
          <cell r="CA359">
            <v>-22005924</v>
          </cell>
          <cell r="CB359">
            <v>-36883978</v>
          </cell>
          <cell r="CC359">
            <v>5499435</v>
          </cell>
          <cell r="CD359" t="str">
            <v>n.a.</v>
          </cell>
          <cell r="CE359" t="str">
            <v>n.a.</v>
          </cell>
          <cell r="CF359">
            <v>312151</v>
          </cell>
          <cell r="CG359">
            <v>1292675</v>
          </cell>
          <cell r="CH359">
            <v>13367216</v>
          </cell>
          <cell r="CI359">
            <v>15272914</v>
          </cell>
          <cell r="CJ359">
            <v>29859671</v>
          </cell>
          <cell r="CK359">
            <v>17351329</v>
          </cell>
          <cell r="CL359">
            <v>90825391</v>
          </cell>
          <cell r="CM359">
            <v>-73560494</v>
          </cell>
          <cell r="CN359">
            <v>-14620376</v>
          </cell>
          <cell r="CO359">
            <v>-3138454</v>
          </cell>
          <cell r="CP359">
            <v>-493933</v>
          </cell>
          <cell r="CQ359">
            <v>-0.00543827000975972</v>
          </cell>
          <cell r="CR359">
            <v>-0.00540885519476688</v>
          </cell>
          <cell r="CS359">
            <v>880901</v>
          </cell>
          <cell r="CT359">
            <v>0</v>
          </cell>
          <cell r="CU359">
            <v>6682944</v>
          </cell>
          <cell r="CV359">
            <v>33330560.5</v>
          </cell>
        </row>
        <row r="359">
          <cell r="CX359">
            <v>86034518</v>
          </cell>
          <cell r="CY359">
            <v>-80896772</v>
          </cell>
          <cell r="CZ359">
            <v>-17412648</v>
          </cell>
          <cell r="DA359">
            <v>-10279512</v>
          </cell>
          <cell r="DB359">
            <v>-22554414</v>
          </cell>
          <cell r="DC359">
            <v>-0.262155406042956</v>
          </cell>
          <cell r="DD359">
            <v>-0.20770453843307</v>
          </cell>
          <cell r="DE359">
            <v>1426205</v>
          </cell>
          <cell r="DF359">
            <v>0</v>
          </cell>
          <cell r="DG359">
            <v>6387219.5</v>
          </cell>
          <cell r="DH359">
            <v>45865741.5</v>
          </cell>
        </row>
        <row r="359">
          <cell r="DJ359">
            <v>83376306</v>
          </cell>
          <cell r="DK359">
            <v>-72622926</v>
          </cell>
          <cell r="DL359">
            <v>-33461366</v>
          </cell>
          <cell r="DM359">
            <v>-14175992</v>
          </cell>
          <cell r="DN359">
            <v>-36883978</v>
          </cell>
          <cell r="DO359">
            <v>-0.442379613220092</v>
          </cell>
          <cell r="DP359">
            <v>-0.306701238124467</v>
          </cell>
        </row>
        <row r="360">
          <cell r="C360" t="str">
            <v>Vinalines Logistics Vietnam Joint Stock Company</v>
          </cell>
          <cell r="D360" t="str">
            <v>exclude</v>
          </cell>
          <cell r="E360" t="str">
            <v>Independence(A+, A, A-, U)</v>
          </cell>
        </row>
        <row r="360">
          <cell r="I360">
            <v>-0.00541260573827156</v>
          </cell>
          <cell r="J360" t="str">
            <v> </v>
          </cell>
        </row>
        <row r="360">
          <cell r="O360" t="str">
            <v>Vinalines Logistics Vietnam Joint Stock Company</v>
          </cell>
          <cell r="P360" t="str">
            <v>The firm is an industrial company engaged in the provision of logistics, transportation, general freight trucking and courier services principally in Vietnam. The company was incorporated in the year 2007. The registered head office of the company is located in Ha Noi, Vietnam.The firm comprises its business activities in providing local general freight trucking services. The company handles a wide variety of commodities, generally palletized and transported in a container or van trailer.</v>
          </cell>
          <cell r="Q360" t="str">
            <v>Services</v>
          </cell>
          <cell r="R360" t="str">
            <v>Logistics, transportation, general freight trucking and courier services</v>
          </cell>
          <cell r="S360" t="str">
            <v>www.vinalineslogistics.com.vn</v>
          </cell>
          <cell r="T360" t="str">
            <v>Vietnam</v>
          </cell>
        </row>
        <row r="360">
          <cell r="V360" t="str">
            <v>VLG</v>
          </cell>
          <cell r="W360" t="str">
            <v>D</v>
          </cell>
          <cell r="X360" t="str">
            <v>4213</v>
          </cell>
          <cell r="Y360" t="str">
            <v>VN0102345275</v>
          </cell>
          <cell r="Z360" t="str">
            <v>Engaged in the provision of logistics, transportation, general freight trucking and courier services</v>
          </cell>
          <cell r="AA360" t="str">
            <v>The Company specializes in logistics services;  Loading and unloading goods.</v>
          </cell>
          <cell r="AB360">
            <v>42265</v>
          </cell>
        </row>
        <row r="360">
          <cell r="AD360">
            <v>225892207</v>
          </cell>
          <cell r="AE360">
            <v>621347815</v>
          </cell>
          <cell r="AF360">
            <v>275598458</v>
          </cell>
          <cell r="AG360">
            <v>919873081</v>
          </cell>
          <cell r="AH360" t="str">
            <v>n.a.</v>
          </cell>
          <cell r="AI360" t="str">
            <v>n.a.</v>
          </cell>
          <cell r="AJ360" t="str">
            <v>n.a.</v>
          </cell>
          <cell r="AK360" t="str">
            <v>n.a.</v>
          </cell>
          <cell r="AL360">
            <v>221098463</v>
          </cell>
          <cell r="AM360">
            <v>601008603</v>
          </cell>
          <cell r="AN360">
            <v>261429078</v>
          </cell>
          <cell r="AO360">
            <v>902263259</v>
          </cell>
          <cell r="AP360">
            <v>0</v>
          </cell>
          <cell r="AQ360">
            <v>0</v>
          </cell>
          <cell r="AR360">
            <v>0</v>
          </cell>
          <cell r="AS360">
            <v>0</v>
          </cell>
          <cell r="AT360">
            <v>-15679741</v>
          </cell>
          <cell r="AU360">
            <v>-3948481</v>
          </cell>
          <cell r="AV360">
            <v>-3091866</v>
          </cell>
          <cell r="AW360">
            <v>-3625240</v>
          </cell>
          <cell r="AX360">
            <v>-6977504</v>
          </cell>
          <cell r="AY360">
            <v>-7812134</v>
          </cell>
          <cell r="AZ360">
            <v>-7870092</v>
          </cell>
          <cell r="BA360">
            <v>-8279712</v>
          </cell>
          <cell r="BB360" t="str">
            <v>n.a.</v>
          </cell>
          <cell r="BC360" t="str">
            <v>n.a.</v>
          </cell>
          <cell r="BD360" t="str">
            <v>n.a.</v>
          </cell>
          <cell r="BE360" t="str">
            <v>n.a.</v>
          </cell>
          <cell r="BF360">
            <v>47083105</v>
          </cell>
          <cell r="BG360">
            <v>60872574</v>
          </cell>
          <cell r="BH360">
            <v>71191684</v>
          </cell>
          <cell r="BI360">
            <v>78514234</v>
          </cell>
          <cell r="BJ360">
            <v>14506238</v>
          </cell>
          <cell r="BK360">
            <v>37814847</v>
          </cell>
          <cell r="BL360">
            <v>25545413</v>
          </cell>
          <cell r="BM360">
            <v>26802604</v>
          </cell>
          <cell r="BN360">
            <v>87498894</v>
          </cell>
          <cell r="BO360">
            <v>90741314</v>
          </cell>
          <cell r="BP360">
            <v>98480720</v>
          </cell>
          <cell r="BQ360">
            <v>106104960</v>
          </cell>
          <cell r="BR360">
            <v>199025377</v>
          </cell>
          <cell r="BS360">
            <v>254541365</v>
          </cell>
          <cell r="BT360">
            <v>267831435</v>
          </cell>
          <cell r="BU360">
            <v>267107014</v>
          </cell>
          <cell r="BV360" t="str">
            <v>n.a.</v>
          </cell>
          <cell r="BW360" t="str">
            <v>n.a.</v>
          </cell>
          <cell r="BX360" t="str">
            <v>n.a.</v>
          </cell>
          <cell r="BY360" t="str">
            <v>n.a.</v>
          </cell>
          <cell r="BZ360">
            <v>-17863501</v>
          </cell>
          <cell r="CA360">
            <v>8578597</v>
          </cell>
          <cell r="CB360">
            <v>3207422</v>
          </cell>
          <cell r="CC360">
            <v>5704870</v>
          </cell>
          <cell r="CD360" t="str">
            <v>n.a.</v>
          </cell>
          <cell r="CE360" t="str">
            <v>n.a.</v>
          </cell>
          <cell r="CF360" t="str">
            <v>n.a.</v>
          </cell>
          <cell r="CG360" t="str">
            <v>n.a.</v>
          </cell>
          <cell r="CH360">
            <v>15679741</v>
          </cell>
          <cell r="CI360">
            <v>3948481</v>
          </cell>
          <cell r="CJ360">
            <v>3091866</v>
          </cell>
          <cell r="CK360">
            <v>3625240</v>
          </cell>
          <cell r="CL360">
            <v>225892207</v>
          </cell>
          <cell r="CM360">
            <v>-221098463</v>
          </cell>
          <cell r="CN360">
            <v>-15679741</v>
          </cell>
          <cell r="CO360">
            <v>-6977504</v>
          </cell>
          <cell r="CP360">
            <v>-17863501</v>
          </cell>
          <cell r="CQ360">
            <v>-0.0790797577182466</v>
          </cell>
          <cell r="CR360">
            <v>-0.0732844418149995</v>
          </cell>
          <cell r="CS360" t="str">
            <v>n.a.</v>
          </cell>
          <cell r="CT360">
            <v>0</v>
          </cell>
          <cell r="CU360" t="e">
            <v>#VALUE!</v>
          </cell>
          <cell r="CV360">
            <v>89120104</v>
          </cell>
        </row>
        <row r="360">
          <cell r="CX360">
            <v>621347815</v>
          </cell>
          <cell r="CY360">
            <v>-601008603</v>
          </cell>
          <cell r="CZ360">
            <v>-3948481</v>
          </cell>
          <cell r="DA360">
            <v>-7812134</v>
          </cell>
          <cell r="DB360">
            <v>8578597</v>
          </cell>
          <cell r="DC360">
            <v>0.0138064330362214</v>
          </cell>
          <cell r="DD360">
            <v>0.0139997192221885</v>
          </cell>
          <cell r="DE360" t="str">
            <v>n.a.</v>
          </cell>
          <cell r="DF360">
            <v>0</v>
          </cell>
          <cell r="DG360" t="e">
            <v>#VALUE!</v>
          </cell>
          <cell r="DH360">
            <v>94611017</v>
          </cell>
        </row>
        <row r="360">
          <cell r="DJ360">
            <v>275598458</v>
          </cell>
          <cell r="DK360">
            <v>-261429078</v>
          </cell>
          <cell r="DL360">
            <v>-3091866</v>
          </cell>
          <cell r="DM360">
            <v>-7870092</v>
          </cell>
          <cell r="DN360">
            <v>3207422</v>
          </cell>
          <cell r="DO360">
            <v>0.0116380259282873</v>
          </cell>
          <cell r="DP360">
            <v>0.0117750644334713</v>
          </cell>
        </row>
        <row r="361">
          <cell r="C361" t="str">
            <v>West Coach Station Joint Stock Company</v>
          </cell>
          <cell r="D361" t="str">
            <v>exclude</v>
          </cell>
          <cell r="E361" t="str">
            <v>Significantly different products/services</v>
          </cell>
          <cell r="F361" t="str">
            <v>该公司专门提供巴士服务</v>
          </cell>
        </row>
        <row r="361">
          <cell r="I361">
            <v>0.347623428605583</v>
          </cell>
          <cell r="J361" t="str">
            <v> </v>
          </cell>
        </row>
        <row r="361">
          <cell r="O361" t="str">
            <v>West Coach Station Joint Stock Company</v>
          </cell>
          <cell r="P361" t="str">
            <v>This company is engaged in the provision of chartered bus services. It was incorporated in 1973 and has its registered business address located in the city of Ho Chi Minh City, Vietnam. The company specializes in the provision of bus services to meet customers' road transportation needs and generally does not operate over fixed routes and on regular schedules. In addition, its drivers receive extensive in-house training, refresher courses, and safety workshops and are also subject to the company's pre-employment screening, random drug and alcohol testing programs, and annual medical examinations. It aims to provide safe and reliable transportation solutions tailored to customer needs, focusing on quality service through extensive driver training, adherence to safety protocols, and a commitment to maintaining high standards in passenger care and operational excellence, ensuring a positive travel experience for all clients.</v>
          </cell>
          <cell r="Q361" t="str">
            <v>Services</v>
          </cell>
          <cell r="R361" t="str">
            <v>Provision of bus services to meet customers' road transportation needs and generally does not operate over fixed routes and on regular schedules</v>
          </cell>
          <cell r="S361" t="str">
            <v>www.bxmt.com.vn</v>
          </cell>
          <cell r="T361" t="str">
            <v>Vietnam</v>
          </cell>
        </row>
        <row r="361">
          <cell r="V361" t="str">
            <v>WCS</v>
          </cell>
          <cell r="W361" t="str">
            <v>A</v>
          </cell>
          <cell r="X361" t="str">
            <v>4789</v>
          </cell>
          <cell r="Y361" t="str">
            <v>VN4103004698</v>
          </cell>
          <cell r="Z361" t="str">
            <v>Engaged in the provision of chartered bus services</v>
          </cell>
          <cell r="AA361" t="str">
            <v>The company is operating in main business:  Operate coach station; Inner and inter-provincial public transport services; Supply services within the station; Space, kiosque and parking lot leasing; Luggage keeping and forwarding; Merchandise petroleum and automobile spare parts hAutomobile cleaning, maintaining and repairing services; Entertainment services; Rest house services; Cargo unload services; Bicycle and motorcycle keeping; Passenger transport (under contract).</v>
          </cell>
          <cell r="AB361">
            <v>40438</v>
          </cell>
        </row>
        <row r="361">
          <cell r="AD361">
            <v>94055510</v>
          </cell>
          <cell r="AE361">
            <v>54739152</v>
          </cell>
          <cell r="AF361">
            <v>111015269</v>
          </cell>
          <cell r="AG361">
            <v>133568769</v>
          </cell>
          <cell r="AH361" t="str">
            <v>n.a.</v>
          </cell>
          <cell r="AI361" t="str">
            <v>n.a.</v>
          </cell>
          <cell r="AJ361" t="str">
            <v>n.a.</v>
          </cell>
          <cell r="AK361" t="str">
            <v>n.a.</v>
          </cell>
          <cell r="AL361">
            <v>40023562</v>
          </cell>
          <cell r="AM361">
            <v>36918630</v>
          </cell>
          <cell r="AN361">
            <v>48793815</v>
          </cell>
          <cell r="AO361">
            <v>54013520</v>
          </cell>
          <cell r="AP361">
            <v>0</v>
          </cell>
          <cell r="AQ361">
            <v>0</v>
          </cell>
          <cell r="AR361">
            <v>0</v>
          </cell>
          <cell r="AS361">
            <v>0</v>
          </cell>
          <cell r="AT361">
            <v>-12757450</v>
          </cell>
          <cell r="AU361">
            <v>-8070574</v>
          </cell>
          <cell r="AV361">
            <v>-9967540</v>
          </cell>
          <cell r="AW361">
            <v>-11613522</v>
          </cell>
          <cell r="AX361">
            <v>-4421551</v>
          </cell>
          <cell r="AY361">
            <v>-4354850</v>
          </cell>
          <cell r="AZ361">
            <v>-4185940</v>
          </cell>
          <cell r="BA361">
            <v>-4963231</v>
          </cell>
          <cell r="BB361">
            <v>15612</v>
          </cell>
          <cell r="BC361">
            <v>28002</v>
          </cell>
          <cell r="BD361">
            <v>60406</v>
          </cell>
          <cell r="BE361">
            <v>64994</v>
          </cell>
          <cell r="BF361">
            <v>6118807</v>
          </cell>
          <cell r="BG361">
            <v>7198439</v>
          </cell>
          <cell r="BH361">
            <v>8400466</v>
          </cell>
          <cell r="BI361">
            <v>7866315</v>
          </cell>
          <cell r="BJ361">
            <v>183295953</v>
          </cell>
          <cell r="BK361">
            <v>146871542</v>
          </cell>
          <cell r="BL361">
            <v>154758357</v>
          </cell>
          <cell r="BM361">
            <v>245044900</v>
          </cell>
          <cell r="BN361">
            <v>23429566</v>
          </cell>
          <cell r="BO361">
            <v>26430804</v>
          </cell>
          <cell r="BP361">
            <v>27130632</v>
          </cell>
          <cell r="BQ361">
            <v>27506704</v>
          </cell>
          <cell r="BR361">
            <v>217900409</v>
          </cell>
          <cell r="BS361">
            <v>185753796</v>
          </cell>
          <cell r="BT361">
            <v>195388579</v>
          </cell>
          <cell r="BU361">
            <v>287226565</v>
          </cell>
          <cell r="BV361" t="str">
            <v>n.a.</v>
          </cell>
          <cell r="BW361" t="str">
            <v>n.a.</v>
          </cell>
          <cell r="BX361" t="str">
            <v>n.a.</v>
          </cell>
          <cell r="BY361" t="str">
            <v>n.a.</v>
          </cell>
          <cell r="BZ361">
            <v>36852947</v>
          </cell>
          <cell r="CA361">
            <v>5395098</v>
          </cell>
          <cell r="CB361">
            <v>48067974</v>
          </cell>
          <cell r="CC361">
            <v>62978496</v>
          </cell>
          <cell r="CD361" t="str">
            <v>n.a.</v>
          </cell>
          <cell r="CE361" t="str">
            <v>n.a.</v>
          </cell>
          <cell r="CF361" t="str">
            <v>n.a.</v>
          </cell>
          <cell r="CG361" t="str">
            <v>n.a.</v>
          </cell>
          <cell r="CH361">
            <v>12757450</v>
          </cell>
          <cell r="CI361">
            <v>8070574</v>
          </cell>
          <cell r="CJ361">
            <v>9967540</v>
          </cell>
          <cell r="CK361">
            <v>11613522</v>
          </cell>
          <cell r="CL361">
            <v>94055510</v>
          </cell>
          <cell r="CM361">
            <v>-40023562</v>
          </cell>
          <cell r="CN361">
            <v>-12757450</v>
          </cell>
          <cell r="CO361">
            <v>-4421551</v>
          </cell>
          <cell r="CP361">
            <v>36852947</v>
          </cell>
          <cell r="CQ361">
            <v>0.39182124470964</v>
          </cell>
          <cell r="CR361">
            <v>0.644253422700658</v>
          </cell>
          <cell r="CS361" t="str">
            <v>n.a.</v>
          </cell>
          <cell r="CT361">
            <v>0</v>
          </cell>
          <cell r="CU361">
            <v>21807</v>
          </cell>
          <cell r="CV361">
            <v>24930185</v>
          </cell>
        </row>
        <row r="361">
          <cell r="CX361">
            <v>54739152</v>
          </cell>
          <cell r="CY361">
            <v>-36918630</v>
          </cell>
          <cell r="CZ361">
            <v>-8070574</v>
          </cell>
          <cell r="DA361">
            <v>-4354850</v>
          </cell>
          <cell r="DB361">
            <v>5395098</v>
          </cell>
          <cell r="DC361">
            <v>0.098560131147081</v>
          </cell>
          <cell r="DD361">
            <v>0.109336334627066</v>
          </cell>
          <cell r="DE361" t="str">
            <v>n.a.</v>
          </cell>
          <cell r="DF361">
            <v>0</v>
          </cell>
          <cell r="DG361">
            <v>44204</v>
          </cell>
          <cell r="DH361">
            <v>26780718</v>
          </cell>
        </row>
        <row r="361">
          <cell r="DJ361">
            <v>111015269</v>
          </cell>
          <cell r="DK361">
            <v>-48793815</v>
          </cell>
          <cell r="DL361">
            <v>-9967540</v>
          </cell>
          <cell r="DM361">
            <v>-4185940</v>
          </cell>
          <cell r="DN361">
            <v>48067974</v>
          </cell>
          <cell r="DO361">
            <v>0.432985249983946</v>
          </cell>
          <cell r="DP361">
            <v>0.763622551215267</v>
          </cell>
        </row>
        <row r="362">
          <cell r="C362" t="str">
            <v>Vinh Railway Signalling - Telecom Joint Stock Company</v>
          </cell>
          <cell r="D362" t="str">
            <v>exclude</v>
          </cell>
          <cell r="E362" t="str">
            <v>Significantly different products/services</v>
          </cell>
          <cell r="F362" t="str">
            <v>从事铁路和公路运营的支持服务</v>
          </cell>
        </row>
        <row r="362">
          <cell r="I362">
            <v>0.0347697299862506</v>
          </cell>
          <cell r="J362" t="str">
            <v> </v>
          </cell>
        </row>
        <row r="362">
          <cell r="O362" t="str">
            <v>Vinh Railway Signalling - Telecom Joint Stock Company</v>
          </cell>
          <cell r="P362" t="str">
            <v>This company, with registered office address in Nghe An, Vietnam, is engaged in the provision of support services to the railway and roadway operations. The company was incorporated in 1989.The company offers a range of services that include: design, installation and maintenance of railway and road traffic signal lights, LED arrays, voice recorder systems, surveillance camera systems, air conditioners, fiber optic systems, plesiochronous digital hierarchy (PDH) systems, and computer networks and websites. The company also specialises in the manufacture of accessories for the railway sector, fabrication of construction materials and specialized steel structures, and rental of heavy equipment such as excavators and bulldozers. The company primarily operates within the domestic market, serving a wide range of clients.</v>
          </cell>
          <cell r="Q362" t="str">
            <v>Services</v>
          </cell>
          <cell r="R362" t="str">
            <v>Support services to the railway and roadway operations</v>
          </cell>
          <cell r="S362" t="str">
            <v>visitec.vn</v>
          </cell>
          <cell r="T362" t="str">
            <v>Vietnam</v>
          </cell>
        </row>
        <row r="362">
          <cell r="V362" t="str">
            <v>TTV</v>
          </cell>
          <cell r="W362" t="str">
            <v>A+</v>
          </cell>
          <cell r="X362" t="str">
            <v>4789</v>
          </cell>
          <cell r="Y362" t="str">
            <v>VN2900383711</v>
          </cell>
          <cell r="Z362" t="str">
            <v>Engaged in the provision of support services to the railway and roadway operations</v>
          </cell>
          <cell r="AA362" t="str">
            <v>The company operates in the field of support services directly to the railway and roadway</v>
          </cell>
          <cell r="AB362">
            <v>42653</v>
          </cell>
        </row>
        <row r="362">
          <cell r="AD362">
            <v>146591332</v>
          </cell>
          <cell r="AE362">
            <v>90096254</v>
          </cell>
          <cell r="AF362">
            <v>81946151</v>
          </cell>
          <cell r="AG362">
            <v>130574875</v>
          </cell>
          <cell r="AH362" t="str">
            <v>n.a.</v>
          </cell>
          <cell r="AI362" t="str">
            <v>n.a.</v>
          </cell>
          <cell r="AJ362" t="str">
            <v>n.a.</v>
          </cell>
          <cell r="AK362" t="str">
            <v>n.a.</v>
          </cell>
          <cell r="AL362">
            <v>137638490</v>
          </cell>
          <cell r="AM362">
            <v>81316538</v>
          </cell>
          <cell r="AN362">
            <v>72329269</v>
          </cell>
          <cell r="AO362">
            <v>119064058</v>
          </cell>
          <cell r="AP362">
            <v>0</v>
          </cell>
          <cell r="AQ362">
            <v>0</v>
          </cell>
          <cell r="AR362">
            <v>0</v>
          </cell>
          <cell r="AS362">
            <v>0</v>
          </cell>
          <cell r="AT362">
            <v>-5072414</v>
          </cell>
          <cell r="AU362">
            <v>-4863533</v>
          </cell>
          <cell r="AV362">
            <v>-4812469</v>
          </cell>
          <cell r="AW362">
            <v>-4862510</v>
          </cell>
          <cell r="AX362">
            <v>0</v>
          </cell>
          <cell r="AY362">
            <v>0</v>
          </cell>
          <cell r="AZ362">
            <v>-1522215</v>
          </cell>
          <cell r="BA362">
            <v>-1696635</v>
          </cell>
          <cell r="BB362">
            <v>3817777</v>
          </cell>
          <cell r="BC362">
            <v>4274454</v>
          </cell>
          <cell r="BD362">
            <v>4210818</v>
          </cell>
          <cell r="BE362">
            <v>3955547</v>
          </cell>
          <cell r="BF362">
            <v>68125667</v>
          </cell>
          <cell r="BG362">
            <v>21942370</v>
          </cell>
          <cell r="BH362">
            <v>26621133</v>
          </cell>
          <cell r="BI362">
            <v>43368444</v>
          </cell>
          <cell r="BJ362">
            <v>15713586</v>
          </cell>
          <cell r="BK362">
            <v>10846030</v>
          </cell>
          <cell r="BL362">
            <v>3539055</v>
          </cell>
          <cell r="BM362">
            <v>4871463</v>
          </cell>
          <cell r="BN362">
            <v>7330891</v>
          </cell>
          <cell r="BO362">
            <v>7605193</v>
          </cell>
          <cell r="BP362">
            <v>8683314</v>
          </cell>
          <cell r="BQ362">
            <v>7503238</v>
          </cell>
          <cell r="BR362">
            <v>95811873</v>
          </cell>
          <cell r="BS362">
            <v>45243910</v>
          </cell>
          <cell r="BT362">
            <v>43961618</v>
          </cell>
          <cell r="BU362">
            <v>62448635</v>
          </cell>
          <cell r="BV362">
            <v>0</v>
          </cell>
          <cell r="BW362">
            <v>0</v>
          </cell>
          <cell r="BX362" t="str">
            <v>n.a.</v>
          </cell>
          <cell r="BY362" t="str">
            <v>n.a.</v>
          </cell>
          <cell r="BZ362">
            <v>3880428</v>
          </cell>
          <cell r="CA362">
            <v>3916183</v>
          </cell>
          <cell r="CB362">
            <v>3282198</v>
          </cell>
          <cell r="CC362">
            <v>4951672</v>
          </cell>
          <cell r="CD362" t="str">
            <v>n.a.</v>
          </cell>
          <cell r="CE362" t="str">
            <v>n.a.</v>
          </cell>
          <cell r="CF362" t="str">
            <v>n.a.</v>
          </cell>
          <cell r="CG362" t="str">
            <v>n.a.</v>
          </cell>
          <cell r="CH362">
            <v>5072414</v>
          </cell>
          <cell r="CI362">
            <v>4863533</v>
          </cell>
          <cell r="CJ362">
            <v>4812469</v>
          </cell>
          <cell r="CK362">
            <v>4862510</v>
          </cell>
          <cell r="CL362">
            <v>146591332</v>
          </cell>
          <cell r="CM362">
            <v>-137638490</v>
          </cell>
          <cell r="CN362">
            <v>-5072414</v>
          </cell>
          <cell r="CO362">
            <v>0</v>
          </cell>
          <cell r="CP362">
            <v>3880428</v>
          </cell>
          <cell r="CQ362">
            <v>0.0264710603762029</v>
          </cell>
          <cell r="CR362">
            <v>0.0271908304918312</v>
          </cell>
          <cell r="CS362">
            <v>0</v>
          </cell>
          <cell r="CT362">
            <v>0</v>
          </cell>
          <cell r="CU362">
            <v>4046115.5</v>
          </cell>
          <cell r="CV362">
            <v>7468042</v>
          </cell>
        </row>
        <row r="362">
          <cell r="CX362">
            <v>90096254</v>
          </cell>
          <cell r="CY362">
            <v>-81316538</v>
          </cell>
          <cell r="CZ362">
            <v>-4863533</v>
          </cell>
          <cell r="DA362">
            <v>0</v>
          </cell>
          <cell r="DB362">
            <v>3916183</v>
          </cell>
          <cell r="DC362">
            <v>0.043466657337385</v>
          </cell>
          <cell r="DD362">
            <v>0.0454418632354109</v>
          </cell>
          <cell r="DE362">
            <v>0</v>
          </cell>
          <cell r="DF362">
            <v>0</v>
          </cell>
          <cell r="DG362">
            <v>4242636</v>
          </cell>
          <cell r="DH362">
            <v>8144253.5</v>
          </cell>
        </row>
        <row r="362">
          <cell r="DJ362">
            <v>81946151</v>
          </cell>
          <cell r="DK362">
            <v>-72329269</v>
          </cell>
          <cell r="DL362">
            <v>-4812469</v>
          </cell>
          <cell r="DM362">
            <v>-1522215</v>
          </cell>
          <cell r="DN362">
            <v>3282198</v>
          </cell>
          <cell r="DO362">
            <v>0.0400531075584014</v>
          </cell>
          <cell r="DP362">
            <v>0.0417242952435914</v>
          </cell>
        </row>
        <row r="363">
          <cell r="C363" t="str">
            <v>G Capital Berhad</v>
          </cell>
          <cell r="D363" t="str">
            <v>exclude</v>
          </cell>
          <cell r="E363" t="str">
            <v>Consecutive loss</v>
          </cell>
        </row>
        <row r="363">
          <cell r="I363">
            <v>-0.492933553661506</v>
          </cell>
          <cell r="J363" t="str">
            <v> </v>
          </cell>
        </row>
        <row r="363">
          <cell r="O363" t="str">
            <v>G Capital Berhad</v>
          </cell>
          <cell r="P363" t="str">
            <v>This company is engaged in construction of coaches, operation of coach company, property investment, travel and tourism. The company, previously known as Taiping Super Berhad, was incorporated in January 1995. It has its registered head office in Taiping, Malaysia. It has shares listed on Kuala Lumpur Stock Exchange. The company's subsidiaries are primarily engaged in the express bus operations, latex concentrate trading activities, and travel and tour operations. Its subsidiaries include Gunung Resources Sdn. Bhd., which is engaged in the trading of latex concentrate; Gunung Land Sdn. Bhd., which is engaged in property investment; Gunung Biofuel Sdn. Bhd., which is engaged in property investment; Gunung Raya Travel Pte. Ltd., which is engaged in travel and tour operations; and many others.</v>
          </cell>
          <cell r="Q363" t="str">
            <v>Services</v>
          </cell>
          <cell r="R363" t="str">
            <v>Bus operations, latex concentrate trading activities, and travel and tour operations</v>
          </cell>
          <cell r="S363" t="str">
            <v>www.gunung.com.my</v>
          </cell>
          <cell r="T363" t="str">
            <v>Malaysia</v>
          </cell>
        </row>
        <row r="363">
          <cell r="V363" t="str">
            <v>7676</v>
          </cell>
          <cell r="W363" t="str">
            <v>A+</v>
          </cell>
          <cell r="X363" t="str">
            <v>4789</v>
          </cell>
          <cell r="Y363" t="str">
            <v>MY330171-P</v>
          </cell>
          <cell r="Z363" t="str">
            <v>Engaged in construction of coaches, operation of coach company, property investment, travel and tourism</v>
          </cell>
          <cell r="AA363" t="str">
            <v>The Company is mainly engaged in the travel and transportation sectors.</v>
          </cell>
          <cell r="AB363">
            <v>35422</v>
          </cell>
          <cell r="AC363" t="str">
            <v>Gunung Capital Berhad</v>
          </cell>
          <cell r="AD363">
            <v>26875</v>
          </cell>
          <cell r="AE363">
            <v>7497</v>
          </cell>
          <cell r="AF363">
            <v>11620</v>
          </cell>
          <cell r="AG363">
            <v>16823</v>
          </cell>
          <cell r="AH363" t="str">
            <v>n.a.</v>
          </cell>
          <cell r="AI363">
            <v>10</v>
          </cell>
          <cell r="AJ363">
            <v>27</v>
          </cell>
          <cell r="AK363">
            <v>849</v>
          </cell>
          <cell r="AL363">
            <v>21903</v>
          </cell>
          <cell r="AM363">
            <v>6907</v>
          </cell>
          <cell r="AN363">
            <v>10261</v>
          </cell>
          <cell r="AO363">
            <v>9492</v>
          </cell>
          <cell r="AP363">
            <v>0</v>
          </cell>
          <cell r="AQ363">
            <v>0</v>
          </cell>
          <cell r="AR363">
            <v>0</v>
          </cell>
          <cell r="AS363">
            <v>0</v>
          </cell>
          <cell r="AT363">
            <v>-5746</v>
          </cell>
          <cell r="AU363">
            <v>-7965</v>
          </cell>
          <cell r="AV363">
            <v>-6347</v>
          </cell>
          <cell r="AW363">
            <v>-8667</v>
          </cell>
          <cell r="AX363">
            <v>-3525</v>
          </cell>
          <cell r="AY363">
            <v>-236</v>
          </cell>
          <cell r="AZ363">
            <v>-5773</v>
          </cell>
          <cell r="BA363">
            <v>-6197</v>
          </cell>
          <cell r="BB363" t="str">
            <v>n.a.</v>
          </cell>
          <cell r="BC363" t="str">
            <v>n.a.</v>
          </cell>
          <cell r="BD363" t="str">
            <v>n.a.</v>
          </cell>
          <cell r="BE363">
            <v>413</v>
          </cell>
          <cell r="BF363">
            <v>5486</v>
          </cell>
          <cell r="BG363">
            <v>1353</v>
          </cell>
          <cell r="BH363">
            <v>11</v>
          </cell>
          <cell r="BI363">
            <v>1539</v>
          </cell>
          <cell r="BJ363">
            <v>34365</v>
          </cell>
          <cell r="BK363">
            <v>52616</v>
          </cell>
          <cell r="BL363">
            <v>75727</v>
          </cell>
          <cell r="BM363">
            <v>41069</v>
          </cell>
          <cell r="BN363">
            <v>98521</v>
          </cell>
          <cell r="BO363">
            <v>58664</v>
          </cell>
          <cell r="BP363">
            <v>21356</v>
          </cell>
          <cell r="BQ363">
            <v>20331</v>
          </cell>
          <cell r="BR363">
            <v>180613</v>
          </cell>
          <cell r="BS363">
            <v>171072</v>
          </cell>
          <cell r="BT363">
            <v>128791</v>
          </cell>
          <cell r="BU363">
            <v>99235</v>
          </cell>
          <cell r="BV363">
            <v>15</v>
          </cell>
          <cell r="BW363">
            <v>917</v>
          </cell>
          <cell r="BX363">
            <v>108</v>
          </cell>
          <cell r="BY363" t="str">
            <v>n.a.</v>
          </cell>
          <cell r="BZ363">
            <v>-4299</v>
          </cell>
          <cell r="CA363">
            <v>-7601</v>
          </cell>
          <cell r="CB363">
            <v>-10734</v>
          </cell>
          <cell r="CC363">
            <v>-6684</v>
          </cell>
          <cell r="CD363">
            <v>98</v>
          </cell>
          <cell r="CE363">
            <v>151</v>
          </cell>
          <cell r="CF363">
            <v>482</v>
          </cell>
          <cell r="CG363">
            <v>2298</v>
          </cell>
          <cell r="CH363">
            <v>716</v>
          </cell>
          <cell r="CI363">
            <v>3495</v>
          </cell>
          <cell r="CJ363">
            <v>1453</v>
          </cell>
          <cell r="CK363">
            <v>2366</v>
          </cell>
          <cell r="CL363">
            <v>26875</v>
          </cell>
          <cell r="CM363">
            <v>-21903</v>
          </cell>
          <cell r="CN363">
            <v>-5746</v>
          </cell>
          <cell r="CO363">
            <v>-3525</v>
          </cell>
          <cell r="CP363">
            <v>-4299</v>
          </cell>
          <cell r="CQ363">
            <v>-0.159962790697674</v>
          </cell>
          <cell r="CR363">
            <v>-0.137903381022647</v>
          </cell>
          <cell r="CS363">
            <v>15</v>
          </cell>
          <cell r="CT363">
            <v>0</v>
          </cell>
          <cell r="CU363" t="e">
            <v>#VALUE!</v>
          </cell>
          <cell r="CV363">
            <v>78592.5</v>
          </cell>
        </row>
        <row r="363">
          <cell r="CX363">
            <v>7497</v>
          </cell>
          <cell r="CY363">
            <v>-6907</v>
          </cell>
          <cell r="CZ363">
            <v>-7965</v>
          </cell>
          <cell r="DA363">
            <v>-236</v>
          </cell>
          <cell r="DB363">
            <v>-7611</v>
          </cell>
          <cell r="DC363">
            <v>-1.01520608243297</v>
          </cell>
          <cell r="DD363">
            <v>-0.503772835583797</v>
          </cell>
          <cell r="DE363">
            <v>917</v>
          </cell>
          <cell r="DF363">
            <v>0</v>
          </cell>
          <cell r="DG363" t="e">
            <v>#VALUE!</v>
          </cell>
          <cell r="DH363">
            <v>40010</v>
          </cell>
        </row>
        <row r="363">
          <cell r="DJ363">
            <v>11620</v>
          </cell>
          <cell r="DK363">
            <v>-10261</v>
          </cell>
          <cell r="DL363">
            <v>-6347</v>
          </cell>
          <cell r="DM363">
            <v>-5773</v>
          </cell>
          <cell r="DN363">
            <v>-10761</v>
          </cell>
          <cell r="DO363">
            <v>-0.926075731497418</v>
          </cell>
          <cell r="DP363">
            <v>-0.480809615298691</v>
          </cell>
        </row>
        <row r="364">
          <cell r="C364" t="str">
            <v>Vietranstimex Multimodal Transport Holding Company</v>
          </cell>
          <cell r="D364" t="str">
            <v>exclude</v>
          </cell>
          <cell r="E364" t="str">
            <v>Independence(A+, A, A-, U)</v>
          </cell>
        </row>
        <row r="364">
          <cell r="I364">
            <v>-0.00780304587589317</v>
          </cell>
          <cell r="J364" t="str">
            <v> </v>
          </cell>
        </row>
        <row r="364">
          <cell r="O364" t="str">
            <v>Vietranstimex Multimodal Transport Holding Company</v>
          </cell>
          <cell r="P364" t="str">
            <v>This company is based in Viet Nam, which is engaged in the provision of general freight trucking services. It was founded in the year of 1976, and its registered head office is located in Da Nang. The company was formerly known as Cong Ty Van Tai Da Phuong Thuc. Its services include road transport; service 24/7; river transportation; sea freight; multimodal transportation; service launched (the load-out/in); unloading services, installing; business warehousing; and services for media equipment rental.</v>
          </cell>
          <cell r="Q364" t="str">
            <v>Services</v>
          </cell>
          <cell r="R364" t="str">
            <v>Road transport; service 24/7; river transportation; sea freight; multimodal transportation; service launched (the load-out/in); unloading services, installing; business warehousing; and services for media equipment rental</v>
          </cell>
          <cell r="S364" t="str">
            <v>www.vietranstimex.com.vn</v>
          </cell>
          <cell r="T364" t="str">
            <v>Vietnam</v>
          </cell>
        </row>
        <row r="364">
          <cell r="V364" t="str">
            <v>VTX</v>
          </cell>
          <cell r="W364" t="str">
            <v>D</v>
          </cell>
          <cell r="X364" t="str">
            <v>4789</v>
          </cell>
          <cell r="Y364" t="str">
            <v>VN0400101901</v>
          </cell>
          <cell r="Z364" t="str">
            <v>Engaged in the provision of general freight trucking services</v>
          </cell>
          <cell r="AA364" t="str">
            <v>The Company specializes in multi modal transportation, unloading, transportation, freight services generally, imports and exports, OOG row, the entire row equipment by land, water domestic and abroad, transportation of goods in transit...</v>
          </cell>
          <cell r="AB364">
            <v>41774</v>
          </cell>
          <cell r="AC364" t="str">
            <v>Multi Modal Transport Holding Company</v>
          </cell>
          <cell r="AD364">
            <v>311529236</v>
          </cell>
          <cell r="AE364">
            <v>635716122</v>
          </cell>
          <cell r="AF364">
            <v>198483136</v>
          </cell>
          <cell r="AG364">
            <v>272461340</v>
          </cell>
          <cell r="AH364" t="str">
            <v>n.a.</v>
          </cell>
          <cell r="AI364" t="str">
            <v>n.a.</v>
          </cell>
          <cell r="AJ364" t="str">
            <v>n.a.</v>
          </cell>
          <cell r="AK364" t="str">
            <v>n.a.</v>
          </cell>
          <cell r="AL364">
            <v>260015332</v>
          </cell>
          <cell r="AM364">
            <v>537021042</v>
          </cell>
          <cell r="AN364">
            <v>161079644</v>
          </cell>
          <cell r="AO364">
            <v>221561349</v>
          </cell>
          <cell r="AP364">
            <v>0</v>
          </cell>
          <cell r="AQ364">
            <v>0</v>
          </cell>
          <cell r="AR364">
            <v>0</v>
          </cell>
          <cell r="AS364">
            <v>0</v>
          </cell>
          <cell r="AT364">
            <v>-37983994</v>
          </cell>
          <cell r="AU364">
            <v>-54325975</v>
          </cell>
          <cell r="AV364">
            <v>-52621608</v>
          </cell>
          <cell r="AW364">
            <v>-32432326</v>
          </cell>
          <cell r="AX364">
            <v>-21204422</v>
          </cell>
          <cell r="AY364">
            <v>-15245021</v>
          </cell>
          <cell r="AZ364">
            <v>-15171628</v>
          </cell>
          <cell r="BA364">
            <v>-17906102</v>
          </cell>
          <cell r="BB364">
            <v>101587803</v>
          </cell>
          <cell r="BC364">
            <v>103781884</v>
          </cell>
          <cell r="BD364">
            <v>52782676</v>
          </cell>
          <cell r="BE364">
            <v>16736137</v>
          </cell>
          <cell r="BF364">
            <v>84926872</v>
          </cell>
          <cell r="BG364">
            <v>95035487</v>
          </cell>
          <cell r="BH364">
            <v>107121525</v>
          </cell>
          <cell r="BI364">
            <v>108288082</v>
          </cell>
          <cell r="BJ364">
            <v>18933600</v>
          </cell>
          <cell r="BK364">
            <v>7636439</v>
          </cell>
          <cell r="BL364">
            <v>24272223</v>
          </cell>
          <cell r="BM364">
            <v>12782673</v>
          </cell>
          <cell r="BN364">
            <v>195520176</v>
          </cell>
          <cell r="BO364">
            <v>163699664</v>
          </cell>
          <cell r="BP364">
            <v>48716660</v>
          </cell>
          <cell r="BQ364">
            <v>79278177</v>
          </cell>
          <cell r="BR364">
            <v>463651999</v>
          </cell>
          <cell r="BS364">
            <v>464688538</v>
          </cell>
          <cell r="BT364">
            <v>317171236</v>
          </cell>
          <cell r="BU364">
            <v>298545101</v>
          </cell>
          <cell r="BV364">
            <v>5233360</v>
          </cell>
          <cell r="BW364">
            <v>11618295</v>
          </cell>
          <cell r="BX364" t="str">
            <v>n.a.</v>
          </cell>
          <cell r="BY364" t="str">
            <v>n.a.</v>
          </cell>
          <cell r="BZ364">
            <v>-7674512</v>
          </cell>
          <cell r="CA364">
            <v>29124084</v>
          </cell>
          <cell r="CB364">
            <v>-30389744</v>
          </cell>
          <cell r="CC364">
            <v>561563</v>
          </cell>
          <cell r="CD364" t="str">
            <v>n.a.</v>
          </cell>
          <cell r="CE364" t="str">
            <v>n.a.</v>
          </cell>
          <cell r="CF364" t="str">
            <v>n.a.</v>
          </cell>
          <cell r="CG364" t="str">
            <v>n.a.</v>
          </cell>
          <cell r="CH364">
            <v>32750634</v>
          </cell>
          <cell r="CI364">
            <v>42707680</v>
          </cell>
          <cell r="CJ364">
            <v>52621608</v>
          </cell>
          <cell r="CK364">
            <v>32432326</v>
          </cell>
          <cell r="CL364">
            <v>311529236</v>
          </cell>
          <cell r="CM364">
            <v>-260015332</v>
          </cell>
          <cell r="CN364">
            <v>-37983994</v>
          </cell>
          <cell r="CO364">
            <v>-21204422</v>
          </cell>
          <cell r="CP364">
            <v>-7674512</v>
          </cell>
          <cell r="CQ364">
            <v>-0.0246349655606641</v>
          </cell>
          <cell r="CR364">
            <v>-0.0240426750878878</v>
          </cell>
          <cell r="CS364">
            <v>5233360</v>
          </cell>
          <cell r="CT364">
            <v>0</v>
          </cell>
          <cell r="CU364">
            <v>102684843.5</v>
          </cell>
          <cell r="CV364">
            <v>179609920</v>
          </cell>
        </row>
        <row r="364">
          <cell r="CX364">
            <v>635716122</v>
          </cell>
          <cell r="CY364">
            <v>-537021042</v>
          </cell>
          <cell r="CZ364">
            <v>-54325975</v>
          </cell>
          <cell r="DA364">
            <v>-15245021</v>
          </cell>
          <cell r="DB364">
            <v>29124084</v>
          </cell>
          <cell r="DC364">
            <v>0.0458130335099477</v>
          </cell>
          <cell r="DD364">
            <v>0.048012638108514</v>
          </cell>
          <cell r="DE364">
            <v>11618295</v>
          </cell>
          <cell r="DF364">
            <v>0</v>
          </cell>
          <cell r="DG364">
            <v>78282280</v>
          </cell>
          <cell r="DH364">
            <v>106208162</v>
          </cell>
        </row>
        <row r="364">
          <cell r="DJ364">
            <v>198483136</v>
          </cell>
          <cell r="DK364">
            <v>-161079644</v>
          </cell>
          <cell r="DL364">
            <v>-52621608</v>
          </cell>
          <cell r="DM364">
            <v>-15171628</v>
          </cell>
          <cell r="DN364">
            <v>-30389744</v>
          </cell>
          <cell r="DO364">
            <v>-0.153109954893095</v>
          </cell>
          <cell r="DP364">
            <v>-0.13278001307975</v>
          </cell>
        </row>
        <row r="365">
          <cell r="C365" t="str">
            <v>PT Armada Berjaya Trans TBK</v>
          </cell>
          <cell r="D365" t="str">
            <v>exclude</v>
          </cell>
          <cell r="E365" t="str">
            <v>Independence(A+, A, A-, U)</v>
          </cell>
        </row>
        <row r="365">
          <cell r="I365">
            <v>0.0998899309120333</v>
          </cell>
          <cell r="J365" t="str">
            <v> </v>
          </cell>
        </row>
        <row r="365">
          <cell r="O365" t="str">
            <v>PT Armada Berjaya Trans TBK</v>
          </cell>
          <cell r="P365" t="str">
            <v>This company is engaged in providing logistics services. It was incorporated in 2012 and is based in Jakarta, Indonesia. The company offers an array of services including loose cargo and container transportation, custom clearance, warehousing, and multimode transportation services. The company serves customers in Indonesia..</v>
          </cell>
          <cell r="Q365" t="str">
            <v>Services</v>
          </cell>
          <cell r="R365" t="str">
            <v>Offers an array of services including loose cargo and container transportation, custom clearance, warehousing, and multimode transportation services</v>
          </cell>
          <cell r="S365" t="str">
            <v>www.armadaberjaya.com</v>
          </cell>
          <cell r="T365" t="str">
            <v>Indonesia</v>
          </cell>
        </row>
        <row r="365">
          <cell r="V365" t="str">
            <v>JAYA</v>
          </cell>
          <cell r="W365" t="str">
            <v>B+</v>
          </cell>
          <cell r="X365" t="str">
            <v>4731</v>
          </cell>
          <cell r="Y365" t="str">
            <v>ID40315FD</v>
          </cell>
          <cell r="Z365" t="str">
            <v>Engaged in providing logistics services</v>
          </cell>
          <cell r="AA365" t="str">
            <v>The Company was engaged in general land transport business.</v>
          </cell>
          <cell r="AB365">
            <v>43517</v>
          </cell>
          <cell r="AC365" t="str">
            <v>PT Armada Beton</v>
          </cell>
          <cell r="AD365">
            <v>79236924</v>
          </cell>
          <cell r="AE365">
            <v>72427580</v>
          </cell>
          <cell r="AF365">
            <v>65475480</v>
          </cell>
          <cell r="AG365">
            <v>63419434</v>
          </cell>
          <cell r="AH365">
            <v>208600</v>
          </cell>
          <cell r="AI365">
            <v>681700</v>
          </cell>
          <cell r="AJ365">
            <v>1862029</v>
          </cell>
          <cell r="AK365">
            <v>66429</v>
          </cell>
          <cell r="AL365">
            <v>47741003</v>
          </cell>
          <cell r="AM365">
            <v>43139575</v>
          </cell>
          <cell r="AN365">
            <v>39020075</v>
          </cell>
          <cell r="AO365">
            <v>36002216</v>
          </cell>
          <cell r="AP365">
            <v>0</v>
          </cell>
          <cell r="AQ365">
            <v>0</v>
          </cell>
          <cell r="AR365">
            <v>0</v>
          </cell>
          <cell r="AS365">
            <v>0</v>
          </cell>
          <cell r="AT365">
            <v>-16020507</v>
          </cell>
          <cell r="AU365">
            <v>-12116930</v>
          </cell>
          <cell r="AV365">
            <v>-13156818</v>
          </cell>
          <cell r="AW365">
            <v>-10739528</v>
          </cell>
          <cell r="AX365">
            <v>-8007970</v>
          </cell>
          <cell r="AY365">
            <v>-7916259</v>
          </cell>
          <cell r="AZ365">
            <v>-8330749</v>
          </cell>
          <cell r="BA365">
            <v>-11173959</v>
          </cell>
          <cell r="BB365">
            <v>19067216</v>
          </cell>
          <cell r="BC365" t="str">
            <v>n.a.</v>
          </cell>
          <cell r="BD365" t="str">
            <v>n.a.</v>
          </cell>
          <cell r="BE365" t="str">
            <v>n.a.</v>
          </cell>
          <cell r="BF365">
            <v>16852826</v>
          </cell>
          <cell r="BG365">
            <v>15444581</v>
          </cell>
          <cell r="BH365">
            <v>12136245</v>
          </cell>
          <cell r="BI365">
            <v>12491220</v>
          </cell>
          <cell r="BJ365">
            <v>8011782</v>
          </cell>
          <cell r="BK365">
            <v>3534922</v>
          </cell>
          <cell r="BL365">
            <v>6149374</v>
          </cell>
          <cell r="BM365">
            <v>516829</v>
          </cell>
          <cell r="BN365">
            <v>55534383</v>
          </cell>
          <cell r="BO365">
            <v>59908394</v>
          </cell>
          <cell r="BP365">
            <v>59663312</v>
          </cell>
          <cell r="BQ365">
            <v>75071607</v>
          </cell>
          <cell r="BR365">
            <v>131564861</v>
          </cell>
          <cell r="BS365">
            <v>121943098</v>
          </cell>
          <cell r="BT365">
            <v>82202146</v>
          </cell>
          <cell r="BU365">
            <v>92504089</v>
          </cell>
          <cell r="BV365">
            <v>422052</v>
          </cell>
          <cell r="BW365" t="str">
            <v>n.a.</v>
          </cell>
          <cell r="BX365">
            <v>1107803</v>
          </cell>
          <cell r="BY365" t="str">
            <v>n.a.</v>
          </cell>
          <cell r="BZ365">
            <v>7676044</v>
          </cell>
          <cell r="CA365">
            <v>9936516</v>
          </cell>
          <cell r="CB365">
            <v>6829867</v>
          </cell>
          <cell r="CC365">
            <v>5570160</v>
          </cell>
          <cell r="CD365" t="str">
            <v>n.a.</v>
          </cell>
          <cell r="CE365" t="str">
            <v>n.a.</v>
          </cell>
          <cell r="CF365" t="str">
            <v>n.a.</v>
          </cell>
          <cell r="CG365">
            <v>21689</v>
          </cell>
          <cell r="CH365">
            <v>10177163</v>
          </cell>
          <cell r="CI365">
            <v>8423591</v>
          </cell>
          <cell r="CJ365">
            <v>8631749</v>
          </cell>
          <cell r="CK365">
            <v>8730078</v>
          </cell>
          <cell r="CL365">
            <v>79236924</v>
          </cell>
          <cell r="CM365">
            <v>-47741003</v>
          </cell>
          <cell r="CN365">
            <v>-16020507</v>
          </cell>
          <cell r="CO365">
            <v>-8007970</v>
          </cell>
          <cell r="CP365">
            <v>7467444</v>
          </cell>
          <cell r="CQ365">
            <v>0.0942419723410767</v>
          </cell>
          <cell r="CR365">
            <v>0.104047625815319</v>
          </cell>
          <cell r="CS365">
            <v>422052</v>
          </cell>
          <cell r="CT365">
            <v>0</v>
          </cell>
          <cell r="CU365" t="e">
            <v>#VALUE!</v>
          </cell>
          <cell r="CV365">
            <v>57721388.5</v>
          </cell>
        </row>
        <row r="365">
          <cell r="CX365">
            <v>72427580</v>
          </cell>
          <cell r="CY365">
            <v>-43139575</v>
          </cell>
          <cell r="CZ365">
            <v>-12116930</v>
          </cell>
          <cell r="DA365">
            <v>-7916259</v>
          </cell>
          <cell r="DB365">
            <v>9254816</v>
          </cell>
          <cell r="DC365">
            <v>0.127780273757593</v>
          </cell>
          <cell r="DD365">
            <v>0.14650009614903</v>
          </cell>
          <cell r="DE365" t="str">
            <v>n.a.</v>
          </cell>
          <cell r="DF365">
            <v>0</v>
          </cell>
          <cell r="DG365" t="e">
            <v>#VALUE!</v>
          </cell>
          <cell r="DH365">
            <v>59785853</v>
          </cell>
        </row>
        <row r="365">
          <cell r="DJ365">
            <v>65475480</v>
          </cell>
          <cell r="DK365">
            <v>-39020075</v>
          </cell>
          <cell r="DL365">
            <v>-13156818</v>
          </cell>
          <cell r="DM365">
            <v>-8330749</v>
          </cell>
          <cell r="DN365">
            <v>4967838</v>
          </cell>
          <cell r="DO365">
            <v>0.0758732582029181</v>
          </cell>
          <cell r="DP365">
            <v>0.0821026540746704</v>
          </cell>
        </row>
        <row r="366">
          <cell r="C366" t="str">
            <v>MHC Joint Stock Company</v>
          </cell>
          <cell r="D366" t="str">
            <v>exclude</v>
          </cell>
          <cell r="E366" t="str">
            <v>Consecutive loss</v>
          </cell>
        </row>
        <row r="366">
          <cell r="I366">
            <v>-0.33555684967483</v>
          </cell>
          <cell r="J366" t="str">
            <v> </v>
          </cell>
        </row>
        <row r="366">
          <cell r="O366" t="str">
            <v>MHC Joint Stock Company</v>
          </cell>
          <cell r="P366" t="str">
            <v>This company is engaged in the provision of logistics and maritime services. The company was established in 1998, and its registered head office is located in Hanoi, Vietnam. The company's businesses are: domestic container transportation; container barges; project cargo, OOG (out-of-gauge) cargo transportation; container yard, port operation, CFS warehouse services; logistic chain management; towage services; midstream operation; shipping services; port services; and property management and consultation. The company is a member of Vietnam Chamber of Commerce and Industry, European Chamber, Vietnam Association of Ship Owners, Vietnam Freight Forwarding Association, and International Freight Forwarding Association.</v>
          </cell>
          <cell r="Q366" t="str">
            <v>Services</v>
          </cell>
          <cell r="R366" t="str">
            <v>Domestic container transportation; container barges; project cargo, OOG (out-of-gauge) cargo transportation; container yard, port operation, CFS warehouse services; logistic chain management; towage services; midstream operation; shipping services; port services; and property management and consultation</v>
          </cell>
          <cell r="S366" t="str">
            <v>www.marinahanoi.com</v>
          </cell>
          <cell r="T366" t="str">
            <v>Vietnam</v>
          </cell>
        </row>
        <row r="366">
          <cell r="V366" t="str">
            <v>MHC</v>
          </cell>
          <cell r="W366" t="str">
            <v>A+</v>
          </cell>
          <cell r="X366" t="str">
            <v>4789</v>
          </cell>
          <cell r="Y366" t="str">
            <v>VN056428</v>
          </cell>
          <cell r="Z366" t="str">
            <v>Engaged in the provision of logistics and maritime services</v>
          </cell>
          <cell r="AA366" t="str">
            <v>The Company's businesses are categorized as follows: Maritime and road transport;  Receiving and delivering warehouse goods transport service;  Trading and producing materials for the production and consumer;  Buying, selling and consignable agency;  Guide seagoing vessel;  Loading and unloading goods and container;  Constructing traffic projects;  Maritime agency;  Exploiting the port and trading in the container ground;  Office for rent and supermarket area service.</v>
          </cell>
          <cell r="AB366">
            <v>38017</v>
          </cell>
          <cell r="AC366" t="str">
            <v>Marina Holding Company</v>
          </cell>
          <cell r="AD366">
            <v>50745416</v>
          </cell>
          <cell r="AE366">
            <v>23898659</v>
          </cell>
          <cell r="AF366">
            <v>22760651</v>
          </cell>
          <cell r="AG366">
            <v>33436798</v>
          </cell>
          <cell r="AH366" t="str">
            <v>n.a.</v>
          </cell>
          <cell r="AI366" t="str">
            <v>n.a.</v>
          </cell>
          <cell r="AJ366" t="str">
            <v>n.a.</v>
          </cell>
          <cell r="AK366" t="str">
            <v>n.a.</v>
          </cell>
          <cell r="AL366">
            <v>51016125</v>
          </cell>
          <cell r="AM366">
            <v>19141841</v>
          </cell>
          <cell r="AN366">
            <v>21001497</v>
          </cell>
          <cell r="AO366">
            <v>29823120</v>
          </cell>
          <cell r="AP366">
            <v>0</v>
          </cell>
          <cell r="AQ366">
            <v>0</v>
          </cell>
          <cell r="AR366">
            <v>0</v>
          </cell>
          <cell r="AS366">
            <v>0</v>
          </cell>
          <cell r="AT366">
            <v>-11416619</v>
          </cell>
          <cell r="AU366">
            <v>-10328870</v>
          </cell>
          <cell r="AV366">
            <v>-9583553</v>
          </cell>
          <cell r="AW366">
            <v>-6347964</v>
          </cell>
          <cell r="AX366">
            <v>-3852394</v>
          </cell>
          <cell r="AY366">
            <v>-2253857</v>
          </cell>
          <cell r="AZ366">
            <v>-1494793</v>
          </cell>
          <cell r="BA366">
            <v>-2447719</v>
          </cell>
          <cell r="BB366" t="str">
            <v>n.a.</v>
          </cell>
          <cell r="BC366">
            <v>358106</v>
          </cell>
          <cell r="BD366" t="str">
            <v>n.a.</v>
          </cell>
          <cell r="BE366">
            <v>459</v>
          </cell>
          <cell r="BF366">
            <v>626008117</v>
          </cell>
          <cell r="BG366">
            <v>430998934</v>
          </cell>
          <cell r="BH366">
            <v>428346145</v>
          </cell>
          <cell r="BI366">
            <v>5816349</v>
          </cell>
          <cell r="BJ366">
            <v>287334163</v>
          </cell>
          <cell r="BK366">
            <v>730916482</v>
          </cell>
          <cell r="BL366">
            <v>410087156</v>
          </cell>
          <cell r="BM366">
            <v>460086073</v>
          </cell>
          <cell r="BN366">
            <v>48485341</v>
          </cell>
          <cell r="BO366">
            <v>204784700</v>
          </cell>
          <cell r="BP366">
            <v>2239469</v>
          </cell>
          <cell r="BQ366">
            <v>3053581</v>
          </cell>
          <cell r="BR366">
            <v>1156222276</v>
          </cell>
          <cell r="BS366">
            <v>1474713848</v>
          </cell>
          <cell r="BT366">
            <v>869082331</v>
          </cell>
          <cell r="BU366">
            <v>753353056</v>
          </cell>
          <cell r="BV366">
            <v>8091</v>
          </cell>
          <cell r="BW366" t="str">
            <v>n.a.</v>
          </cell>
          <cell r="BX366" t="str">
            <v>n.a.</v>
          </cell>
          <cell r="BY366" t="str">
            <v>n.a.</v>
          </cell>
          <cell r="BZ366">
            <v>-15539722</v>
          </cell>
          <cell r="CA366">
            <v>-7825909</v>
          </cell>
          <cell r="CB366">
            <v>-9319192</v>
          </cell>
          <cell r="CC366">
            <v>-5182005</v>
          </cell>
          <cell r="CD366" t="str">
            <v>n.a.</v>
          </cell>
          <cell r="CE366" t="str">
            <v>n.a.</v>
          </cell>
          <cell r="CF366" t="str">
            <v>n.a.</v>
          </cell>
          <cell r="CG366" t="str">
            <v>n.a.</v>
          </cell>
          <cell r="CH366">
            <v>11190410</v>
          </cell>
          <cell r="CI366">
            <v>10365997</v>
          </cell>
          <cell r="CJ366">
            <v>10126806</v>
          </cell>
          <cell r="CK366">
            <v>6382314</v>
          </cell>
          <cell r="CL366">
            <v>50745416</v>
          </cell>
          <cell r="CM366">
            <v>-51016125</v>
          </cell>
          <cell r="CN366">
            <v>-11416619</v>
          </cell>
          <cell r="CO366">
            <v>-3852394</v>
          </cell>
          <cell r="CP366">
            <v>-15539722</v>
          </cell>
          <cell r="CQ366">
            <v>-0.306229078898476</v>
          </cell>
          <cell r="CR366">
            <v>-0.234437499398432</v>
          </cell>
          <cell r="CS366">
            <v>8091</v>
          </cell>
          <cell r="CT366">
            <v>0</v>
          </cell>
          <cell r="CU366" t="e">
            <v>#VALUE!</v>
          </cell>
          <cell r="CV366">
            <v>126635020.5</v>
          </cell>
        </row>
        <row r="366">
          <cell r="CX366">
            <v>23898659</v>
          </cell>
          <cell r="CY366">
            <v>-19141841</v>
          </cell>
          <cell r="CZ366">
            <v>-10328870</v>
          </cell>
          <cell r="DA366">
            <v>-2253857</v>
          </cell>
          <cell r="DB366">
            <v>-7825909</v>
          </cell>
          <cell r="DC366">
            <v>-0.327462264723724</v>
          </cell>
          <cell r="DD366">
            <v>-0.246682917794184</v>
          </cell>
          <cell r="DE366" t="str">
            <v>n.a.</v>
          </cell>
          <cell r="DF366">
            <v>0</v>
          </cell>
          <cell r="DG366" t="e">
            <v>#VALUE!</v>
          </cell>
          <cell r="DH366">
            <v>103512084.5</v>
          </cell>
        </row>
        <row r="366">
          <cell r="DJ366">
            <v>22760651</v>
          </cell>
          <cell r="DK366">
            <v>-21001497</v>
          </cell>
          <cell r="DL366">
            <v>-9583553</v>
          </cell>
          <cell r="DM366">
            <v>-1494793</v>
          </cell>
          <cell r="DN366">
            <v>-9319192</v>
          </cell>
          <cell r="DO366">
            <v>-0.409443121815804</v>
          </cell>
          <cell r="DP366">
            <v>-0.29049992545163</v>
          </cell>
        </row>
        <row r="367">
          <cell r="C367" t="str">
            <v>PT Mitra International Resources TBK</v>
          </cell>
          <cell r="D367" t="str">
            <v>exclude</v>
          </cell>
          <cell r="E367" t="str">
            <v>Consecutive loss</v>
          </cell>
        </row>
        <row r="367">
          <cell r="I367">
            <v>-0.0786569280368998</v>
          </cell>
          <cell r="J367" t="str">
            <v> </v>
          </cell>
        </row>
        <row r="367">
          <cell r="O367" t="str">
            <v>PT Mitra International Resources TBK</v>
          </cell>
          <cell r="P367" t="str">
            <v>This company is engaged in the ground transportation sector that focusses on serving the transport of cement, bottled water, and building materials. Formerly known as Mitra Rajasa Tbk, it was founded in April 1979. It conducts business from its registered head office located in Jakarta, Indonesia. In line with the development of the industrial sector, in which the role of transport services is important for production distribution, the company is also taking part in serving the transport of non-cement goods and bottled water. To support the main business in the field of land transport, the company, through its subsidiaries, has developed specific integrated logistics services for manufacturers of bottled water, including the storage and handling of products and customer property to be distributed to consumers of products and goods. The company aims to be the leading transportation and logistics company in Indonesia and to provide reliable and competitive transportation and logistics services in Indonesia, always provide professional services to customers, and provide maximum value for shareholders.</v>
          </cell>
          <cell r="Q367" t="str">
            <v>Services</v>
          </cell>
          <cell r="R367" t="str">
            <v>Ground transportation sector that focusses on serving the transport of cement, bottled water, and building materials</v>
          </cell>
          <cell r="S367" t="str">
            <v>www.mitrarajasa.com</v>
          </cell>
          <cell r="T367" t="str">
            <v>Indonesia</v>
          </cell>
        </row>
        <row r="367">
          <cell r="V367" t="str">
            <v>MIRA</v>
          </cell>
          <cell r="W367" t="str">
            <v>A+</v>
          </cell>
          <cell r="X367" t="str">
            <v>4212</v>
          </cell>
          <cell r="Y367" t="str">
            <v>ID30266FD</v>
          </cell>
          <cell r="Z367" t="str">
            <v>Engaged in the ground transportation sector that focusses on serving the transport of cement, bottled water, and building materials</v>
          </cell>
          <cell r="AA367" t="str">
            <v>The Company's business activities are to conduct business in the field of land transportation, trade, services, development, mining and industry. The Company commenced its operations in the transportation industry by serving the cement bag transport from cement manufacturers using truck.</v>
          </cell>
          <cell r="AB367">
            <v>35460</v>
          </cell>
          <cell r="AC367" t="str">
            <v>PT Mitra Rajasa TBK</v>
          </cell>
          <cell r="AD367">
            <v>84393762</v>
          </cell>
          <cell r="AE367">
            <v>85604009</v>
          </cell>
          <cell r="AF367">
            <v>86959391</v>
          </cell>
          <cell r="AG367">
            <v>131033025</v>
          </cell>
          <cell r="AH367">
            <v>1350071</v>
          </cell>
          <cell r="AI367" t="str">
            <v>n.a.</v>
          </cell>
          <cell r="AJ367" t="str">
            <v>n.a.</v>
          </cell>
          <cell r="AK367" t="str">
            <v>n.a.</v>
          </cell>
          <cell r="AL367">
            <v>57600063</v>
          </cell>
          <cell r="AM367">
            <v>60282663</v>
          </cell>
          <cell r="AN367">
            <v>64090520</v>
          </cell>
          <cell r="AO367">
            <v>83581252</v>
          </cell>
          <cell r="AP367">
            <v>0</v>
          </cell>
          <cell r="AQ367">
            <v>0</v>
          </cell>
          <cell r="AR367">
            <v>0</v>
          </cell>
          <cell r="AS367">
            <v>0</v>
          </cell>
          <cell r="AT367">
            <v>-15043092</v>
          </cell>
          <cell r="AU367">
            <v>-14763519</v>
          </cell>
          <cell r="AV367">
            <v>-15412744</v>
          </cell>
          <cell r="AW367">
            <v>-24200000</v>
          </cell>
          <cell r="AX367">
            <v>-17110729</v>
          </cell>
          <cell r="AY367">
            <v>-17124920</v>
          </cell>
          <cell r="AZ367">
            <v>-15740373</v>
          </cell>
          <cell r="BA367">
            <v>-16439973</v>
          </cell>
          <cell r="BB367">
            <v>2134719</v>
          </cell>
          <cell r="BC367">
            <v>2185555</v>
          </cell>
          <cell r="BD367">
            <v>2554065</v>
          </cell>
          <cell r="BE367">
            <v>3443677</v>
          </cell>
          <cell r="BF367">
            <v>14274376</v>
          </cell>
          <cell r="BG367">
            <v>12760388</v>
          </cell>
          <cell r="BH367">
            <v>12106822</v>
          </cell>
          <cell r="BI367">
            <v>32427745</v>
          </cell>
          <cell r="BJ367">
            <v>1105620</v>
          </cell>
          <cell r="BK367">
            <v>1837025</v>
          </cell>
          <cell r="BL367">
            <v>3491522</v>
          </cell>
          <cell r="BM367">
            <v>4030182</v>
          </cell>
          <cell r="BN367">
            <v>186315797</v>
          </cell>
          <cell r="BO367">
            <v>200247584</v>
          </cell>
          <cell r="BP367">
            <v>216290445</v>
          </cell>
          <cell r="BQ367">
            <v>224568825</v>
          </cell>
          <cell r="BR367">
            <v>267905168</v>
          </cell>
          <cell r="BS367">
            <v>301506105</v>
          </cell>
          <cell r="BT367">
            <v>317031965</v>
          </cell>
          <cell r="BU367">
            <v>351483054</v>
          </cell>
          <cell r="BV367" t="str">
            <v>n.a.</v>
          </cell>
          <cell r="BW367" t="str">
            <v>n.a.</v>
          </cell>
          <cell r="BX367" t="str">
            <v>n.a.</v>
          </cell>
          <cell r="BY367" t="str">
            <v>n.a.</v>
          </cell>
          <cell r="BZ367">
            <v>-4010051</v>
          </cell>
          <cell r="CA367">
            <v>-6567093</v>
          </cell>
          <cell r="CB367">
            <v>-8284246</v>
          </cell>
          <cell r="CC367">
            <v>6811800</v>
          </cell>
          <cell r="CD367">
            <v>1757857</v>
          </cell>
          <cell r="CE367">
            <v>1025583</v>
          </cell>
          <cell r="CF367">
            <v>925207</v>
          </cell>
          <cell r="CG367">
            <v>2601069</v>
          </cell>
          <cell r="CH367">
            <v>3459030</v>
          </cell>
          <cell r="CI367">
            <v>5024089</v>
          </cell>
          <cell r="CJ367">
            <v>6532547</v>
          </cell>
          <cell r="CK367">
            <v>8996700</v>
          </cell>
          <cell r="CL367">
            <v>84393762</v>
          </cell>
          <cell r="CM367">
            <v>-57600063</v>
          </cell>
          <cell r="CN367">
            <v>-15043092</v>
          </cell>
          <cell r="CO367">
            <v>-17110729</v>
          </cell>
          <cell r="CP367">
            <v>-5360122</v>
          </cell>
          <cell r="CQ367">
            <v>-0.0635132487635757</v>
          </cell>
          <cell r="CR367">
            <v>-0.0597202233610303</v>
          </cell>
          <cell r="CS367" t="str">
            <v>n.a.</v>
          </cell>
          <cell r="CT367">
            <v>0</v>
          </cell>
          <cell r="CU367">
            <v>2160137</v>
          </cell>
          <cell r="CV367">
            <v>193281690.5</v>
          </cell>
        </row>
        <row r="367">
          <cell r="CX367">
            <v>85604009</v>
          </cell>
          <cell r="CY367">
            <v>-60282663</v>
          </cell>
          <cell r="CZ367">
            <v>-14763519</v>
          </cell>
          <cell r="DA367">
            <v>-17124920</v>
          </cell>
          <cell r="DB367">
            <v>-6567093</v>
          </cell>
          <cell r="DC367">
            <v>-0.0767147832994597</v>
          </cell>
          <cell r="DD367">
            <v>-0.0712489365701627</v>
          </cell>
          <cell r="DE367" t="str">
            <v>n.a.</v>
          </cell>
          <cell r="DF367">
            <v>0</v>
          </cell>
          <cell r="DG367">
            <v>2369810</v>
          </cell>
          <cell r="DH367">
            <v>208269014.5</v>
          </cell>
        </row>
        <row r="367">
          <cell r="DJ367">
            <v>86959391</v>
          </cell>
          <cell r="DK367">
            <v>-64090520</v>
          </cell>
          <cell r="DL367">
            <v>-15412744</v>
          </cell>
          <cell r="DM367">
            <v>-15740373</v>
          </cell>
          <cell r="DN367">
            <v>-8284246</v>
          </cell>
          <cell r="DO367">
            <v>-0.0952656855658062</v>
          </cell>
          <cell r="DP367">
            <v>-0.0869795217920962</v>
          </cell>
        </row>
        <row r="368">
          <cell r="C368" t="str">
            <v>Hunan Sanfang Supply Chain Co., Ltd.</v>
          </cell>
          <cell r="D368" t="str">
            <v>exclude</v>
          </cell>
          <cell r="E368" t="str">
            <v>Independence(A+, A, A-, U)</v>
          </cell>
        </row>
        <row r="368">
          <cell r="I368">
            <v>-0.290441664087714</v>
          </cell>
          <cell r="J368" t="str">
            <v> </v>
          </cell>
        </row>
        <row r="368">
          <cell r="O368" t="str">
            <v>Hunan Sanfang Supply Chain Co., Ltd.</v>
          </cell>
          <cell r="P368" t="str">
            <v>This company is engaged in the provision of transportation agent services. The company was founded in 2009 and has its registered headquarters located in Changsha, Hunan, China. It is registered as a limited liability company. It operates its business primarily in the domestic market.The company provides general cargo transportation; large objects transport; cargo special transportation (container); cargo special transportation (tank); transportation and handling services; general cargo warehousing services; and domestic cargo transport agents. It has team of professional staff and other specialists with expertise in providing necessary assistance and services to its clients. It also utilises knowledgeable personnel trained to provide support to various customers’ needs.</v>
          </cell>
          <cell r="Q368" t="str">
            <v>Services</v>
          </cell>
          <cell r="R368" t="str">
            <v>Transportation agent services</v>
          </cell>
        </row>
        <row r="368">
          <cell r="T368" t="str">
            <v>China</v>
          </cell>
        </row>
        <row r="368">
          <cell r="V368" t="str">
            <v>833985</v>
          </cell>
          <cell r="W368" t="str">
            <v>B+</v>
          </cell>
          <cell r="X368" t="str">
            <v>4789</v>
          </cell>
          <cell r="Y368" t="str">
            <v>CN45560PC</v>
          </cell>
          <cell r="Z368" t="str">
            <v>Engaged in the provision of transportation agent services</v>
          </cell>
          <cell r="AA368" t="str">
            <v>The Company is mainly engaged in transportation, warehousing and postal industry, set the main transport, warehousing management, FMCG city distribution, value added management of cold chain logistics and fresh supply chain as one of the third party logistics service provider.</v>
          </cell>
          <cell r="AB368">
            <v>42303</v>
          </cell>
        </row>
        <row r="368">
          <cell r="AD368">
            <v>35775</v>
          </cell>
          <cell r="AE368">
            <v>22516</v>
          </cell>
          <cell r="AF368">
            <v>32185</v>
          </cell>
          <cell r="AG368">
            <v>25819</v>
          </cell>
          <cell r="AH368">
            <v>655</v>
          </cell>
          <cell r="AI368">
            <v>0</v>
          </cell>
          <cell r="AJ368">
            <v>17</v>
          </cell>
          <cell r="AK368">
            <v>0</v>
          </cell>
          <cell r="AL368">
            <v>35708</v>
          </cell>
          <cell r="AM368">
            <v>22310</v>
          </cell>
          <cell r="AN368">
            <v>32320</v>
          </cell>
          <cell r="AO368">
            <v>24125</v>
          </cell>
          <cell r="AP368">
            <v>0</v>
          </cell>
          <cell r="AQ368">
            <v>0</v>
          </cell>
          <cell r="AR368">
            <v>0</v>
          </cell>
          <cell r="AS368">
            <v>0</v>
          </cell>
          <cell r="AT368">
            <v>-10390</v>
          </cell>
          <cell r="AU368">
            <v>-7690</v>
          </cell>
          <cell r="AV368">
            <v>-6287</v>
          </cell>
          <cell r="AW368">
            <v>-3004</v>
          </cell>
          <cell r="AX368">
            <v>-730</v>
          </cell>
          <cell r="AY368">
            <v>-691</v>
          </cell>
          <cell r="AZ368">
            <v>-628</v>
          </cell>
          <cell r="BA368">
            <v>-656</v>
          </cell>
          <cell r="BB368">
            <v>151</v>
          </cell>
          <cell r="BC368">
            <v>543</v>
          </cell>
          <cell r="BD368">
            <v>0</v>
          </cell>
          <cell r="BE368">
            <v>538</v>
          </cell>
          <cell r="BF368">
            <v>3127</v>
          </cell>
          <cell r="BG368">
            <v>6770</v>
          </cell>
          <cell r="BH368">
            <v>11403</v>
          </cell>
          <cell r="BI368">
            <v>9665</v>
          </cell>
          <cell r="BJ368">
            <v>98</v>
          </cell>
          <cell r="BK368">
            <v>1419</v>
          </cell>
          <cell r="BL368">
            <v>206</v>
          </cell>
          <cell r="BM368">
            <v>862</v>
          </cell>
          <cell r="BN368">
            <v>1189</v>
          </cell>
          <cell r="BO368">
            <v>3126</v>
          </cell>
          <cell r="BP368">
            <v>2596</v>
          </cell>
          <cell r="BQ368">
            <v>2238</v>
          </cell>
          <cell r="BR368">
            <v>15712</v>
          </cell>
          <cell r="BS368">
            <v>16791</v>
          </cell>
          <cell r="BT368">
            <v>21561</v>
          </cell>
          <cell r="BU368">
            <v>17640</v>
          </cell>
          <cell r="BV368">
            <v>4032</v>
          </cell>
          <cell r="BW368">
            <v>4106</v>
          </cell>
          <cell r="BX368">
            <v>3768</v>
          </cell>
          <cell r="BY368">
            <v>400</v>
          </cell>
          <cell r="BZ368">
            <v>-10398</v>
          </cell>
          <cell r="CA368">
            <v>-8175</v>
          </cell>
          <cell r="CB368">
            <v>-7033</v>
          </cell>
          <cell r="CC368">
            <v>-1966</v>
          </cell>
          <cell r="CD368">
            <v>708</v>
          </cell>
          <cell r="CE368" t="str">
            <v>n.a.</v>
          </cell>
          <cell r="CF368" t="str">
            <v>n.a.</v>
          </cell>
          <cell r="CG368" t="str">
            <v>n.a.</v>
          </cell>
          <cell r="CH368">
            <v>5650</v>
          </cell>
          <cell r="CI368">
            <v>3584</v>
          </cell>
          <cell r="CJ368">
            <v>2519</v>
          </cell>
          <cell r="CK368">
            <v>2604</v>
          </cell>
          <cell r="CL368">
            <v>35775</v>
          </cell>
          <cell r="CM368">
            <v>-35708</v>
          </cell>
          <cell r="CN368">
            <v>-10390</v>
          </cell>
          <cell r="CO368">
            <v>-730</v>
          </cell>
          <cell r="CP368">
            <v>-11053</v>
          </cell>
          <cell r="CQ368">
            <v>-0.308958770090846</v>
          </cell>
          <cell r="CR368">
            <v>-0.236033996754079</v>
          </cell>
          <cell r="CS368">
            <v>4032</v>
          </cell>
          <cell r="CT368">
            <v>0</v>
          </cell>
          <cell r="CU368">
            <v>347</v>
          </cell>
          <cell r="CV368">
            <v>2157.5</v>
          </cell>
        </row>
        <row r="368">
          <cell r="CX368">
            <v>22516</v>
          </cell>
          <cell r="CY368">
            <v>-22310</v>
          </cell>
          <cell r="CZ368">
            <v>-7690</v>
          </cell>
          <cell r="DA368">
            <v>-691</v>
          </cell>
          <cell r="DB368">
            <v>-8175</v>
          </cell>
          <cell r="DC368">
            <v>-0.363075146562444</v>
          </cell>
          <cell r="DD368">
            <v>-0.266364732331954</v>
          </cell>
          <cell r="DE368">
            <v>4106</v>
          </cell>
          <cell r="DF368">
            <v>0</v>
          </cell>
          <cell r="DG368">
            <v>271.5</v>
          </cell>
          <cell r="DH368">
            <v>2861</v>
          </cell>
        </row>
        <row r="368">
          <cell r="DJ368">
            <v>32185</v>
          </cell>
          <cell r="DK368">
            <v>-32320</v>
          </cell>
          <cell r="DL368">
            <v>-6287</v>
          </cell>
          <cell r="DM368">
            <v>-628</v>
          </cell>
          <cell r="DN368">
            <v>-7050</v>
          </cell>
          <cell r="DO368">
            <v>-0.219046139505981</v>
          </cell>
          <cell r="DP368">
            <v>-0.179686504396585</v>
          </cell>
        </row>
        <row r="369">
          <cell r="C369" t="str">
            <v>Jayant Infratech Limited</v>
          </cell>
          <cell r="D369" t="str">
            <v>exclude</v>
          </cell>
          <cell r="E369" t="str">
            <v>Independence(A+, A, A-, U)</v>
          </cell>
        </row>
        <row r="369">
          <cell r="I369">
            <v>0.086176431782453</v>
          </cell>
          <cell r="J369" t="str">
            <v> </v>
          </cell>
        </row>
        <row r="369">
          <cell r="O369" t="str">
            <v>Jayant Infratech Limited</v>
          </cell>
          <cell r="P369" t="str">
            <v>This company is an entity based in India that is engaged in the manufacture and trade of railroad rolling stock. It was incorporated in 2003 and it conducts business from its registered head office located in Bilaspur, India. The company is involved in the following activities: manufacturing and/or rebuilding locomotives, locomotive frames and parts; manufacturing railroad, street, and rapid transit cars and car equipment for operation on rails for freight and passenger service; and manufacturing rail layers, ballast distributors, rail tamping equipment and other railway track maintenance equipment.</v>
          </cell>
          <cell r="Q369" t="str">
            <v>Manufacturing</v>
          </cell>
          <cell r="R369" t="str">
            <v>Railroad rolling stock</v>
          </cell>
          <cell r="S369" t="str">
            <v>www.jayantinfra.com</v>
          </cell>
          <cell r="T369" t="str">
            <v>India</v>
          </cell>
        </row>
        <row r="369">
          <cell r="V369" t="str">
            <v>543544</v>
          </cell>
          <cell r="W369" t="str">
            <v>B+</v>
          </cell>
          <cell r="X369" t="str">
            <v>4789</v>
          </cell>
          <cell r="Y369" t="str">
            <v>IN609492FI</v>
          </cell>
          <cell r="Z369" t="str">
            <v>Engaged in the manufacture and trade of railroad rolling stock</v>
          </cell>
          <cell r="AA369" t="str">
            <v>The Company is engaged in the field of railway infrastructure development involving design, drawing, supply, erection and commissioning of 25KV, 50Hz Single Phase traction overhead equipment.</v>
          </cell>
          <cell r="AB369">
            <v>44755</v>
          </cell>
          <cell r="AC369" t="str">
            <v>Shri RAJ Manufacturing and Projects Private Limited</v>
          </cell>
          <cell r="AD369">
            <v>424839</v>
          </cell>
          <cell r="AE369">
            <v>382976</v>
          </cell>
          <cell r="AF369">
            <v>351806</v>
          </cell>
          <cell r="AG369">
            <v>338685</v>
          </cell>
          <cell r="AH369">
            <v>3664</v>
          </cell>
          <cell r="AI369">
            <v>1418</v>
          </cell>
          <cell r="AJ369">
            <v>425</v>
          </cell>
          <cell r="AK369">
            <v>326</v>
          </cell>
          <cell r="AL369">
            <v>366310</v>
          </cell>
          <cell r="AM369">
            <v>333351</v>
          </cell>
          <cell r="AN369">
            <v>309884</v>
          </cell>
          <cell r="AO369">
            <v>295919</v>
          </cell>
          <cell r="AP369">
            <v>0</v>
          </cell>
          <cell r="AQ369">
            <v>0</v>
          </cell>
          <cell r="AR369">
            <v>0</v>
          </cell>
          <cell r="AS369">
            <v>0</v>
          </cell>
          <cell r="AT369">
            <v>-11693</v>
          </cell>
          <cell r="AU369">
            <v>-13739</v>
          </cell>
          <cell r="AV369">
            <v>-19471</v>
          </cell>
          <cell r="AW369">
            <v>-20705</v>
          </cell>
          <cell r="AX369">
            <v>-1631</v>
          </cell>
          <cell r="AY369">
            <v>-1956</v>
          </cell>
          <cell r="AZ369">
            <v>-1654</v>
          </cell>
          <cell r="BA369">
            <v>-1838</v>
          </cell>
          <cell r="BB369">
            <v>136035</v>
          </cell>
          <cell r="BC369">
            <v>87216</v>
          </cell>
          <cell r="BD369">
            <v>36426</v>
          </cell>
          <cell r="BE369">
            <v>34424</v>
          </cell>
          <cell r="BF369">
            <v>75047</v>
          </cell>
          <cell r="BG369">
            <v>34346</v>
          </cell>
          <cell r="BH369">
            <v>23628</v>
          </cell>
          <cell r="BI369">
            <v>21775</v>
          </cell>
          <cell r="BJ369">
            <v>44388</v>
          </cell>
          <cell r="BK369">
            <v>39313</v>
          </cell>
          <cell r="BL369">
            <v>53750</v>
          </cell>
          <cell r="BM369">
            <v>36211</v>
          </cell>
          <cell r="BN369">
            <v>6480</v>
          </cell>
          <cell r="BO369">
            <v>5803</v>
          </cell>
          <cell r="BP369">
            <v>7732</v>
          </cell>
          <cell r="BQ369">
            <v>5458</v>
          </cell>
          <cell r="BR369">
            <v>503151</v>
          </cell>
          <cell r="BS369">
            <v>340565</v>
          </cell>
          <cell r="BT369">
            <v>288416</v>
          </cell>
          <cell r="BU369">
            <v>226693</v>
          </cell>
          <cell r="BV369">
            <v>30</v>
          </cell>
          <cell r="BW369">
            <v>17</v>
          </cell>
          <cell r="BX369">
            <v>119</v>
          </cell>
          <cell r="BY369">
            <v>175</v>
          </cell>
          <cell r="BZ369">
            <v>48869</v>
          </cell>
          <cell r="CA369">
            <v>35348</v>
          </cell>
          <cell r="CB369">
            <v>21222</v>
          </cell>
          <cell r="CC369">
            <v>20549</v>
          </cell>
          <cell r="CD369">
            <v>2922</v>
          </cell>
          <cell r="CE369">
            <v>4461</v>
          </cell>
          <cell r="CF369">
            <v>2884</v>
          </cell>
          <cell r="CG369">
            <v>3554</v>
          </cell>
          <cell r="CH369">
            <v>2725</v>
          </cell>
          <cell r="CI369">
            <v>865</v>
          </cell>
          <cell r="CJ369">
            <v>977</v>
          </cell>
          <cell r="CK369">
            <v>1259</v>
          </cell>
          <cell r="CL369">
            <v>424839</v>
          </cell>
          <cell r="CM369">
            <v>-366310</v>
          </cell>
          <cell r="CN369">
            <v>-11693</v>
          </cell>
          <cell r="CO369">
            <v>-1631</v>
          </cell>
          <cell r="CP369">
            <v>45205</v>
          </cell>
          <cell r="CQ369">
            <v>0.106405014605533</v>
          </cell>
          <cell r="CR369">
            <v>0.11907521454875</v>
          </cell>
          <cell r="CS369">
            <v>30</v>
          </cell>
          <cell r="CT369">
            <v>0</v>
          </cell>
          <cell r="CU369">
            <v>111625.5</v>
          </cell>
          <cell r="CV369">
            <v>6141.5</v>
          </cell>
        </row>
        <row r="369">
          <cell r="CX369">
            <v>382976</v>
          </cell>
          <cell r="CY369">
            <v>-333351</v>
          </cell>
          <cell r="CZ369">
            <v>-13739</v>
          </cell>
          <cell r="DA369">
            <v>-1956</v>
          </cell>
          <cell r="DB369">
            <v>33930</v>
          </cell>
          <cell r="DC369">
            <v>0.088595630013369</v>
          </cell>
          <cell r="DD369">
            <v>0.0972078178807378</v>
          </cell>
          <cell r="DE369">
            <v>17</v>
          </cell>
          <cell r="DF369">
            <v>0</v>
          </cell>
          <cell r="DG369">
            <v>61821</v>
          </cell>
          <cell r="DH369">
            <v>6767.5</v>
          </cell>
        </row>
        <row r="369">
          <cell r="DJ369">
            <v>351806</v>
          </cell>
          <cell r="DK369">
            <v>-309884</v>
          </cell>
          <cell r="DL369">
            <v>-19471</v>
          </cell>
          <cell r="DM369">
            <v>-1654</v>
          </cell>
          <cell r="DN369">
            <v>20797</v>
          </cell>
          <cell r="DO369">
            <v>0.0591149667714593</v>
          </cell>
          <cell r="DP369">
            <v>0.0628291073656607</v>
          </cell>
        </row>
        <row r="370">
          <cell r="C370" t="str">
            <v>J &amp; Bach Intl Logistics Co., Ltd.</v>
          </cell>
          <cell r="D370" t="str">
            <v>exclude</v>
          </cell>
          <cell r="E370" t="str">
            <v>Independence(A+, A, A-, U)</v>
          </cell>
        </row>
        <row r="370">
          <cell r="I370">
            <v>0.0173178034379129</v>
          </cell>
          <cell r="J370" t="str">
            <v> </v>
          </cell>
        </row>
        <row r="370">
          <cell r="O370" t="str">
            <v>J &amp; Bach Intl Logistics Co., Ltd.</v>
          </cell>
          <cell r="P370" t="str">
            <v>This company is engaged in the provision of basic logistics services such as general cargo transport by sea, air and road, global transport. It was incorporated in 2005; and has its registered business office of the company is based in Qingdao, China.The company is mainly involved in modern logistics services business. Its main businesses include engineering projects bulk cargo worldwide transport, integrated logistics and supply chain management services, general cargo import and export shipping, air and land transportation.</v>
          </cell>
          <cell r="Q370" t="str">
            <v>Services</v>
          </cell>
          <cell r="R370" t="str">
            <v>Basic logistics services</v>
          </cell>
          <cell r="S370" t="str">
            <v>www.jnblogistics.com</v>
          </cell>
          <cell r="T370" t="str">
            <v>China</v>
          </cell>
        </row>
        <row r="370">
          <cell r="V370" t="str">
            <v>831773</v>
          </cell>
          <cell r="W370" t="str">
            <v>D</v>
          </cell>
          <cell r="X370" t="str">
            <v>4731</v>
          </cell>
          <cell r="Y370" t="str">
            <v>CN42897PC</v>
          </cell>
          <cell r="Z370" t="str">
            <v>Engaged in the provision of basic logistics services</v>
          </cell>
          <cell r="AA370" t="str">
            <v>The Company mainly engaged in the project total logistics solutions; integrated logistics supply chain management; container transport services.</v>
          </cell>
          <cell r="AB370">
            <v>42027</v>
          </cell>
        </row>
        <row r="370">
          <cell r="AD370">
            <v>67723</v>
          </cell>
          <cell r="AE370">
            <v>65929</v>
          </cell>
          <cell r="AF370">
            <v>45701</v>
          </cell>
          <cell r="AG370">
            <v>28430</v>
          </cell>
          <cell r="AH370">
            <v>100</v>
          </cell>
          <cell r="AI370">
            <v>63</v>
          </cell>
          <cell r="AJ370">
            <v>91</v>
          </cell>
          <cell r="AK370">
            <v>751</v>
          </cell>
          <cell r="AL370">
            <v>58989</v>
          </cell>
          <cell r="AM370">
            <v>58629</v>
          </cell>
          <cell r="AN370">
            <v>41422</v>
          </cell>
          <cell r="AO370">
            <v>24567</v>
          </cell>
          <cell r="AP370">
            <v>552</v>
          </cell>
          <cell r="AQ370">
            <v>0</v>
          </cell>
          <cell r="AR370">
            <v>0</v>
          </cell>
          <cell r="AS370">
            <v>0</v>
          </cell>
          <cell r="AT370">
            <v>-7120</v>
          </cell>
          <cell r="AU370">
            <v>-5748</v>
          </cell>
          <cell r="AV370">
            <v>-3489</v>
          </cell>
          <cell r="AW370">
            <v>-3917</v>
          </cell>
          <cell r="AX370">
            <v>-1085</v>
          </cell>
          <cell r="AY370">
            <v>-122</v>
          </cell>
          <cell r="AZ370">
            <v>-195</v>
          </cell>
          <cell r="BA370">
            <v>-186</v>
          </cell>
          <cell r="BB370">
            <v>3528</v>
          </cell>
          <cell r="BC370">
            <v>1519</v>
          </cell>
          <cell r="BD370">
            <v>0</v>
          </cell>
          <cell r="BE370">
            <v>487</v>
          </cell>
          <cell r="BF370">
            <v>2856</v>
          </cell>
          <cell r="BG370">
            <v>10244</v>
          </cell>
          <cell r="BH370">
            <v>14612</v>
          </cell>
          <cell r="BI370">
            <v>9271</v>
          </cell>
          <cell r="BJ370">
            <v>7480</v>
          </cell>
          <cell r="BK370">
            <v>3137</v>
          </cell>
          <cell r="BL370">
            <v>2279</v>
          </cell>
          <cell r="BM370">
            <v>3952</v>
          </cell>
          <cell r="BN370">
            <v>5999</v>
          </cell>
          <cell r="BO370">
            <v>2611</v>
          </cell>
          <cell r="BP370">
            <v>2734</v>
          </cell>
          <cell r="BQ370">
            <v>6162</v>
          </cell>
          <cell r="BR370">
            <v>23161</v>
          </cell>
          <cell r="BS370">
            <v>23770</v>
          </cell>
          <cell r="BT370">
            <v>26284</v>
          </cell>
          <cell r="BU370">
            <v>21874</v>
          </cell>
          <cell r="BV370">
            <v>4153</v>
          </cell>
          <cell r="BW370">
            <v>3328</v>
          </cell>
          <cell r="BX370">
            <v>1513</v>
          </cell>
          <cell r="BY370">
            <v>1378</v>
          </cell>
          <cell r="BZ370">
            <v>629</v>
          </cell>
          <cell r="CA370">
            <v>1493</v>
          </cell>
          <cell r="CB370">
            <v>686</v>
          </cell>
          <cell r="CC370">
            <v>511</v>
          </cell>
          <cell r="CD370">
            <v>0</v>
          </cell>
          <cell r="CE370">
            <v>106</v>
          </cell>
          <cell r="CF370">
            <v>106</v>
          </cell>
          <cell r="CG370" t="str">
            <v>n.a.</v>
          </cell>
          <cell r="CH370">
            <v>2415</v>
          </cell>
          <cell r="CI370">
            <v>2314</v>
          </cell>
          <cell r="CJ370">
            <v>1870</v>
          </cell>
          <cell r="CK370">
            <v>2539</v>
          </cell>
          <cell r="CL370">
            <v>67723</v>
          </cell>
          <cell r="CM370">
            <v>-58989</v>
          </cell>
          <cell r="CN370">
            <v>-6568</v>
          </cell>
          <cell r="CO370">
            <v>-1085</v>
          </cell>
          <cell r="CP370">
            <v>1081</v>
          </cell>
          <cell r="CQ370">
            <v>0.0159620808292604</v>
          </cell>
          <cell r="CR370">
            <v>0.0162210017706551</v>
          </cell>
          <cell r="CS370">
            <v>4153</v>
          </cell>
          <cell r="CT370">
            <v>552</v>
          </cell>
          <cell r="CU370">
            <v>2523.5</v>
          </cell>
          <cell r="CV370">
            <v>4305</v>
          </cell>
        </row>
        <row r="370">
          <cell r="CX370">
            <v>65929</v>
          </cell>
          <cell r="CY370">
            <v>-58629</v>
          </cell>
          <cell r="CZ370">
            <v>-5748</v>
          </cell>
          <cell r="DA370">
            <v>-122</v>
          </cell>
          <cell r="DB370">
            <v>1430</v>
          </cell>
          <cell r="DC370">
            <v>0.0216899998483217</v>
          </cell>
          <cell r="DD370">
            <v>0.0221708863703313</v>
          </cell>
          <cell r="DE370">
            <v>3328</v>
          </cell>
          <cell r="DF370">
            <v>0</v>
          </cell>
          <cell r="DG370">
            <v>759.5</v>
          </cell>
          <cell r="DH370">
            <v>2672.5</v>
          </cell>
        </row>
        <row r="370">
          <cell r="DJ370">
            <v>45701</v>
          </cell>
          <cell r="DK370">
            <v>-41422</v>
          </cell>
          <cell r="DL370">
            <v>-3489</v>
          </cell>
          <cell r="DM370">
            <v>-195</v>
          </cell>
          <cell r="DN370">
            <v>595</v>
          </cell>
          <cell r="DO370">
            <v>0.0130194087656725</v>
          </cell>
          <cell r="DP370">
            <v>0.013191149736177</v>
          </cell>
        </row>
        <row r="371">
          <cell r="C371" t="str">
            <v>Blue-Ex Limited</v>
          </cell>
          <cell r="D371" t="str">
            <v>exclude</v>
          </cell>
          <cell r="E371" t="str">
            <v>Significantly different products/services</v>
          </cell>
          <cell r="F371" t="str">
            <v>从事计算机编程、数据处理和其他与计算机相关的服务</v>
          </cell>
        </row>
        <row r="371">
          <cell r="I371">
            <v>0.0158558522983366</v>
          </cell>
          <cell r="J371" t="str">
            <v> </v>
          </cell>
          <cell r="K371" t="str">
            <v>主营快递业务（附表已补充）</v>
          </cell>
        </row>
        <row r="371">
          <cell r="O371" t="str">
            <v>Blue-Ex Limited</v>
          </cell>
          <cell r="P371" t="str">
            <v>This company is engaged in the provision of computer programming, data processing, and other computer related services. It was incorporated in 2005. The company is headquartered in Karachi, Pakistan.The company specialises in operating web sites that use a search engine to generate and maintain extensive databases of Internet addresses and content in an easily searchable format. These web search portals provide additional Internet services, such as e-mail, connections to other web sites, auctions, news, and other limited content, and serve as a home base for Internet users. It aims in searching for the development and consolidation of innovative business ventures focused around interactive and all in areas such as online communities, e-commerce (social shopping, smart shopping), all kinds of tools for online communication, and with new technologies.</v>
          </cell>
          <cell r="Q371" t="str">
            <v>Services</v>
          </cell>
          <cell r="R371" t="str">
            <v>Computer programming, data processing, and other computer related services</v>
          </cell>
          <cell r="S371" t="str">
            <v>www.blue-ex.com</v>
          </cell>
          <cell r="T371" t="str">
            <v>Pakistan</v>
          </cell>
        </row>
        <row r="371">
          <cell r="V371" t="str">
            <v>GEMBLUEX</v>
          </cell>
          <cell r="W371" t="str">
            <v>A-</v>
          </cell>
          <cell r="X371" t="str">
            <v>4213</v>
          </cell>
          <cell r="Y371" t="str">
            <v>PK0053292</v>
          </cell>
          <cell r="Z371" t="str">
            <v>Engaged in the provision of computer programming, data processing, and other computer related services</v>
          </cell>
          <cell r="AA371" t="str">
            <v>The Company is working in domestic and lnternational courier and allied services.</v>
          </cell>
          <cell r="AB371">
            <v>44533</v>
          </cell>
          <cell r="AC371" t="str">
            <v>Universal Network Systems Limited</v>
          </cell>
          <cell r="AD371">
            <v>1100146</v>
          </cell>
          <cell r="AE371">
            <v>992448</v>
          </cell>
          <cell r="AF371">
            <v>1148859</v>
          </cell>
          <cell r="AG371" t="str">
            <v>n.a.</v>
          </cell>
          <cell r="AH371" t="str">
            <v>n.a.</v>
          </cell>
          <cell r="AI371" t="str">
            <v>n.a.</v>
          </cell>
          <cell r="AJ371">
            <v>38275</v>
          </cell>
          <cell r="AK371" t="str">
            <v>n.a.</v>
          </cell>
          <cell r="AL371">
            <v>899216</v>
          </cell>
          <cell r="AM371">
            <v>348667</v>
          </cell>
          <cell r="AN371">
            <v>1079777</v>
          </cell>
          <cell r="AO371" t="str">
            <v>n.a.</v>
          </cell>
          <cell r="AP371">
            <v>0</v>
          </cell>
          <cell r="AQ371">
            <v>0</v>
          </cell>
          <cell r="AR371">
            <v>0</v>
          </cell>
          <cell r="AS371" t="str">
            <v>n.a.</v>
          </cell>
          <cell r="AT371">
            <v>-142354</v>
          </cell>
          <cell r="AU371">
            <v>-559032</v>
          </cell>
          <cell r="AV371">
            <v>-73726</v>
          </cell>
          <cell r="AW371" t="str">
            <v>n.a.</v>
          </cell>
          <cell r="AX371">
            <v>-42362</v>
          </cell>
          <cell r="AY371">
            <v>-32611</v>
          </cell>
          <cell r="AZ371">
            <v>-12312</v>
          </cell>
          <cell r="BA371" t="str">
            <v>n.a.</v>
          </cell>
          <cell r="BB371">
            <v>2101</v>
          </cell>
          <cell r="BC371">
            <v>2663</v>
          </cell>
          <cell r="BD371">
            <v>0</v>
          </cell>
          <cell r="BE371" t="str">
            <v>n.a.</v>
          </cell>
          <cell r="BF371">
            <v>455746</v>
          </cell>
          <cell r="BG371">
            <v>361855</v>
          </cell>
          <cell r="BH371">
            <v>281229</v>
          </cell>
          <cell r="BI371" t="str">
            <v>n.a.</v>
          </cell>
          <cell r="BJ371">
            <v>194465</v>
          </cell>
          <cell r="BK371">
            <v>76819</v>
          </cell>
          <cell r="BL371">
            <v>9919</v>
          </cell>
          <cell r="BM371" t="str">
            <v>n.a.</v>
          </cell>
          <cell r="BN371">
            <v>203961</v>
          </cell>
          <cell r="BO371">
            <v>165202</v>
          </cell>
          <cell r="BP371">
            <v>71033</v>
          </cell>
          <cell r="BQ371" t="str">
            <v>n.a.</v>
          </cell>
          <cell r="BR371">
            <v>1029216</v>
          </cell>
          <cell r="BS371">
            <v>747305</v>
          </cell>
          <cell r="BT371">
            <v>453758</v>
          </cell>
          <cell r="BU371" t="str">
            <v>n.a.</v>
          </cell>
          <cell r="BV371">
            <v>26360</v>
          </cell>
          <cell r="BW371">
            <v>481144</v>
          </cell>
          <cell r="BX371">
            <v>5006</v>
          </cell>
          <cell r="BY371" t="str">
            <v>n.a.</v>
          </cell>
          <cell r="BZ371">
            <v>16214</v>
          </cell>
          <cell r="CA371">
            <v>52138</v>
          </cell>
          <cell r="CB371">
            <v>21319</v>
          </cell>
          <cell r="CC371" t="str">
            <v>n.a.</v>
          </cell>
          <cell r="CD371" t="str">
            <v>n.a.</v>
          </cell>
          <cell r="CE371" t="str">
            <v>n.a.</v>
          </cell>
          <cell r="CF371" t="str">
            <v>n.a.</v>
          </cell>
          <cell r="CG371" t="str">
            <v>n.a.</v>
          </cell>
          <cell r="CH371">
            <v>101574</v>
          </cell>
          <cell r="CI371">
            <v>66901</v>
          </cell>
          <cell r="CJ371">
            <v>29255</v>
          </cell>
          <cell r="CK371" t="str">
            <v>n.a.</v>
          </cell>
          <cell r="CL371">
            <v>1100146</v>
          </cell>
          <cell r="CM371">
            <v>-899216</v>
          </cell>
          <cell r="CN371">
            <v>-142354</v>
          </cell>
          <cell r="CO371">
            <v>-42362</v>
          </cell>
          <cell r="CP371">
            <v>16214</v>
          </cell>
          <cell r="CQ371">
            <v>0.0147380438596332</v>
          </cell>
          <cell r="CR371">
            <v>0.0149585029319182</v>
          </cell>
          <cell r="CS371">
            <v>26360</v>
          </cell>
          <cell r="CT371">
            <v>0</v>
          </cell>
          <cell r="CU371">
            <v>2382</v>
          </cell>
          <cell r="CV371">
            <v>184581.5</v>
          </cell>
        </row>
        <row r="371">
          <cell r="CX371">
            <v>992448</v>
          </cell>
          <cell r="CY371">
            <v>-348667</v>
          </cell>
          <cell r="CZ371">
            <v>-559032</v>
          </cell>
          <cell r="DA371">
            <v>-32611</v>
          </cell>
          <cell r="DB371">
            <v>52138</v>
          </cell>
          <cell r="DC371">
            <v>0.0525347423744116</v>
          </cell>
          <cell r="DD371">
            <v>0.0554476715125863</v>
          </cell>
          <cell r="DE371">
            <v>481144</v>
          </cell>
          <cell r="DF371">
            <v>0</v>
          </cell>
          <cell r="DG371">
            <v>1331.5</v>
          </cell>
          <cell r="DH371">
            <v>118117.5</v>
          </cell>
        </row>
        <row r="371">
          <cell r="DJ371">
            <v>1148859</v>
          </cell>
          <cell r="DK371">
            <v>-1079777</v>
          </cell>
          <cell r="DL371">
            <v>-73726</v>
          </cell>
          <cell r="DM371">
            <v>-12312</v>
          </cell>
          <cell r="DN371">
            <v>-16956</v>
          </cell>
          <cell r="DO371">
            <v>-0.0147589913122498</v>
          </cell>
          <cell r="DP371">
            <v>-0.0145443316478172</v>
          </cell>
        </row>
        <row r="372">
          <cell r="C372" t="str">
            <v>Uzparavtotrans JSC</v>
          </cell>
          <cell r="D372" t="str">
            <v>exclude</v>
          </cell>
          <cell r="E372" t="str">
            <v>Independence(A+, A, A-, U)</v>
          </cell>
        </row>
        <row r="372">
          <cell r="I372" t="e">
            <v>#VALUE!</v>
          </cell>
          <cell r="J372" t="str">
            <v> </v>
          </cell>
        </row>
        <row r="372">
          <cell r="O372" t="str">
            <v>Uzparavtotrans JSC</v>
          </cell>
          <cell r="P372" t="str">
            <v>This company, with registered head office located in Karaulbazar, Uzbekistan, is engaged in the construction of roads and other architectural design and engineering projects. It was incorporated in 1977. It also offers construction of buildings and other various services, including design, general contracting, design/build, construction management, owner representation, project management, facility/asset management, and real estate consultation services. The company is also involved in the development, design, and construction of various projects, such as offices, manufacturing facilities, warehousing and distribution centers, retail, condominiums, hotels, stadiums, and museums, as well as heavy construction projects, such as dams, tunnels, bridges, roads, airports, railroads, and power plants.</v>
          </cell>
          <cell r="Q372" t="str">
            <v>Services</v>
          </cell>
          <cell r="R372" t="str">
            <v>Offers construction of buildings and other various services, including design, general contracting, design/build, construction management, owner representation, project management, facility/asset management, and real estate consultation services</v>
          </cell>
          <cell r="S372" t="str">
            <v>www.uzpat.uz</v>
          </cell>
          <cell r="T372" t="str">
            <v>Uzbekistan</v>
          </cell>
        </row>
        <row r="372">
          <cell r="V372" t="str">
            <v>UPAT</v>
          </cell>
          <cell r="W372" t="str">
            <v>D</v>
          </cell>
          <cell r="X372" t="str">
            <v>4789</v>
          </cell>
          <cell r="Y372" t="str">
            <v>UZ201782493</v>
          </cell>
          <cell r="Z372" t="str">
            <v>Engaged in the construction of roads and other architectural design and engineering projects</v>
          </cell>
          <cell r="AA372" t="str">
            <v>its main activity is Transport services - automobile cargo transportations; Roads of Uzbekistan - construction, operation, repair of and The oil and gas industry.</v>
          </cell>
          <cell r="AB372">
            <v>40387</v>
          </cell>
        </row>
        <row r="372">
          <cell r="AD372">
            <v>41624803</v>
          </cell>
          <cell r="AE372" t="str">
            <v>n.a.</v>
          </cell>
          <cell r="AF372" t="str">
            <v>n.a.</v>
          </cell>
          <cell r="AG372">
            <v>56817146</v>
          </cell>
          <cell r="AH372">
            <v>461469</v>
          </cell>
          <cell r="AI372" t="str">
            <v>n.a.</v>
          </cell>
          <cell r="AJ372" t="str">
            <v>n.a.</v>
          </cell>
          <cell r="AK372">
            <v>1053677</v>
          </cell>
          <cell r="AL372">
            <v>29736158</v>
          </cell>
          <cell r="AM372" t="str">
            <v>n.a.</v>
          </cell>
          <cell r="AN372" t="str">
            <v>n.a.</v>
          </cell>
          <cell r="AO372">
            <v>42796087</v>
          </cell>
          <cell r="AP372">
            <v>0</v>
          </cell>
          <cell r="AQ372" t="str">
            <v>n.a.</v>
          </cell>
          <cell r="AR372" t="str">
            <v>n.a.</v>
          </cell>
          <cell r="AS372">
            <v>0</v>
          </cell>
          <cell r="AT372">
            <v>-11772131</v>
          </cell>
          <cell r="AU372" t="str">
            <v>n.a.</v>
          </cell>
          <cell r="AV372" t="str">
            <v>n.a.</v>
          </cell>
          <cell r="AW372">
            <v>-12371896</v>
          </cell>
          <cell r="AX372">
            <v>0</v>
          </cell>
          <cell r="AY372" t="str">
            <v>n.a.</v>
          </cell>
          <cell r="AZ372" t="str">
            <v>n.a.</v>
          </cell>
          <cell r="BA372">
            <v>0</v>
          </cell>
          <cell r="BB372">
            <v>768999</v>
          </cell>
          <cell r="BC372" t="str">
            <v>n.a.</v>
          </cell>
          <cell r="BD372" t="str">
            <v>n.a.</v>
          </cell>
          <cell r="BE372">
            <v>1957835</v>
          </cell>
          <cell r="BF372">
            <v>29427549</v>
          </cell>
          <cell r="BG372" t="str">
            <v>n.a.</v>
          </cell>
          <cell r="BH372" t="str">
            <v>n.a.</v>
          </cell>
          <cell r="BI372">
            <v>1025948</v>
          </cell>
          <cell r="BJ372">
            <v>164414</v>
          </cell>
          <cell r="BK372" t="str">
            <v>n.a.</v>
          </cell>
          <cell r="BL372" t="str">
            <v>n.a.</v>
          </cell>
          <cell r="BM372">
            <v>12882</v>
          </cell>
          <cell r="BN372">
            <v>11715064</v>
          </cell>
          <cell r="BO372" t="str">
            <v>n.a.</v>
          </cell>
          <cell r="BP372" t="str">
            <v>n.a.</v>
          </cell>
          <cell r="BQ372">
            <v>17749142</v>
          </cell>
          <cell r="BR372">
            <v>42963174</v>
          </cell>
          <cell r="BS372" t="str">
            <v>n.a.</v>
          </cell>
          <cell r="BT372" t="str">
            <v>n.a.</v>
          </cell>
          <cell r="BU372">
            <v>44306316</v>
          </cell>
          <cell r="BV372" t="str">
            <v>n.a.</v>
          </cell>
          <cell r="BW372" t="str">
            <v>n.a.</v>
          </cell>
          <cell r="BX372" t="str">
            <v>n.a.</v>
          </cell>
          <cell r="BY372" t="str">
            <v>n.a.</v>
          </cell>
          <cell r="BZ372">
            <v>577983</v>
          </cell>
          <cell r="CA372" t="str">
            <v>n.a.</v>
          </cell>
          <cell r="CB372" t="str">
            <v>n.a.</v>
          </cell>
          <cell r="CC372">
            <v>2702840</v>
          </cell>
          <cell r="CD372">
            <v>8658007</v>
          </cell>
          <cell r="CE372" t="str">
            <v>n.a.</v>
          </cell>
          <cell r="CF372" t="str">
            <v>n.a.</v>
          </cell>
          <cell r="CG372">
            <v>9650949</v>
          </cell>
          <cell r="CH372">
            <v>3114124</v>
          </cell>
          <cell r="CI372" t="str">
            <v>n.a.</v>
          </cell>
          <cell r="CJ372" t="str">
            <v>n.a.</v>
          </cell>
          <cell r="CK372">
            <v>2720947</v>
          </cell>
          <cell r="CL372">
            <v>41624803</v>
          </cell>
          <cell r="CM372">
            <v>-29736158</v>
          </cell>
          <cell r="CN372">
            <v>-11772131</v>
          </cell>
          <cell r="CO372">
            <v>0</v>
          </cell>
          <cell r="CP372">
            <v>116514</v>
          </cell>
          <cell r="CQ372">
            <v>0.00279914838275631</v>
          </cell>
          <cell r="CR372">
            <v>0.00280700560796423</v>
          </cell>
          <cell r="CS372" t="str">
            <v>n.a.</v>
          </cell>
          <cell r="CT372">
            <v>0</v>
          </cell>
          <cell r="CU372" t="e">
            <v>#VALUE!</v>
          </cell>
          <cell r="CV372" t="e">
            <v>#VALUE!</v>
          </cell>
        </row>
        <row r="372">
          <cell r="CX372" t="str">
            <v>无数据</v>
          </cell>
          <cell r="CY372" t="e">
            <v>#VALUE!</v>
          </cell>
          <cell r="CZ372" t="str">
            <v>n.a.</v>
          </cell>
          <cell r="DA372" t="str">
            <v/>
          </cell>
          <cell r="DB372" t="str">
            <v>无数据</v>
          </cell>
          <cell r="DC372" t="e">
            <v>#VALUE!</v>
          </cell>
          <cell r="DD372" t="e">
            <v>#VALUE!</v>
          </cell>
          <cell r="DE372" t="str">
            <v>n.a.</v>
          </cell>
          <cell r="DF372" t="str">
            <v/>
          </cell>
          <cell r="DG372" t="e">
            <v>#VALUE!</v>
          </cell>
          <cell r="DH372" t="e">
            <v>#VALUE!</v>
          </cell>
        </row>
        <row r="372">
          <cell r="DJ372" t="str">
            <v>无数据</v>
          </cell>
          <cell r="DK372" t="e">
            <v>#VALUE!</v>
          </cell>
          <cell r="DL372" t="str">
            <v>n.a.</v>
          </cell>
          <cell r="DM372" t="str">
            <v>n.a.</v>
          </cell>
          <cell r="DN372" t="str">
            <v>无数据</v>
          </cell>
          <cell r="DO372" t="e">
            <v>#VALUE!</v>
          </cell>
          <cell r="DP372" t="e">
            <v>#VALUE!</v>
          </cell>
        </row>
        <row r="373">
          <cell r="C373" t="str">
            <v>PT Utama Radar Cahaya TBK</v>
          </cell>
          <cell r="D373" t="str">
            <v>exclude</v>
          </cell>
          <cell r="E373" t="str">
            <v>Independence(A+, A, A-, U)</v>
          </cell>
        </row>
        <row r="373">
          <cell r="I373">
            <v>0.104833247674734</v>
          </cell>
          <cell r="J373" t="str">
            <v> </v>
          </cell>
        </row>
        <row r="373">
          <cell r="O373" t="str">
            <v>PT Utama Radar Cahaya TBK</v>
          </cell>
          <cell r="P373" t="str">
            <v>This company is engaged in providing business support services. It has its registered head office strategically located in Indonesia. The company's business operation is involved in measurement of power, gas and water consumptions. It performs activities that are ongoing routine business support functions that businesses and organizations traditionally do for themselves. It has the capability to provide organizational change management assistance, development of coaching skills, technology implementation, strategy development, operational improvement services, and other necessary assistance and support. The company also has proprietary methodologies and frameworks to guide the identification of problems, and to serve as the basis for recommendations for more effective and efficient ways of performing business tasks.</v>
          </cell>
          <cell r="Q373" t="str">
            <v>Services</v>
          </cell>
          <cell r="R373" t="str">
            <v>Business support services (Organizational change management assistance, development of coaching skills, technology implementation, strategy development, and operational improvement services)</v>
          </cell>
        </row>
        <row r="373">
          <cell r="T373" t="str">
            <v>Indonesia</v>
          </cell>
        </row>
        <row r="373">
          <cell r="V373" t="str">
            <v>RCCC</v>
          </cell>
          <cell r="W373" t="str">
            <v>D</v>
          </cell>
          <cell r="X373" t="str">
            <v>4731</v>
          </cell>
          <cell r="Y373" t="str">
            <v>ID30537FD</v>
          </cell>
          <cell r="Z373" t="str">
            <v>Engaged in providing business support services</v>
          </cell>
          <cell r="AA373" t="str">
            <v>The Company is doing business in the field of transportation management services (freight forwarding) with the main business activities in freight forwarding services and the supporting business activities including rental and non optional leasing, transportation for public goods and education activities.</v>
          </cell>
          <cell r="AB373">
            <v>44775</v>
          </cell>
        </row>
        <row r="373">
          <cell r="AD373">
            <v>60891278</v>
          </cell>
          <cell r="AE373">
            <v>35359963</v>
          </cell>
          <cell r="AF373">
            <v>30015514</v>
          </cell>
          <cell r="AG373" t="str">
            <v>n.a.</v>
          </cell>
          <cell r="AH373">
            <v>129714</v>
          </cell>
          <cell r="AI373">
            <v>129420</v>
          </cell>
          <cell r="AJ373">
            <v>122393</v>
          </cell>
          <cell r="AK373" t="str">
            <v>n.a.</v>
          </cell>
          <cell r="AL373">
            <v>42421205</v>
          </cell>
          <cell r="AM373">
            <v>26751468</v>
          </cell>
          <cell r="AN373">
            <v>22469756</v>
          </cell>
          <cell r="AO373" t="str">
            <v>n.a.</v>
          </cell>
          <cell r="AP373">
            <v>0</v>
          </cell>
          <cell r="AQ373">
            <v>0</v>
          </cell>
          <cell r="AR373">
            <v>0</v>
          </cell>
          <cell r="AS373" t="str">
            <v>n.a.</v>
          </cell>
          <cell r="AT373">
            <v>-9714565</v>
          </cell>
          <cell r="AU373">
            <v>-3846119</v>
          </cell>
          <cell r="AV373">
            <v>-4306396</v>
          </cell>
          <cell r="AW373" t="str">
            <v>n.a.</v>
          </cell>
          <cell r="AX373">
            <v>-3130373</v>
          </cell>
          <cell r="AY373">
            <v>-389919</v>
          </cell>
          <cell r="AZ373">
            <v>0</v>
          </cell>
          <cell r="BA373" t="str">
            <v>n.a.</v>
          </cell>
          <cell r="BB373">
            <v>1646916</v>
          </cell>
          <cell r="BC373">
            <v>497261</v>
          </cell>
          <cell r="BD373">
            <v>0</v>
          </cell>
          <cell r="BE373" t="str">
            <v>n.a.</v>
          </cell>
          <cell r="BF373">
            <v>2870472</v>
          </cell>
          <cell r="BG373">
            <v>2015623</v>
          </cell>
          <cell r="BH373">
            <v>1505329</v>
          </cell>
          <cell r="BI373" t="str">
            <v>n.a.</v>
          </cell>
          <cell r="BJ373">
            <v>2143011</v>
          </cell>
          <cell r="BK373">
            <v>447546</v>
          </cell>
          <cell r="BL373">
            <v>619874</v>
          </cell>
          <cell r="BM373" t="str">
            <v>n.a.</v>
          </cell>
          <cell r="BN373">
            <v>48429601</v>
          </cell>
          <cell r="BO373">
            <v>5201054</v>
          </cell>
          <cell r="BP373" t="str">
            <v>n.a.</v>
          </cell>
          <cell r="BQ373" t="str">
            <v>n.a.</v>
          </cell>
          <cell r="BR373">
            <v>56360444</v>
          </cell>
          <cell r="BS373">
            <v>13223866</v>
          </cell>
          <cell r="BT373">
            <v>8623304</v>
          </cell>
          <cell r="BU373" t="str">
            <v>n.a.</v>
          </cell>
          <cell r="BV373" t="str">
            <v>n.a.</v>
          </cell>
          <cell r="BW373" t="str">
            <v>n.a.</v>
          </cell>
          <cell r="BX373" t="str">
            <v>n.a.</v>
          </cell>
          <cell r="BY373" t="str">
            <v>n.a.</v>
          </cell>
          <cell r="BZ373">
            <v>5754849</v>
          </cell>
          <cell r="CA373">
            <v>4501877</v>
          </cell>
          <cell r="CB373">
            <v>3361755</v>
          </cell>
          <cell r="CC373" t="str">
            <v>n.a.</v>
          </cell>
          <cell r="CD373" t="str">
            <v>n.a.</v>
          </cell>
          <cell r="CE373" t="str">
            <v>n.a.</v>
          </cell>
          <cell r="CF373" t="str">
            <v>n.a.</v>
          </cell>
          <cell r="CG373" t="str">
            <v>n.a.</v>
          </cell>
          <cell r="CH373">
            <v>9285629</v>
          </cell>
          <cell r="CI373">
            <v>3292032</v>
          </cell>
          <cell r="CJ373">
            <v>3869061</v>
          </cell>
          <cell r="CK373" t="str">
            <v>n.a.</v>
          </cell>
          <cell r="CL373">
            <v>60891278</v>
          </cell>
          <cell r="CM373">
            <v>-42421205</v>
          </cell>
          <cell r="CN373">
            <v>-9714565</v>
          </cell>
          <cell r="CO373">
            <v>-3130373</v>
          </cell>
          <cell r="CP373">
            <v>5625135</v>
          </cell>
          <cell r="CQ373">
            <v>0.092379979280448</v>
          </cell>
          <cell r="CR373">
            <v>0.101782659231349</v>
          </cell>
          <cell r="CS373" t="str">
            <v>n.a.</v>
          </cell>
          <cell r="CT373">
            <v>0</v>
          </cell>
          <cell r="CU373">
            <v>1072088.5</v>
          </cell>
          <cell r="CV373">
            <v>26815327.5</v>
          </cell>
        </row>
        <row r="373">
          <cell r="CX373">
            <v>35359963</v>
          </cell>
          <cell r="CY373">
            <v>-26751468</v>
          </cell>
          <cell r="CZ373">
            <v>-3846119</v>
          </cell>
          <cell r="DA373">
            <v>-389919</v>
          </cell>
          <cell r="DB373">
            <v>4372457</v>
          </cell>
          <cell r="DC373">
            <v>0.123655587535541</v>
          </cell>
          <cell r="DD373">
            <v>0.14110386941111</v>
          </cell>
          <cell r="DE373" t="str">
            <v>n.a.</v>
          </cell>
          <cell r="DF373">
            <v>0</v>
          </cell>
          <cell r="DG373">
            <v>248630.5</v>
          </cell>
          <cell r="DH373" t="e">
            <v>#VALUE!</v>
          </cell>
        </row>
        <row r="373">
          <cell r="DJ373">
            <v>30015514</v>
          </cell>
          <cell r="DK373">
            <v>-22469756</v>
          </cell>
          <cell r="DL373">
            <v>-4306396</v>
          </cell>
          <cell r="DM373">
            <v>0</v>
          </cell>
          <cell r="DN373">
            <v>3239362</v>
          </cell>
          <cell r="DO373">
            <v>0.107922922792527</v>
          </cell>
          <cell r="DP373">
            <v>0.120979370000589</v>
          </cell>
        </row>
        <row r="374">
          <cell r="C374" t="str">
            <v>Logis Mon. Inc.</v>
          </cell>
          <cell r="D374" t="str">
            <v>exclude</v>
          </cell>
          <cell r="E374" t="str">
            <v>Independence(A+, A, A-, U)</v>
          </cell>
        </row>
        <row r="374">
          <cell r="I374" t="e">
            <v>#VALUE!</v>
          </cell>
          <cell r="J374" t="str">
            <v> </v>
          </cell>
        </row>
        <row r="374">
          <cell r="O374" t="str">
            <v>Logis Mon. Inc.</v>
          </cell>
          <cell r="P374" t="str">
            <v>This company, incorporated in 2013, is engaged in manufacturing and reproducing magnetic and optical media. Its registered head office is located in Gwangju, Republic of Korea.The company's business operation specialized in producing a wide range of magnetic and optical recording media such as blank magnetic tape, blank diskettes, blank optical discs, and hard drive media products. These products are use for music and movie recording, as well as for data storage. The company also has state-of-the-art technology and equipment with a large inventory of media products, as well as employs professional staff skilled in processing food products in compliance with the standards and other technical specifications that guarantees quality.</v>
          </cell>
          <cell r="Q374" t="str">
            <v>Manufacturing</v>
          </cell>
          <cell r="R374" t="str">
            <v>Magnetic and optical media</v>
          </cell>
          <cell r="S374" t="str">
            <v>www.gurumcompany.com</v>
          </cell>
          <cell r="T374" t="str">
            <v>Republic of Korea</v>
          </cell>
        </row>
        <row r="374">
          <cell r="V374" t="str">
            <v>223220</v>
          </cell>
          <cell r="W374" t="str">
            <v>B+</v>
          </cell>
          <cell r="X374" t="str">
            <v>4789</v>
          </cell>
          <cell r="Y374" t="str">
            <v>KR1101115206283</v>
          </cell>
          <cell r="Z374" t="str">
            <v>Engaged in manufacturing and reproducing magnetic and optical media</v>
          </cell>
          <cell r="AA374" t="str">
            <v>- The company was established in August 2013 and is currently operating online distribution of mobile game software (mobile game publishing).- By the end of 2014, Company have been supplying mobile game publishing to Korean market with 60:40 ratio of Chinese developers game and Korean developer game.- Since the end of 2014, Company have entered into the game development market by co-developing domestic development companies and Cheil World First Mercenaries. The company is continuously pursuing joint development.</v>
          </cell>
          <cell r="AB374">
            <v>42194</v>
          </cell>
          <cell r="AC374" t="str">
            <v>IP Monster, Inc.</v>
          </cell>
          <cell r="AD374" t="str">
            <v>n.a.</v>
          </cell>
          <cell r="AE374" t="str">
            <v>n.a.</v>
          </cell>
          <cell r="AF374" t="str">
            <v>n.a.</v>
          </cell>
          <cell r="AG374" t="str">
            <v>n.a.</v>
          </cell>
          <cell r="AH374" t="str">
            <v>n.a.</v>
          </cell>
          <cell r="AI374" t="str">
            <v>n.a.</v>
          </cell>
          <cell r="AJ374" t="str">
            <v>n.a.</v>
          </cell>
          <cell r="AK374" t="str">
            <v>n.a.</v>
          </cell>
          <cell r="AL374" t="str">
            <v>n.a.</v>
          </cell>
          <cell r="AM374" t="str">
            <v>n.a.</v>
          </cell>
          <cell r="AN374" t="str">
            <v>n.a.</v>
          </cell>
          <cell r="AO374" t="str">
            <v>n.a.</v>
          </cell>
          <cell r="AP374" t="str">
            <v>n.a.</v>
          </cell>
          <cell r="AQ374" t="str">
            <v>n.a.</v>
          </cell>
          <cell r="AR374" t="str">
            <v>n.a.</v>
          </cell>
          <cell r="AS374" t="str">
            <v>n.a.</v>
          </cell>
          <cell r="AT374" t="str">
            <v>n.a.</v>
          </cell>
          <cell r="AU374" t="str">
            <v>n.a.</v>
          </cell>
          <cell r="AV374" t="str">
            <v>n.a.</v>
          </cell>
          <cell r="AW374" t="str">
            <v>n.a.</v>
          </cell>
          <cell r="AX374" t="str">
            <v>n.a.</v>
          </cell>
          <cell r="AY374" t="str">
            <v>n.a.</v>
          </cell>
          <cell r="AZ374" t="str">
            <v>n.a.</v>
          </cell>
          <cell r="BA374" t="str">
            <v>n.a.</v>
          </cell>
          <cell r="BB374" t="str">
            <v>n.a.</v>
          </cell>
          <cell r="BC374" t="str">
            <v>n.a.</v>
          </cell>
          <cell r="BD374" t="str">
            <v>n.a.</v>
          </cell>
          <cell r="BE374" t="str">
            <v>n.a.</v>
          </cell>
          <cell r="BF374" t="str">
            <v>n.a.</v>
          </cell>
          <cell r="BG374" t="str">
            <v>n.a.</v>
          </cell>
          <cell r="BH374" t="str">
            <v>n.a.</v>
          </cell>
          <cell r="BI374" t="str">
            <v>n.a.</v>
          </cell>
          <cell r="BJ374" t="str">
            <v>n.a.</v>
          </cell>
          <cell r="BK374" t="str">
            <v>n.a.</v>
          </cell>
          <cell r="BL374" t="str">
            <v>n.a.</v>
          </cell>
          <cell r="BM374" t="str">
            <v>n.a.</v>
          </cell>
          <cell r="BN374" t="str">
            <v>n.a.</v>
          </cell>
          <cell r="BO374" t="str">
            <v>n.a.</v>
          </cell>
          <cell r="BP374" t="str">
            <v>n.a.</v>
          </cell>
          <cell r="BQ374" t="str">
            <v>n.a.</v>
          </cell>
          <cell r="BR374" t="str">
            <v>n.a.</v>
          </cell>
          <cell r="BS374" t="str">
            <v>n.a.</v>
          </cell>
          <cell r="BT374" t="str">
            <v>n.a.</v>
          </cell>
          <cell r="BU374" t="str">
            <v>n.a.</v>
          </cell>
          <cell r="BV374" t="str">
            <v>n.a.</v>
          </cell>
          <cell r="BW374" t="str">
            <v>n.a.</v>
          </cell>
          <cell r="BX374" t="str">
            <v>n.a.</v>
          </cell>
          <cell r="BY374" t="str">
            <v>n.a.</v>
          </cell>
          <cell r="BZ374" t="str">
            <v>n.a.</v>
          </cell>
          <cell r="CA374" t="str">
            <v>n.a.</v>
          </cell>
          <cell r="CB374" t="str">
            <v>n.a.</v>
          </cell>
          <cell r="CC374" t="str">
            <v>n.a.</v>
          </cell>
          <cell r="CD374" t="str">
            <v>n.a.</v>
          </cell>
          <cell r="CE374" t="str">
            <v>n.a.</v>
          </cell>
          <cell r="CF374" t="str">
            <v>n.a.</v>
          </cell>
          <cell r="CG374" t="str">
            <v>n.a.</v>
          </cell>
          <cell r="CH374" t="str">
            <v>n.a.</v>
          </cell>
          <cell r="CI374" t="str">
            <v>n.a.</v>
          </cell>
          <cell r="CJ374" t="str">
            <v>n.a.</v>
          </cell>
          <cell r="CK374" t="str">
            <v>n.a.</v>
          </cell>
          <cell r="CL374" t="str">
            <v>无数据</v>
          </cell>
          <cell r="CM374" t="e">
            <v>#VALUE!</v>
          </cell>
          <cell r="CN374" t="str">
            <v>n.a.</v>
          </cell>
          <cell r="CO374" t="str">
            <v>n.a.</v>
          </cell>
          <cell r="CP374" t="str">
            <v>无数据</v>
          </cell>
          <cell r="CQ374" t="e">
            <v>#VALUE!</v>
          </cell>
          <cell r="CR374" t="e">
            <v>#VALUE!</v>
          </cell>
          <cell r="CS374" t="str">
            <v>n.a.</v>
          </cell>
          <cell r="CT374" t="str">
            <v/>
          </cell>
          <cell r="CU374" t="e">
            <v>#VALUE!</v>
          </cell>
          <cell r="CV374" t="e">
            <v>#VALUE!</v>
          </cell>
        </row>
        <row r="374">
          <cell r="CX374" t="str">
            <v>无数据</v>
          </cell>
          <cell r="CY374" t="e">
            <v>#VALUE!</v>
          </cell>
          <cell r="CZ374" t="str">
            <v>n.a.</v>
          </cell>
          <cell r="DA374" t="str">
            <v/>
          </cell>
          <cell r="DB374" t="str">
            <v>无数据</v>
          </cell>
          <cell r="DC374" t="e">
            <v>#VALUE!</v>
          </cell>
          <cell r="DD374" t="e">
            <v>#VALUE!</v>
          </cell>
          <cell r="DE374" t="str">
            <v>n.a.</v>
          </cell>
          <cell r="DF374" t="str">
            <v/>
          </cell>
          <cell r="DG374" t="e">
            <v>#VALUE!</v>
          </cell>
          <cell r="DH374" t="e">
            <v>#VALUE!</v>
          </cell>
        </row>
        <row r="374">
          <cell r="DJ374" t="str">
            <v>无数据</v>
          </cell>
          <cell r="DK374" t="e">
            <v>#VALUE!</v>
          </cell>
          <cell r="DL374" t="str">
            <v>n.a.</v>
          </cell>
          <cell r="DM374" t="str">
            <v>n.a.</v>
          </cell>
          <cell r="DN374" t="str">
            <v>无数据</v>
          </cell>
          <cell r="DO374" t="e">
            <v>#VALUE!</v>
          </cell>
          <cell r="DP374" t="e">
            <v>#VALUE!</v>
          </cell>
        </row>
        <row r="375">
          <cell r="C375" t="str">
            <v>Changde WAN LU DA Logistics Co., LTD</v>
          </cell>
          <cell r="D375" t="str">
            <v>exclude</v>
          </cell>
          <cell r="E375" t="str">
            <v>Independence(A+, A, A-, U)</v>
          </cell>
        </row>
        <row r="375">
          <cell r="I375">
            <v>-0.0716742420692563</v>
          </cell>
          <cell r="J375" t="str">
            <v> </v>
          </cell>
        </row>
        <row r="375">
          <cell r="O375" t="str">
            <v>Changde WAN LU DA Logistics Co., LTD</v>
          </cell>
          <cell r="P375" t="str">
            <v>This company, based in China, is engaged in the arrangement of transportation of freight and cargo as well as in the provision of logistic services. It was founded in 2002. The company has a registered business head office located in Changde, Hunan, China.The company is involved in the transportation of freight, cargoes, and related commodities. It provides full range of logistics services, including contract warehousing, public warehousing, and transportation services. It also provides distribution management, vendor consolidation, cargo insurance, purchase order management, and customized logistics information services. The company offers freight transportation services along most of the major trading routes to customers throughout the country. Some of the company's value-added services are packaging, repackaging, stickering, reconfiguration, order fulfillment, installation and display module assembly.The company has strategic alliances with premier national staffing providers throughout the country to better serve its clients.</v>
          </cell>
          <cell r="Q375" t="str">
            <v>Services</v>
          </cell>
          <cell r="R375" t="str">
            <v>Logistics services, including contract warehousing, public warehousing, and transportation services</v>
          </cell>
        </row>
        <row r="375">
          <cell r="T375" t="str">
            <v>China</v>
          </cell>
        </row>
        <row r="375">
          <cell r="V375" t="str">
            <v>872822</v>
          </cell>
          <cell r="W375" t="str">
            <v>D</v>
          </cell>
          <cell r="X375" t="str">
            <v>4789</v>
          </cell>
          <cell r="Y375" t="str">
            <v>CN53071PC</v>
          </cell>
          <cell r="Z375" t="str">
            <v>Engaged in the arrangement of transportation of freight and cargo as well as in the provision of logistic services</v>
          </cell>
          <cell r="AA375" t="str">
            <v>The Company is mainly engaged in providing third-party logistics services for road transport of dangerous goods and general goods to chemical enterprises, hazardous chemical production and sales enterprises and other industrial customers.</v>
          </cell>
          <cell r="AB375">
            <v>43262</v>
          </cell>
        </row>
        <row r="375">
          <cell r="AD375">
            <v>31889</v>
          </cell>
          <cell r="AE375">
            <v>36684</v>
          </cell>
          <cell r="AF375">
            <v>38132</v>
          </cell>
          <cell r="AG375">
            <v>33913</v>
          </cell>
          <cell r="AH375">
            <v>2441</v>
          </cell>
          <cell r="AI375">
            <v>3980</v>
          </cell>
          <cell r="AJ375">
            <v>5056</v>
          </cell>
          <cell r="AK375">
            <v>3870</v>
          </cell>
          <cell r="AL375">
            <v>22719</v>
          </cell>
          <cell r="AM375">
            <v>17467</v>
          </cell>
          <cell r="AN375">
            <v>23260</v>
          </cell>
          <cell r="AO375">
            <v>26748</v>
          </cell>
          <cell r="AP375">
            <v>0</v>
          </cell>
          <cell r="AQ375">
            <v>0</v>
          </cell>
          <cell r="AR375">
            <v>0</v>
          </cell>
          <cell r="AS375">
            <v>0</v>
          </cell>
          <cell r="AT375">
            <v>-7862</v>
          </cell>
          <cell r="AU375">
            <v>-9292</v>
          </cell>
          <cell r="AV375">
            <v>-9297</v>
          </cell>
          <cell r="AW375">
            <v>-8821</v>
          </cell>
          <cell r="AX375">
            <v>-8552</v>
          </cell>
          <cell r="AY375">
            <v>-8858</v>
          </cell>
          <cell r="AZ375">
            <v>-7046</v>
          </cell>
          <cell r="BA375">
            <v>-6682</v>
          </cell>
          <cell r="BB375">
            <v>850</v>
          </cell>
          <cell r="BC375">
            <v>708</v>
          </cell>
          <cell r="BD375">
            <v>569</v>
          </cell>
          <cell r="BE375">
            <v>659</v>
          </cell>
          <cell r="BF375">
            <v>1495</v>
          </cell>
          <cell r="BG375">
            <v>3945</v>
          </cell>
          <cell r="BH375">
            <v>5321</v>
          </cell>
          <cell r="BI375">
            <v>4430</v>
          </cell>
          <cell r="BJ375">
            <v>249</v>
          </cell>
          <cell r="BK375">
            <v>183</v>
          </cell>
          <cell r="BL375">
            <v>511</v>
          </cell>
          <cell r="BM375">
            <v>367</v>
          </cell>
          <cell r="BN375">
            <v>95811</v>
          </cell>
          <cell r="BO375">
            <v>92332</v>
          </cell>
          <cell r="BP375">
            <v>96203</v>
          </cell>
          <cell r="BQ375">
            <v>92197</v>
          </cell>
          <cell r="BR375">
            <v>131879</v>
          </cell>
          <cell r="BS375">
            <v>133555</v>
          </cell>
          <cell r="BT375">
            <v>139768</v>
          </cell>
          <cell r="BU375">
            <v>128915</v>
          </cell>
          <cell r="BV375">
            <v>21</v>
          </cell>
          <cell r="BW375" t="str">
            <v>n.a.</v>
          </cell>
          <cell r="BX375" t="str">
            <v>n.a.</v>
          </cell>
          <cell r="BY375">
            <v>0</v>
          </cell>
          <cell r="BZ375">
            <v>-4803</v>
          </cell>
          <cell r="CA375">
            <v>5047</v>
          </cell>
          <cell r="CB375">
            <v>3585</v>
          </cell>
          <cell r="CC375">
            <v>-4468</v>
          </cell>
          <cell r="CD375">
            <v>591</v>
          </cell>
          <cell r="CE375">
            <v>1617</v>
          </cell>
          <cell r="CF375">
            <v>2966</v>
          </cell>
          <cell r="CG375">
            <v>1882</v>
          </cell>
          <cell r="CH375">
            <v>7250</v>
          </cell>
          <cell r="CI375">
            <v>7675</v>
          </cell>
          <cell r="CJ375">
            <v>6331</v>
          </cell>
          <cell r="CK375">
            <v>6939</v>
          </cell>
          <cell r="CL375">
            <v>31889</v>
          </cell>
          <cell r="CM375">
            <v>-22719</v>
          </cell>
          <cell r="CN375">
            <v>-7862</v>
          </cell>
          <cell r="CO375">
            <v>-8552</v>
          </cell>
          <cell r="CP375">
            <v>-7244</v>
          </cell>
          <cell r="CQ375">
            <v>-0.22716297155759</v>
          </cell>
          <cell r="CR375">
            <v>-0.185112309304168</v>
          </cell>
          <cell r="CS375">
            <v>21</v>
          </cell>
          <cell r="CT375">
            <v>0</v>
          </cell>
          <cell r="CU375">
            <v>779</v>
          </cell>
          <cell r="CV375">
            <v>94071.5</v>
          </cell>
        </row>
        <row r="375">
          <cell r="CX375">
            <v>36684</v>
          </cell>
          <cell r="CY375">
            <v>-17467</v>
          </cell>
          <cell r="CZ375">
            <v>-9292</v>
          </cell>
          <cell r="DA375">
            <v>-8858</v>
          </cell>
          <cell r="DB375">
            <v>1067</v>
          </cell>
          <cell r="DC375">
            <v>0.0290862501362992</v>
          </cell>
          <cell r="DD375">
            <v>0.029957604514698</v>
          </cell>
          <cell r="DE375" t="str">
            <v>n.a.</v>
          </cell>
          <cell r="DF375">
            <v>0</v>
          </cell>
          <cell r="DG375">
            <v>638.5</v>
          </cell>
          <cell r="DH375">
            <v>94267.5</v>
          </cell>
        </row>
        <row r="375">
          <cell r="DJ375">
            <v>38132</v>
          </cell>
          <cell r="DK375">
            <v>-23260</v>
          </cell>
          <cell r="DL375">
            <v>-9297</v>
          </cell>
          <cell r="DM375">
            <v>-7046</v>
          </cell>
          <cell r="DN375">
            <v>-1471</v>
          </cell>
          <cell r="DO375">
            <v>-0.0385765236546732</v>
          </cell>
          <cell r="DP375">
            <v>-0.0371436507335303</v>
          </cell>
        </row>
        <row r="376">
          <cell r="C376" t="str">
            <v>Coastal Roadways LTD</v>
          </cell>
          <cell r="D376" t="str">
            <v>exclude</v>
          </cell>
          <cell r="E376" t="str">
            <v>Significantly different activities</v>
          </cell>
          <cell r="F376" t="str">
            <v>销售费用大于5%</v>
          </cell>
        </row>
        <row r="376">
          <cell r="I376">
            <v>0.013690366068484</v>
          </cell>
          <cell r="J376" t="str">
            <v> </v>
          </cell>
        </row>
        <row r="376">
          <cell r="O376" t="str">
            <v>Coastal Roadways LTD</v>
          </cell>
          <cell r="P376" t="str">
            <v>This company, based in Kolkata, operates as a premier cargo management firm in India. It provides total logistics solutions, carrying and forwarding services, containerized movement of cargo, warehousing, multi-modal transportation, and free publicity by displaying the name of the consignor, company logo and product name on the vehicles. Founded in 1968, it is one of the leading transportation companies in India. The company offers inventory control through logistics solutions. It is capable of handling more than 4,000,000 tons of heavy cargo, consumer durables, pharmaceuticals, and sensitive electrical and telecom cables annually. It has 40 company-owned branches located at strategic business hubs. The company also has a fleet of approximately 400 containerized and specialized six-wheeler and 10-wheeler vehicles to move various consignments.</v>
          </cell>
          <cell r="Q376" t="str">
            <v>Services</v>
          </cell>
          <cell r="R376" t="str">
            <v>Provides total logistics solutions, carrying and forwarding services, containerized movement of cargo, warehousing, multi-modal transportation, and free publicity by displaying the name of the consignor, company logo and product name on the vehicles</v>
          </cell>
          <cell r="S376" t="str">
            <v>www.coastalroadways.com</v>
          </cell>
          <cell r="T376" t="str">
            <v>India</v>
          </cell>
        </row>
        <row r="376">
          <cell r="V376" t="str">
            <v>520131</v>
          </cell>
          <cell r="W376" t="str">
            <v>A+</v>
          </cell>
          <cell r="X376" t="str">
            <v>4789</v>
          </cell>
          <cell r="Y376" t="str">
            <v>IN31028FI</v>
          </cell>
          <cell r="Z376" t="str">
            <v>Operates as a premier cargo management firm in India</v>
          </cell>
          <cell r="AA376" t="str">
            <v>Coastal Roadways Limited was incorporated as Limited Company in the year 1968; primarily engaged in the business of Road Transportation. Madhan Gopal Todi Krishna Kumar Todi and Kanhaiya Kumar Todi promoted the company. The Company carries out surface transportation of goods.The company has a fleet of 90 vehicles with total carrying capacity of 1605 tones.</v>
          </cell>
          <cell r="AB376">
            <v>37251</v>
          </cell>
        </row>
        <row r="376">
          <cell r="AD376">
            <v>389874</v>
          </cell>
          <cell r="AE376">
            <v>404150</v>
          </cell>
          <cell r="AF376">
            <v>324865</v>
          </cell>
          <cell r="AG376">
            <v>422189</v>
          </cell>
        </row>
        <row r="376">
          <cell r="AO376">
            <v>375120</v>
          </cell>
          <cell r="AP376">
            <v>0</v>
          </cell>
          <cell r="AQ376">
            <v>0</v>
          </cell>
          <cell r="AR376">
            <v>0</v>
          </cell>
          <cell r="AS376">
            <v>0</v>
          </cell>
          <cell r="AT376">
            <v>-371315</v>
          </cell>
          <cell r="AU376">
            <v>-378150</v>
          </cell>
          <cell r="AV376">
            <v>-306705</v>
          </cell>
          <cell r="AW376">
            <v>-28709</v>
          </cell>
          <cell r="AX376">
            <v>-11687</v>
          </cell>
          <cell r="AY376">
            <v>-16240</v>
          </cell>
          <cell r="AZ376">
            <v>-19474</v>
          </cell>
          <cell r="BA376">
            <v>-21670</v>
          </cell>
        </row>
        <row r="376">
          <cell r="BF376">
            <v>58968</v>
          </cell>
          <cell r="BG376">
            <v>51727</v>
          </cell>
          <cell r="BH376">
            <v>58916</v>
          </cell>
          <cell r="BI376">
            <v>66147</v>
          </cell>
          <cell r="BJ376">
            <v>64346</v>
          </cell>
          <cell r="BK376">
            <v>9463</v>
          </cell>
          <cell r="BL376">
            <v>8805</v>
          </cell>
          <cell r="BM376">
            <v>25202</v>
          </cell>
          <cell r="BN376">
            <v>85477</v>
          </cell>
          <cell r="BO376">
            <v>93656</v>
          </cell>
          <cell r="BP376">
            <v>114103</v>
          </cell>
          <cell r="BQ376">
            <v>148309</v>
          </cell>
          <cell r="BR376">
            <v>219406</v>
          </cell>
          <cell r="BS376">
            <v>165099</v>
          </cell>
          <cell r="BT376">
            <v>197568</v>
          </cell>
          <cell r="BU376">
            <v>263446</v>
          </cell>
          <cell r="BV376">
            <v>37784</v>
          </cell>
          <cell r="BW376">
            <v>69922</v>
          </cell>
          <cell r="BX376">
            <v>61348</v>
          </cell>
          <cell r="BY376">
            <v>54</v>
          </cell>
          <cell r="BZ376">
            <v>6872</v>
          </cell>
          <cell r="CA376">
            <v>9760</v>
          </cell>
          <cell r="CB376">
            <v>-1314</v>
          </cell>
          <cell r="CC376">
            <v>-3310</v>
          </cell>
          <cell r="CD376">
            <v>308043</v>
          </cell>
          <cell r="CE376">
            <v>283944</v>
          </cell>
          <cell r="CF376">
            <v>220173</v>
          </cell>
          <cell r="CG376">
            <v>6459</v>
          </cell>
          <cell r="CH376">
            <v>5958</v>
          </cell>
          <cell r="CI376">
            <v>5752</v>
          </cell>
          <cell r="CJ376">
            <v>6013</v>
          </cell>
          <cell r="CK376">
            <v>2189</v>
          </cell>
          <cell r="CL376">
            <v>389874</v>
          </cell>
          <cell r="CM376">
            <v>0</v>
          </cell>
          <cell r="CN376">
            <v>-371315</v>
          </cell>
          <cell r="CO376">
            <v>-11687</v>
          </cell>
          <cell r="CP376">
            <v>6872</v>
          </cell>
          <cell r="CQ376">
            <v>0.0176262074413785</v>
          </cell>
          <cell r="CR376">
            <v>0.0179424650524018</v>
          </cell>
          <cell r="CS376">
            <v>37784</v>
          </cell>
          <cell r="CT376">
            <v>0</v>
          </cell>
          <cell r="CU376">
            <v>0</v>
          </cell>
          <cell r="CV376">
            <v>89566.5</v>
          </cell>
        </row>
        <row r="376">
          <cell r="CX376">
            <v>404150</v>
          </cell>
          <cell r="CY376">
            <v>0</v>
          </cell>
          <cell r="CZ376">
            <v>-378150</v>
          </cell>
          <cell r="DA376">
            <v>-16240</v>
          </cell>
          <cell r="DB376">
            <v>9760</v>
          </cell>
          <cell r="DC376">
            <v>0.0241494494618335</v>
          </cell>
          <cell r="DD376">
            <v>0.0247470777656634</v>
          </cell>
          <cell r="DE376">
            <v>69922</v>
          </cell>
          <cell r="DF376">
            <v>0</v>
          </cell>
          <cell r="DG376">
            <v>0</v>
          </cell>
          <cell r="DH376">
            <v>103879.5</v>
          </cell>
        </row>
        <row r="376">
          <cell r="DJ376">
            <v>324865</v>
          </cell>
          <cell r="DK376">
            <v>0</v>
          </cell>
          <cell r="DL376">
            <v>-306705</v>
          </cell>
          <cell r="DM376">
            <v>-19474</v>
          </cell>
          <cell r="DN376">
            <v>-1314</v>
          </cell>
          <cell r="DO376">
            <v>-0.00404475705292968</v>
          </cell>
          <cell r="DP376">
            <v>-0.00402846289920565</v>
          </cell>
        </row>
        <row r="377">
          <cell r="C377" t="str">
            <v>ECO Recycling Limited</v>
          </cell>
          <cell r="D377" t="str">
            <v>exclude</v>
          </cell>
          <cell r="E377" t="str">
            <v>Independence(A+, A, A-, U)</v>
          </cell>
        </row>
        <row r="377">
          <cell r="I377">
            <v>0.0494732259468872</v>
          </cell>
          <cell r="J377" t="str">
            <v> </v>
          </cell>
        </row>
        <row r="377">
          <cell r="O377" t="str">
            <v>ECO Recycling Limited</v>
          </cell>
          <cell r="P377" t="str">
            <v>This company, formerly known as Infotrek Syscom Limited, is an industrial firm that is engaged in electronic equipment recycling. It was incorporated in 1994. The company conducts its business from its registered head office strategically located in Mumbai, India. The company's services provided include equipment refurbishment and resale, de-manufacturing and disassembly, harvesting valuable components, hazardous and base metal recovery, and hazardous component management. It has recycling facilities located in Panvel, Navi Mumbai spread more than 7000 sq ft constructed area run by qualified and experienced professionals having access to modern tools and technology at their disposal. The company has strategic partnerships with the following companies: Umicore, one of the largest refineries for precious metals in Belgium; Hamos, one of the largest machinery suppliers for recycling in Germany; and Recyclenet, the largest online trading platform for used electronic equipment in the United States. The company is a member of the International Association of Electronics Recyclers (IAER), a trade association of computer and television recycling companies with national directory on-line. The company aims to earn a headship position in the electronics recycling and electronic-waste management industry and maintain it every moment through the practice of honesty, integrity, intelligence, and wisdom, keeping an eye on the latest technologies and better methodologies to deliver the best to its customers; and to take full responsibility for what the company does and make sure that it is exceptional in its ability to provide outstanding and accountable service to the society by providing better living conditions. The company is ISO 9001:2000 certified for product and process quality.</v>
          </cell>
          <cell r="Q377" t="str">
            <v>Services</v>
          </cell>
          <cell r="R377" t="str">
            <v>Equipment refurbishment and resale, de-manufacturing and disassembly, harvesting valuable components, hazardous and base metal recovery, and hazardous component management</v>
          </cell>
          <cell r="S377" t="str">
            <v>www.ecoreco.com</v>
          </cell>
          <cell r="T377" t="str">
            <v>India</v>
          </cell>
        </row>
        <row r="377">
          <cell r="V377" t="str">
            <v>530643</v>
          </cell>
          <cell r="W377" t="str">
            <v>D</v>
          </cell>
          <cell r="X377" t="str">
            <v>4212</v>
          </cell>
          <cell r="Y377" t="str">
            <v>IN31364FI</v>
          </cell>
          <cell r="Z377" t="str">
            <v>Engaged in electronic equipment recycling</v>
          </cell>
          <cell r="AA377" t="str">
            <v>The Company is engaged in of e-waste management &amp; recycling.</v>
          </cell>
          <cell r="AB377">
            <v>34880</v>
          </cell>
          <cell r="AC377" t="str">
            <v>Infotrek Syscom Limited</v>
          </cell>
          <cell r="AD377">
            <v>155779</v>
          </cell>
          <cell r="AE377">
            <v>138301</v>
          </cell>
          <cell r="AF377">
            <v>107895</v>
          </cell>
          <cell r="AG377">
            <v>121948</v>
          </cell>
          <cell r="AH377">
            <v>50592</v>
          </cell>
          <cell r="AI377">
            <v>113187</v>
          </cell>
          <cell r="AJ377">
            <v>18856</v>
          </cell>
          <cell r="AK377">
            <v>2780</v>
          </cell>
          <cell r="AL377">
            <v>59977</v>
          </cell>
          <cell r="AM377">
            <v>58863</v>
          </cell>
          <cell r="AN377">
            <v>45131</v>
          </cell>
          <cell r="AO377">
            <v>41977</v>
          </cell>
          <cell r="AP377">
            <v>0</v>
          </cell>
          <cell r="AQ377">
            <v>0</v>
          </cell>
          <cell r="AR377">
            <v>0</v>
          </cell>
          <cell r="AS377">
            <v>0</v>
          </cell>
          <cell r="AT377">
            <v>-77678</v>
          </cell>
          <cell r="AU377">
            <v>-57542</v>
          </cell>
          <cell r="AV377">
            <v>-63978</v>
          </cell>
          <cell r="AW377">
            <v>-65255</v>
          </cell>
          <cell r="AX377">
            <v>-9375</v>
          </cell>
          <cell r="AY377">
            <v>-4731</v>
          </cell>
          <cell r="AZ377">
            <v>-4813</v>
          </cell>
          <cell r="BA377">
            <v>-4786</v>
          </cell>
          <cell r="BB377">
            <v>41126</v>
          </cell>
          <cell r="BC377">
            <v>43840</v>
          </cell>
          <cell r="BD377">
            <v>21969</v>
          </cell>
          <cell r="BE377">
            <v>26881</v>
          </cell>
          <cell r="BF377">
            <v>24467</v>
          </cell>
          <cell r="BG377">
            <v>10085</v>
          </cell>
          <cell r="BH377">
            <v>10960</v>
          </cell>
          <cell r="BI377">
            <v>24151</v>
          </cell>
          <cell r="BJ377">
            <v>60846</v>
          </cell>
          <cell r="BK377">
            <v>201254</v>
          </cell>
          <cell r="BL377">
            <v>67531</v>
          </cell>
          <cell r="BM377">
            <v>18179</v>
          </cell>
          <cell r="BN377">
            <v>337202</v>
          </cell>
          <cell r="BO377">
            <v>204292</v>
          </cell>
          <cell r="BP377">
            <v>216622</v>
          </cell>
          <cell r="BQ377">
            <v>218900</v>
          </cell>
          <cell r="BR377">
            <v>632420</v>
          </cell>
          <cell r="BS377">
            <v>670998</v>
          </cell>
          <cell r="BT377">
            <v>455124</v>
          </cell>
          <cell r="BU377">
            <v>431954</v>
          </cell>
          <cell r="BV377">
            <v>9178</v>
          </cell>
          <cell r="BW377">
            <v>3801</v>
          </cell>
          <cell r="BX377">
            <v>2782</v>
          </cell>
          <cell r="BY377">
            <v>6984</v>
          </cell>
          <cell r="BZ377">
            <v>59341</v>
          </cell>
          <cell r="CA377">
            <v>130352</v>
          </cell>
          <cell r="CB377">
            <v>12829</v>
          </cell>
          <cell r="CC377">
            <v>12710</v>
          </cell>
          <cell r="CD377">
            <v>30324</v>
          </cell>
          <cell r="CE377">
            <v>18503</v>
          </cell>
          <cell r="CF377">
            <v>37506</v>
          </cell>
          <cell r="CG377">
            <v>38090</v>
          </cell>
          <cell r="CH377">
            <v>8464</v>
          </cell>
          <cell r="CI377">
            <v>5322</v>
          </cell>
          <cell r="CJ377">
            <v>2262</v>
          </cell>
          <cell r="CK377">
            <v>4201</v>
          </cell>
          <cell r="CL377">
            <v>155779</v>
          </cell>
          <cell r="CM377">
            <v>-59977</v>
          </cell>
          <cell r="CN377">
            <v>-77678</v>
          </cell>
          <cell r="CO377">
            <v>-9375</v>
          </cell>
          <cell r="CP377">
            <v>8749</v>
          </cell>
          <cell r="CQ377">
            <v>0.0561628974380372</v>
          </cell>
          <cell r="CR377">
            <v>0.0595048629531388</v>
          </cell>
          <cell r="CS377">
            <v>9178</v>
          </cell>
          <cell r="CT377">
            <v>0</v>
          </cell>
          <cell r="CU377">
            <v>42483</v>
          </cell>
          <cell r="CV377">
            <v>270747</v>
          </cell>
        </row>
        <row r="377">
          <cell r="CX377">
            <v>138301</v>
          </cell>
          <cell r="CY377">
            <v>-58863</v>
          </cell>
          <cell r="CZ377">
            <v>-57542</v>
          </cell>
          <cell r="DA377">
            <v>-4731</v>
          </cell>
          <cell r="DB377">
            <v>17165</v>
          </cell>
          <cell r="DC377">
            <v>0.124113346975076</v>
          </cell>
          <cell r="DD377">
            <v>0.141700237749307</v>
          </cell>
          <cell r="DE377">
            <v>3801</v>
          </cell>
          <cell r="DF377">
            <v>0</v>
          </cell>
          <cell r="DG377">
            <v>32904.5</v>
          </cell>
          <cell r="DH377">
            <v>210457</v>
          </cell>
        </row>
        <row r="377">
          <cell r="DJ377">
            <v>107895</v>
          </cell>
          <cell r="DK377">
            <v>-45131</v>
          </cell>
          <cell r="DL377">
            <v>-63978</v>
          </cell>
          <cell r="DM377">
            <v>-4813</v>
          </cell>
          <cell r="DN377">
            <v>-6027</v>
          </cell>
          <cell r="DO377">
            <v>-0.0558598637564299</v>
          </cell>
          <cell r="DP377">
            <v>-0.0529046189498078</v>
          </cell>
        </row>
        <row r="378">
          <cell r="C378" t="str">
            <v>Qashqadaryo Texnologik Transport Aksiyadorlik Jamiyati</v>
          </cell>
          <cell r="D378" t="str">
            <v>exclude</v>
          </cell>
          <cell r="E378" t="str">
            <v>Significantly different activities</v>
          </cell>
          <cell r="F378" t="str">
            <v>销管费用大于20%</v>
          </cell>
        </row>
        <row r="378">
          <cell r="I378">
            <v>0.00814911872319517</v>
          </cell>
          <cell r="J378" t="str">
            <v> </v>
          </cell>
        </row>
        <row r="378">
          <cell r="O378" t="str">
            <v>Qashqadaryo Texnologik Transport Aksiyadorlik Jamiyati</v>
          </cell>
          <cell r="P378" t="str">
            <v>This company is engaged in the provision of general freight trucking services. Its registered head office is strategically located in Karshi, Uzbekistan. The company's business operation specialised in short-distance hauling freight transport by road. It is capable of handling a wide variety of commodities, generally palletized, and transported in a container or van trailer. It also provide a combination of network activities such as, local pickup, local sorting and terminal operations, line-haul, destination sorting and terminal operations, and local delivery. The company also maintains a fleet of trucks, as well as employs professional drivers and technology capable of providing support and guidance to customers.</v>
          </cell>
          <cell r="Q378" t="str">
            <v>Services</v>
          </cell>
          <cell r="R378" t="str">
            <v>General freight trucking services</v>
          </cell>
        </row>
        <row r="378">
          <cell r="T378" t="str">
            <v>Uzbekistan</v>
          </cell>
        </row>
        <row r="378">
          <cell r="V378" t="str">
            <v>QATT</v>
          </cell>
          <cell r="W378" t="str">
            <v>U</v>
          </cell>
          <cell r="X378" t="str">
            <v>4214</v>
          </cell>
          <cell r="Y378" t="str">
            <v>UZ201560065</v>
          </cell>
          <cell r="Z378" t="str">
            <v>Engaged in the provision of general freight trucking services</v>
          </cell>
          <cell r="AA378" t="str">
            <v>The company is engaged in transport.</v>
          </cell>
          <cell r="AB378">
            <v>40438</v>
          </cell>
          <cell r="AC378" t="str">
            <v>Otkrytoe Aktsionernoe Obschestvo Kashkadapyo Tekhnologik Transport</v>
          </cell>
          <cell r="AD378">
            <v>32388301</v>
          </cell>
          <cell r="AE378">
            <v>35345181</v>
          </cell>
          <cell r="AF378">
            <v>29197981</v>
          </cell>
          <cell r="AG378">
            <v>54821380</v>
          </cell>
          <cell r="AH378">
            <v>3318085</v>
          </cell>
          <cell r="AI378">
            <v>1618157</v>
          </cell>
          <cell r="AJ378">
            <v>1166757</v>
          </cell>
          <cell r="AK378">
            <v>1127388</v>
          </cell>
          <cell r="AL378">
            <v>22928072</v>
          </cell>
          <cell r="AM378">
            <v>22867360</v>
          </cell>
          <cell r="AN378">
            <v>21714551</v>
          </cell>
          <cell r="AO378">
            <v>37831460</v>
          </cell>
          <cell r="AP378">
            <v>0</v>
          </cell>
          <cell r="AQ378">
            <v>0</v>
          </cell>
          <cell r="AR378">
            <v>0</v>
          </cell>
          <cell r="AS378">
            <v>0</v>
          </cell>
          <cell r="AT378">
            <v>-10069773</v>
          </cell>
          <cell r="AU378">
            <v>-11354543</v>
          </cell>
          <cell r="AV378">
            <v>-7207258</v>
          </cell>
          <cell r="AW378">
            <v>-14167389</v>
          </cell>
          <cell r="AX378">
            <v>0</v>
          </cell>
          <cell r="AY378">
            <v>0</v>
          </cell>
          <cell r="AZ378">
            <v>0</v>
          </cell>
          <cell r="BA378">
            <v>0</v>
          </cell>
          <cell r="BB378">
            <v>342196</v>
          </cell>
          <cell r="BC378">
            <v>483929</v>
          </cell>
          <cell r="BD378">
            <v>535838</v>
          </cell>
          <cell r="BE378">
            <v>910962</v>
          </cell>
          <cell r="BF378">
            <v>23892554</v>
          </cell>
          <cell r="BG378">
            <v>21083798</v>
          </cell>
          <cell r="BH378">
            <v>2811079</v>
          </cell>
          <cell r="BI378">
            <v>317437</v>
          </cell>
          <cell r="BJ378">
            <v>3324</v>
          </cell>
          <cell r="BK378">
            <v>292680</v>
          </cell>
          <cell r="BL378">
            <v>18822</v>
          </cell>
          <cell r="BM378">
            <v>21824</v>
          </cell>
          <cell r="BN378">
            <v>18175273</v>
          </cell>
          <cell r="BO378">
            <v>21116061</v>
          </cell>
          <cell r="BP378">
            <v>22903798</v>
          </cell>
          <cell r="BQ378">
            <v>24830595</v>
          </cell>
          <cell r="BR378">
            <v>43452314</v>
          </cell>
          <cell r="BS378">
            <v>43647997</v>
          </cell>
          <cell r="BT378">
            <v>43475949</v>
          </cell>
          <cell r="BU378">
            <v>42771370</v>
          </cell>
          <cell r="BV378" t="str">
            <v>n.a.</v>
          </cell>
          <cell r="BW378" t="str">
            <v>n.a.</v>
          </cell>
          <cell r="BX378" t="str">
            <v>n.a.</v>
          </cell>
          <cell r="BY378" t="str">
            <v>n.a.</v>
          </cell>
          <cell r="BZ378">
            <v>2708541</v>
          </cell>
          <cell r="CA378">
            <v>2741435</v>
          </cell>
          <cell r="CB378">
            <v>1442929</v>
          </cell>
          <cell r="CC378">
            <v>3949919</v>
          </cell>
          <cell r="CD378">
            <v>9830117</v>
          </cell>
          <cell r="CE378">
            <v>11079983</v>
          </cell>
          <cell r="CF378">
            <v>6982839</v>
          </cell>
          <cell r="CG378">
            <v>13547232</v>
          </cell>
          <cell r="CH378">
            <v>239656</v>
          </cell>
          <cell r="CI378">
            <v>274560</v>
          </cell>
          <cell r="CJ378">
            <v>224419</v>
          </cell>
          <cell r="CK378">
            <v>620157</v>
          </cell>
          <cell r="CL378">
            <v>32388301</v>
          </cell>
          <cell r="CM378">
            <v>-22928072</v>
          </cell>
          <cell r="CN378">
            <v>-10069773</v>
          </cell>
          <cell r="CO378">
            <v>0</v>
          </cell>
          <cell r="CP378">
            <v>-609544</v>
          </cell>
          <cell r="CQ378">
            <v>-0.0188198819073591</v>
          </cell>
          <cell r="CR378">
            <v>-0.0184722365960565</v>
          </cell>
          <cell r="CS378" t="str">
            <v>n.a.</v>
          </cell>
          <cell r="CT378">
            <v>0</v>
          </cell>
          <cell r="CU378">
            <v>413062.5</v>
          </cell>
          <cell r="CV378">
            <v>19645667</v>
          </cell>
        </row>
        <row r="378">
          <cell r="CX378">
            <v>35345181</v>
          </cell>
          <cell r="CY378">
            <v>-22867360</v>
          </cell>
          <cell r="CZ378">
            <v>-11354543</v>
          </cell>
          <cell r="DA378">
            <v>0</v>
          </cell>
          <cell r="DB378">
            <v>1123278</v>
          </cell>
          <cell r="DC378">
            <v>0.0317802305213828</v>
          </cell>
          <cell r="DD378">
            <v>0.0328233646153459</v>
          </cell>
          <cell r="DE378" t="str">
            <v>n.a.</v>
          </cell>
          <cell r="DF378">
            <v>0</v>
          </cell>
          <cell r="DG378">
            <v>509883.5</v>
          </cell>
          <cell r="DH378">
            <v>22009929.5</v>
          </cell>
        </row>
        <row r="378">
          <cell r="DJ378">
            <v>29197981</v>
          </cell>
          <cell r="DK378">
            <v>-21714551</v>
          </cell>
          <cell r="DL378">
            <v>-7207258</v>
          </cell>
          <cell r="DM378">
            <v>0</v>
          </cell>
          <cell r="DN378">
            <v>276172</v>
          </cell>
          <cell r="DO378">
            <v>0.00945859920930834</v>
          </cell>
          <cell r="DP378">
            <v>0.00954891860325888</v>
          </cell>
        </row>
        <row r="379">
          <cell r="C379" t="str">
            <v>Suryakrupa Finance Limited</v>
          </cell>
          <cell r="D379" t="str">
            <v>exclude</v>
          </cell>
          <cell r="E379" t="str">
            <v>Independence(A+, A, A-, U)</v>
          </cell>
        </row>
        <row r="379">
          <cell r="I379">
            <v>0.014406232803772</v>
          </cell>
          <cell r="J379" t="str">
            <v> </v>
          </cell>
        </row>
        <row r="379">
          <cell r="O379" t="str">
            <v>Suryakrupa Finance Limited</v>
          </cell>
          <cell r="P379" t="str">
            <v>This company, with registered head office located in Mumbai, India, is engaged in the provision of services auxiliary to financial intermediation. It also raises funds by taking deposits and issuing securities, and, in the process, incurs liabilities, which are used to acquire financial assets by making loans and purchasing securities. The company also channels funds from lenders to borrowers and transform or repackage the funds with respect to maturity, scale and risk. In addition, it is also involved in the pooling of risk by underwriting annuities and insurance. The company also offers specialized services that facilitate or support financial intermediation, insurance and employee benefit programs. It was incorporated in 1986.</v>
          </cell>
          <cell r="Q379" t="str">
            <v>Services</v>
          </cell>
          <cell r="R379" t="str">
            <v>Services auxiliary to financial intermediation</v>
          </cell>
          <cell r="S379" t="str">
            <v>www.suryakrupafinance.in</v>
          </cell>
          <cell r="T379" t="str">
            <v>India</v>
          </cell>
        </row>
        <row r="379">
          <cell r="V379" t="str">
            <v>511185</v>
          </cell>
          <cell r="W379" t="str">
            <v>B+</v>
          </cell>
          <cell r="X379" t="str">
            <v>4789</v>
          </cell>
          <cell r="Y379" t="str">
            <v>IN35300FI</v>
          </cell>
          <cell r="Z379" t="str">
            <v>Engaged in the provision of services auxiliary to financial intermediation</v>
          </cell>
          <cell r="AA379" t="str">
            <v>The Company was engaged in business of leasing, hiring, selling, letting, hire-purchase and as a hire-purchase finance company carrying on as its business hire-purchase transaction or the financing of such transaction and an equipment leasing company on the business of leasing of equipment or the financing of such activity and to acquire, provide on lease or on hire-purchase or deferred payment or on other similar basis all types of plant and machineries, industrial and office equipments, appliances, vehicles, land and building, real estates, moveable and immoveable properties.</v>
          </cell>
        </row>
        <row r="379">
          <cell r="AD379">
            <v>161294</v>
          </cell>
          <cell r="AE379">
            <v>91305</v>
          </cell>
        </row>
        <row r="379">
          <cell r="AH379">
            <v>71</v>
          </cell>
          <cell r="AI379">
            <v>502</v>
          </cell>
        </row>
        <row r="379">
          <cell r="AP379">
            <v>0</v>
          </cell>
          <cell r="AQ379">
            <v>0</v>
          </cell>
          <cell r="AR379">
            <v>0</v>
          </cell>
          <cell r="AS379">
            <v>0</v>
          </cell>
          <cell r="AT379">
            <v>-159072</v>
          </cell>
          <cell r="AU379">
            <v>-89185</v>
          </cell>
          <cell r="AV379">
            <v>-703</v>
          </cell>
          <cell r="AW379">
            <v>-811</v>
          </cell>
          <cell r="AX379">
            <v>0</v>
          </cell>
          <cell r="AY379">
            <v>0</v>
          </cell>
          <cell r="AZ379">
            <v>0</v>
          </cell>
          <cell r="BA379">
            <v>0</v>
          </cell>
        </row>
        <row r="379">
          <cell r="BF379">
            <v>9222</v>
          </cell>
          <cell r="BG379">
            <v>11028</v>
          </cell>
        </row>
        <row r="379">
          <cell r="BJ379">
            <v>1301</v>
          </cell>
          <cell r="BK379">
            <v>478</v>
          </cell>
          <cell r="BL379">
            <v>19</v>
          </cell>
          <cell r="BM379">
            <v>50</v>
          </cell>
        </row>
        <row r="379">
          <cell r="BR379">
            <v>13876</v>
          </cell>
          <cell r="BS379">
            <v>13383</v>
          </cell>
          <cell r="BT379">
            <v>38</v>
          </cell>
          <cell r="BU379">
            <v>50</v>
          </cell>
          <cell r="BV379">
            <v>155181</v>
          </cell>
          <cell r="BW379">
            <v>88021</v>
          </cell>
          <cell r="BX379">
            <v>81</v>
          </cell>
          <cell r="BY379">
            <v>127</v>
          </cell>
          <cell r="BZ379">
            <v>2293</v>
          </cell>
          <cell r="CA379">
            <v>2622</v>
          </cell>
          <cell r="CB379">
            <v>-703</v>
          </cell>
          <cell r="CC379">
            <v>-811</v>
          </cell>
          <cell r="CD379">
            <v>721</v>
          </cell>
          <cell r="CE379">
            <v>638</v>
          </cell>
          <cell r="CF379">
            <v>428</v>
          </cell>
          <cell r="CG379">
            <v>549</v>
          </cell>
          <cell r="CH379">
            <v>43</v>
          </cell>
        </row>
        <row r="379">
          <cell r="CL379">
            <v>161294</v>
          </cell>
          <cell r="CM379">
            <v>0</v>
          </cell>
          <cell r="CN379">
            <v>-159072</v>
          </cell>
          <cell r="CO379">
            <v>0</v>
          </cell>
          <cell r="CP379">
            <v>2222</v>
          </cell>
          <cell r="CQ379">
            <v>0.0137760859052414</v>
          </cell>
          <cell r="CR379">
            <v>0.0139685174009254</v>
          </cell>
          <cell r="CS379">
            <v>155181</v>
          </cell>
          <cell r="CT379">
            <v>0</v>
          </cell>
          <cell r="CU379">
            <v>0</v>
          </cell>
          <cell r="CV379">
            <v>0</v>
          </cell>
        </row>
        <row r="379">
          <cell r="CX379">
            <v>91305</v>
          </cell>
          <cell r="CY379">
            <v>0</v>
          </cell>
          <cell r="CZ379">
            <v>-89185</v>
          </cell>
          <cell r="DA379">
            <v>0</v>
          </cell>
          <cell r="DB379">
            <v>2120</v>
          </cell>
          <cell r="DC379">
            <v>0.0232188817698921</v>
          </cell>
          <cell r="DD379">
            <v>0.0237708134776027</v>
          </cell>
          <cell r="DE379">
            <v>88021</v>
          </cell>
          <cell r="DF379">
            <v>0</v>
          </cell>
          <cell r="DG379">
            <v>0</v>
          </cell>
          <cell r="DH379">
            <v>0</v>
          </cell>
        </row>
        <row r="379">
          <cell r="DJ379">
            <v>0</v>
          </cell>
          <cell r="DK379">
            <v>0</v>
          </cell>
          <cell r="DL379">
            <v>-703</v>
          </cell>
          <cell r="DM379">
            <v>0</v>
          </cell>
          <cell r="DN379">
            <v>-703</v>
          </cell>
          <cell r="DO379" t="e">
            <v>#DIV/0!</v>
          </cell>
          <cell r="DP379">
            <v>-1</v>
          </cell>
        </row>
        <row r="380">
          <cell r="C380" t="str">
            <v>Cong TY CO Phan VAN TAI Xang DAU Dong Thap</v>
          </cell>
          <cell r="D380" t="str">
            <v>exclude</v>
          </cell>
          <cell r="E380" t="str">
            <v>Independence(A+, A, A-, U)</v>
          </cell>
        </row>
        <row r="380">
          <cell r="I380">
            <v>0.13064511694638</v>
          </cell>
          <cell r="J380" t="str">
            <v> </v>
          </cell>
        </row>
        <row r="380">
          <cell r="O380" t="str">
            <v>Cong TY CO Phan VAN TAI Xang DAU Dong Thap</v>
          </cell>
          <cell r="P380" t="str">
            <v>This company is engaged in the provision of petroleum transportation and related services. It conducts business from its registered head office located in Cao Lanh, Vietnam. The company specialises in the transportation of petrol, lubricants, and liquefied petroleum gas. It is also river transportation by barges and ships, as well as cargo transportation by road and coastal and ocean freight services. Its partners are Cong ty CP Thuong mai Dau khi Cuu Long, Cong ty TNHH MTV Thuong mai Dau khi Dong Thap, and Cong ty CP Nhien lieu Dong Thap.</v>
          </cell>
          <cell r="Q380" t="str">
            <v>Services</v>
          </cell>
          <cell r="R380" t="str">
            <v>Transportation of petrol, lubricants, and liquefied petroleum gas</v>
          </cell>
          <cell r="S380" t="str">
            <v>www.dopetco.com.vn</v>
          </cell>
          <cell r="T380" t="str">
            <v>Vietnam</v>
          </cell>
        </row>
        <row r="380">
          <cell r="V380" t="str">
            <v>DOP</v>
          </cell>
          <cell r="W380" t="str">
            <v>D</v>
          </cell>
          <cell r="X380" t="str">
            <v>4789</v>
          </cell>
          <cell r="Y380" t="str">
            <v>VN1400475345</v>
          </cell>
          <cell r="Z380" t="str">
            <v>Engaged in the provision of petroleum transportation and related services</v>
          </cell>
          <cell r="AA380" t="str">
            <v>The company specializes in freight internal waterways, roads, coastal and ocean.</v>
          </cell>
          <cell r="AB380">
            <v>42307</v>
          </cell>
          <cell r="AC380" t="str">
            <v>XI Nghiep VAN TAI Xang DAU</v>
          </cell>
          <cell r="AD380">
            <v>83665796</v>
          </cell>
          <cell r="AE380">
            <v>72339749</v>
          </cell>
          <cell r="AF380">
            <v>71432148</v>
          </cell>
          <cell r="AG380">
            <v>81207604</v>
          </cell>
          <cell r="AH380" t="str">
            <v>n.a.</v>
          </cell>
          <cell r="AI380" t="str">
            <v>n.a.</v>
          </cell>
          <cell r="AJ380" t="str">
            <v>n.a.</v>
          </cell>
          <cell r="AK380" t="str">
            <v>n.a.</v>
          </cell>
          <cell r="AL380">
            <v>29521305</v>
          </cell>
          <cell r="AM380">
            <v>17705392</v>
          </cell>
          <cell r="AN380">
            <v>16611367</v>
          </cell>
          <cell r="AO380">
            <v>24107027</v>
          </cell>
          <cell r="AP380">
            <v>0</v>
          </cell>
          <cell r="AQ380">
            <v>0</v>
          </cell>
          <cell r="AR380">
            <v>0</v>
          </cell>
          <cell r="AS380">
            <v>0</v>
          </cell>
          <cell r="AT380">
            <v>-35940164</v>
          </cell>
          <cell r="AU380">
            <v>-38855369</v>
          </cell>
          <cell r="AV380">
            <v>-36281468</v>
          </cell>
          <cell r="AW380">
            <v>-37887840</v>
          </cell>
          <cell r="AX380">
            <v>-7259175</v>
          </cell>
          <cell r="AY380">
            <v>-7737151</v>
          </cell>
          <cell r="AZ380">
            <v>-7812678</v>
          </cell>
          <cell r="BA380">
            <v>-7118961</v>
          </cell>
          <cell r="BB380">
            <v>473784</v>
          </cell>
          <cell r="BC380" t="str">
            <v>n.a.</v>
          </cell>
          <cell r="BD380">
            <v>157684</v>
          </cell>
          <cell r="BE380">
            <v>204631</v>
          </cell>
          <cell r="BF380">
            <v>8649536</v>
          </cell>
          <cell r="BG380">
            <v>5623369</v>
          </cell>
          <cell r="BH380">
            <v>7972356</v>
          </cell>
          <cell r="BI380">
            <v>2740805</v>
          </cell>
          <cell r="BJ380">
            <v>4845410</v>
          </cell>
          <cell r="BK380">
            <v>2158492</v>
          </cell>
          <cell r="BL380">
            <v>2255997</v>
          </cell>
          <cell r="BM380">
            <v>2463526</v>
          </cell>
          <cell r="BN380">
            <v>60618255</v>
          </cell>
          <cell r="BO380">
            <v>67877430</v>
          </cell>
          <cell r="BP380">
            <v>65919034</v>
          </cell>
          <cell r="BQ380">
            <v>73018756</v>
          </cell>
          <cell r="BR380">
            <v>97094113</v>
          </cell>
          <cell r="BS380">
            <v>96703665</v>
          </cell>
          <cell r="BT380">
            <v>95596502</v>
          </cell>
          <cell r="BU380">
            <v>98089677</v>
          </cell>
          <cell r="BV380">
            <v>27980616</v>
          </cell>
          <cell r="BW380">
            <v>30240887</v>
          </cell>
          <cell r="BX380">
            <v>27603082</v>
          </cell>
          <cell r="BY380">
            <v>30802537</v>
          </cell>
          <cell r="BZ380">
            <v>10945152</v>
          </cell>
          <cell r="CA380">
            <v>8041837</v>
          </cell>
          <cell r="CB380">
            <v>10726635</v>
          </cell>
          <cell r="CC380">
            <v>12093776</v>
          </cell>
          <cell r="CD380" t="str">
            <v>n.a.</v>
          </cell>
          <cell r="CE380" t="str">
            <v>n.a.</v>
          </cell>
          <cell r="CF380" t="str">
            <v>n.a.</v>
          </cell>
          <cell r="CG380" t="str">
            <v>n.a.</v>
          </cell>
          <cell r="CH380">
            <v>7959548</v>
          </cell>
          <cell r="CI380">
            <v>8614482</v>
          </cell>
          <cell r="CJ380">
            <v>8678386</v>
          </cell>
          <cell r="CK380">
            <v>7085303</v>
          </cell>
          <cell r="CL380">
            <v>83665796</v>
          </cell>
          <cell r="CM380">
            <v>-29521305</v>
          </cell>
          <cell r="CN380">
            <v>-35940164</v>
          </cell>
          <cell r="CO380">
            <v>-7259175</v>
          </cell>
          <cell r="CP380">
            <v>10945152</v>
          </cell>
          <cell r="CQ380">
            <v>0.130819911161785</v>
          </cell>
          <cell r="CR380">
            <v>0.150509558193682</v>
          </cell>
          <cell r="CS380">
            <v>27980616</v>
          </cell>
          <cell r="CT380">
            <v>0</v>
          </cell>
          <cell r="CU380" t="e">
            <v>#VALUE!</v>
          </cell>
          <cell r="CV380">
            <v>64247842.5</v>
          </cell>
        </row>
        <row r="380">
          <cell r="CX380">
            <v>72339749</v>
          </cell>
          <cell r="CY380">
            <v>-17705392</v>
          </cell>
          <cell r="CZ380">
            <v>-38855369</v>
          </cell>
          <cell r="DA380">
            <v>-7737151</v>
          </cell>
          <cell r="DB380">
            <v>8041837</v>
          </cell>
          <cell r="DC380">
            <v>0.111167609940145</v>
          </cell>
          <cell r="DD380">
            <v>0.125071510875812</v>
          </cell>
          <cell r="DE380">
            <v>30240887</v>
          </cell>
          <cell r="DF380">
            <v>0</v>
          </cell>
          <cell r="DG380" t="e">
            <v>#VALUE!</v>
          </cell>
          <cell r="DH380">
            <v>66898232</v>
          </cell>
        </row>
        <row r="380">
          <cell r="DJ380">
            <v>71432148</v>
          </cell>
          <cell r="DK380">
            <v>-16611367</v>
          </cell>
          <cell r="DL380">
            <v>-36281468</v>
          </cell>
          <cell r="DM380">
            <v>-7812678</v>
          </cell>
          <cell r="DN380">
            <v>10726635</v>
          </cell>
          <cell r="DO380">
            <v>0.150165370919547</v>
          </cell>
          <cell r="DP380">
            <v>0.176699519860741</v>
          </cell>
        </row>
        <row r="381">
          <cell r="C381" t="str">
            <v>Jiangsu Jiangnan Ancient Canal Tourism CO. , LTD</v>
          </cell>
          <cell r="D381" t="str">
            <v>exclude</v>
          </cell>
          <cell r="E381" t="str">
            <v>Independence(A+, A, A-, U)</v>
          </cell>
        </row>
        <row r="381">
          <cell r="I381">
            <v>-0.976790494222106</v>
          </cell>
          <cell r="J381" t="str">
            <v> </v>
          </cell>
        </row>
        <row r="381">
          <cell r="O381" t="str">
            <v>Jiangsu Jiangnan Ancient Canal Tourism CO. , LTD</v>
          </cell>
          <cell r="P381" t="str">
            <v>This company is engaged in the operation of freight transport and forwarding agencies. Its business was founded in 2010 and has its registered business address located in Wuxi, Jiangsu, China.The company focuses on providing support services for freight transport and forwarding services, courier and logistics, motor freight, general long-distance truckload, and local trucking with storage, long-distance hauling freight transport by road, and local general freight trucking, as well as specialized long-distance and local freight trucking. The company also offers physical management and freight documentation, marketing of cargo products, as well as other pre and post transport freight services.</v>
          </cell>
          <cell r="Q381" t="str">
            <v>Services</v>
          </cell>
          <cell r="R381" t="str">
            <v>Operation of freight transport and forwarding agencies</v>
          </cell>
          <cell r="S381" t="str">
            <v>jngyh.com/</v>
          </cell>
          <cell r="T381" t="str">
            <v>China</v>
          </cell>
        </row>
        <row r="381">
          <cell r="V381" t="str">
            <v>872863</v>
          </cell>
          <cell r="W381" t="str">
            <v>D</v>
          </cell>
          <cell r="X381" t="str">
            <v>4789</v>
          </cell>
          <cell r="Y381" t="str">
            <v>CN53126PC</v>
          </cell>
          <cell r="Z381" t="str">
            <v>Operation of freight transport and forwarding agencies</v>
          </cell>
          <cell r="AA381" t="str">
            <v>The Company is mainly engaged in water cruise services.</v>
          </cell>
          <cell r="AB381">
            <v>43287</v>
          </cell>
        </row>
        <row r="381">
          <cell r="AD381">
            <v>8428</v>
          </cell>
          <cell r="AE381">
            <v>12664</v>
          </cell>
          <cell r="AF381">
            <v>9542</v>
          </cell>
          <cell r="AG381">
            <v>14762</v>
          </cell>
          <cell r="AH381">
            <v>3449</v>
          </cell>
          <cell r="AI381">
            <v>3958</v>
          </cell>
          <cell r="AJ381">
            <v>2300</v>
          </cell>
          <cell r="AK381">
            <v>790</v>
          </cell>
          <cell r="AL381">
            <v>9562</v>
          </cell>
          <cell r="AM381">
            <v>11004</v>
          </cell>
          <cell r="AN381">
            <v>8376</v>
          </cell>
          <cell r="AO381">
            <v>10953</v>
          </cell>
          <cell r="AP381">
            <v>0</v>
          </cell>
          <cell r="AQ381">
            <v>0</v>
          </cell>
          <cell r="AR381">
            <v>0</v>
          </cell>
          <cell r="AS381">
            <v>0</v>
          </cell>
          <cell r="AT381">
            <v>-8916</v>
          </cell>
          <cell r="AU381">
            <v>-9308</v>
          </cell>
          <cell r="AV381">
            <v>-7210</v>
          </cell>
          <cell r="AW381">
            <v>-5693</v>
          </cell>
          <cell r="AX381">
            <v>-1992</v>
          </cell>
          <cell r="AY381">
            <v>-2028</v>
          </cell>
          <cell r="AZ381">
            <v>-2161</v>
          </cell>
          <cell r="BA381">
            <v>-2356</v>
          </cell>
          <cell r="BB381">
            <v>1552</v>
          </cell>
          <cell r="BC381">
            <v>2006</v>
          </cell>
          <cell r="BD381">
            <v>1161</v>
          </cell>
          <cell r="BE381">
            <v>148</v>
          </cell>
          <cell r="BF381">
            <v>714</v>
          </cell>
          <cell r="BG381">
            <v>714</v>
          </cell>
          <cell r="BH381">
            <v>246</v>
          </cell>
          <cell r="BI381">
            <v>69</v>
          </cell>
          <cell r="BJ381">
            <v>6311</v>
          </cell>
          <cell r="BK381">
            <v>14608</v>
          </cell>
          <cell r="BL381">
            <v>22763</v>
          </cell>
          <cell r="BM381">
            <v>28238</v>
          </cell>
          <cell r="BN381">
            <v>8607</v>
          </cell>
          <cell r="BO381">
            <v>9381</v>
          </cell>
          <cell r="BP381">
            <v>7433</v>
          </cell>
          <cell r="BQ381">
            <v>7789</v>
          </cell>
          <cell r="BR381">
            <v>18747</v>
          </cell>
          <cell r="BS381">
            <v>29802</v>
          </cell>
          <cell r="BT381">
            <v>32942</v>
          </cell>
          <cell r="BU381">
            <v>37686</v>
          </cell>
          <cell r="BV381">
            <v>2725</v>
          </cell>
          <cell r="BW381">
            <v>3314</v>
          </cell>
          <cell r="BX381">
            <v>2372</v>
          </cell>
          <cell r="BY381">
            <v>1626</v>
          </cell>
          <cell r="BZ381">
            <v>-8593</v>
          </cell>
          <cell r="CA381">
            <v>-5718</v>
          </cell>
          <cell r="CB381">
            <v>-5905</v>
          </cell>
          <cell r="CC381">
            <v>-3450</v>
          </cell>
          <cell r="CD381">
            <v>1748</v>
          </cell>
          <cell r="CE381">
            <v>1383</v>
          </cell>
          <cell r="CF381">
            <v>982</v>
          </cell>
          <cell r="CG381">
            <v>415</v>
          </cell>
          <cell r="CH381">
            <v>4443</v>
          </cell>
          <cell r="CI381">
            <v>4611</v>
          </cell>
          <cell r="CJ381">
            <v>3856</v>
          </cell>
          <cell r="CK381">
            <v>3652</v>
          </cell>
          <cell r="CL381">
            <v>8428</v>
          </cell>
          <cell r="CM381">
            <v>-9562</v>
          </cell>
          <cell r="CN381">
            <v>-8916</v>
          </cell>
          <cell r="CO381">
            <v>-1992</v>
          </cell>
          <cell r="CP381">
            <v>-12042</v>
          </cell>
          <cell r="CQ381">
            <v>-1.42880873279544</v>
          </cell>
          <cell r="CR381">
            <v>-0.588275525158769</v>
          </cell>
          <cell r="CS381">
            <v>2725</v>
          </cell>
          <cell r="CT381">
            <v>0</v>
          </cell>
          <cell r="CU381">
            <v>1779</v>
          </cell>
          <cell r="CV381">
            <v>8994</v>
          </cell>
        </row>
        <row r="381">
          <cell r="CX381">
            <v>12664</v>
          </cell>
          <cell r="CY381">
            <v>-11004</v>
          </cell>
          <cell r="CZ381">
            <v>-9308</v>
          </cell>
          <cell r="DA381">
            <v>-2028</v>
          </cell>
          <cell r="DB381">
            <v>-9676</v>
          </cell>
          <cell r="DC381">
            <v>-0.764055590650663</v>
          </cell>
          <cell r="DD381">
            <v>-0.433124440465533</v>
          </cell>
          <cell r="DE381">
            <v>3314</v>
          </cell>
          <cell r="DF381">
            <v>0</v>
          </cell>
          <cell r="DG381">
            <v>1583.5</v>
          </cell>
          <cell r="DH381">
            <v>8407</v>
          </cell>
        </row>
        <row r="381">
          <cell r="DJ381">
            <v>9542</v>
          </cell>
          <cell r="DK381">
            <v>-8376</v>
          </cell>
          <cell r="DL381">
            <v>-7210</v>
          </cell>
          <cell r="DM381">
            <v>-2161</v>
          </cell>
          <cell r="DN381">
            <v>-8205</v>
          </cell>
          <cell r="DO381">
            <v>-0.859882624187801</v>
          </cell>
          <cell r="DP381">
            <v>-0.4623316616893</v>
          </cell>
        </row>
        <row r="382">
          <cell r="C382" t="str">
            <v>Inner Mongolia Chenghao Logistics Co., Ltd.</v>
          </cell>
          <cell r="D382" t="str">
            <v>exclude</v>
          </cell>
          <cell r="E382" t="str">
            <v>Independence(A+, A, A-, U)</v>
          </cell>
        </row>
        <row r="382">
          <cell r="I382">
            <v>-0.198893300403289</v>
          </cell>
          <cell r="J382" t="str">
            <v> </v>
          </cell>
        </row>
        <row r="382">
          <cell r="O382" t="str">
            <v>Inner Mongolia Chenghao Logistics Co., Ltd.</v>
          </cell>
          <cell r="P382" t="str">
            <v>This company, based in China, is engaged in the arrangement of transportation of freight and cargo as well as in the provision of logistic services. It was founded in 2010. The company has a registered business head office located in Baotou, Inner Mongolia, China. The company is involved in the transportation of freight, cargoes, and related commodities. It provides full range of logistics services, including contract warehousing, public warehousing, and transportation services. It also provides distribution management, vendor consolidation, cargo insurance, purchase order management, and customized logistics information services. The company offers freight transportation services along most of the major trading routes to customers throughout the country. Some of the company's value-added services are packaging, repackaging, stickering, reconfiguration, order fulfillment, installation and display module assembly.The company has strategic alliances with premier national staffing providers throughout the country to better serve its clients.</v>
          </cell>
          <cell r="Q382" t="str">
            <v>Services</v>
          </cell>
          <cell r="R382" t="str">
            <v>Involved in the transportation of freight, cargoes, and related commodities. It provides full range of logistics services, including contract warehousing, public warehousing, and transportation services</v>
          </cell>
        </row>
        <row r="382">
          <cell r="T382" t="str">
            <v>China</v>
          </cell>
        </row>
        <row r="382">
          <cell r="V382" t="str">
            <v>870724</v>
          </cell>
          <cell r="W382" t="str">
            <v>D</v>
          </cell>
          <cell r="X382" t="str">
            <v>4789</v>
          </cell>
          <cell r="Y382" t="str">
            <v>CN50448PC</v>
          </cell>
          <cell r="Z382" t="str">
            <v>Engaged in the arrangement of transportation of freight and cargo as well as in the provision of logistic services</v>
          </cell>
          <cell r="AA382" t="str">
            <v>The Company's main road transport industry.</v>
          </cell>
          <cell r="AB382">
            <v>42781</v>
          </cell>
          <cell r="AC382" t="str">
            <v>Inner Mongolia Chenghao Logistics Company Limited</v>
          </cell>
          <cell r="AD382">
            <v>23576</v>
          </cell>
          <cell r="AE382">
            <v>56230</v>
          </cell>
          <cell r="AF382">
            <v>16155</v>
          </cell>
          <cell r="AG382">
            <v>22248</v>
          </cell>
          <cell r="AH382">
            <v>89</v>
          </cell>
          <cell r="AI382" t="str">
            <v>n.a.</v>
          </cell>
          <cell r="AJ382" t="str">
            <v>n.a.</v>
          </cell>
          <cell r="AK382">
            <v>1649</v>
          </cell>
          <cell r="AL382">
            <v>21471</v>
          </cell>
          <cell r="AM382">
            <v>46195</v>
          </cell>
          <cell r="AN382">
            <v>16137</v>
          </cell>
          <cell r="AO382">
            <v>24781</v>
          </cell>
          <cell r="AP382">
            <v>0</v>
          </cell>
          <cell r="AQ382">
            <v>0</v>
          </cell>
          <cell r="AR382">
            <v>0</v>
          </cell>
          <cell r="AS382">
            <v>0</v>
          </cell>
          <cell r="AT382">
            <v>-4858</v>
          </cell>
          <cell r="AU382">
            <v>-4409</v>
          </cell>
          <cell r="AV382">
            <v>-4906</v>
          </cell>
          <cell r="AW382">
            <v>-6250</v>
          </cell>
          <cell r="AX382">
            <v>-8264</v>
          </cell>
          <cell r="AY382">
            <v>-4827</v>
          </cell>
          <cell r="AZ382">
            <v>-3980</v>
          </cell>
          <cell r="BA382">
            <v>-4127</v>
          </cell>
          <cell r="BB382" t="str">
            <v>n.a.</v>
          </cell>
          <cell r="BC382" t="str">
            <v>n.a.</v>
          </cell>
          <cell r="BD382" t="str">
            <v>n.a.</v>
          </cell>
          <cell r="BE382" t="str">
            <v>n.a.</v>
          </cell>
          <cell r="BF382">
            <v>10435</v>
          </cell>
          <cell r="BG382">
            <v>13145</v>
          </cell>
          <cell r="BH382">
            <v>30513</v>
          </cell>
          <cell r="BI382">
            <v>44432</v>
          </cell>
          <cell r="BJ382">
            <v>289</v>
          </cell>
          <cell r="BK382">
            <v>15</v>
          </cell>
          <cell r="BL382">
            <v>419</v>
          </cell>
          <cell r="BM382">
            <v>5275</v>
          </cell>
          <cell r="BN382">
            <v>28908</v>
          </cell>
          <cell r="BO382">
            <v>10823</v>
          </cell>
          <cell r="BP382">
            <v>12804</v>
          </cell>
          <cell r="BQ382">
            <v>14874</v>
          </cell>
          <cell r="BR382">
            <v>109782</v>
          </cell>
          <cell r="BS382">
            <v>109613</v>
          </cell>
          <cell r="BT382">
            <v>102859</v>
          </cell>
          <cell r="BU382">
            <v>116734</v>
          </cell>
          <cell r="BV382">
            <v>682</v>
          </cell>
          <cell r="BW382">
            <v>431</v>
          </cell>
          <cell r="BX382">
            <v>143</v>
          </cell>
          <cell r="BY382">
            <v>1627</v>
          </cell>
          <cell r="BZ382">
            <v>-10928</v>
          </cell>
          <cell r="CA382">
            <v>799</v>
          </cell>
          <cell r="CB382">
            <v>-8868</v>
          </cell>
          <cell r="CC382">
            <v>-11261</v>
          </cell>
          <cell r="CD382" t="str">
            <v>n.a.</v>
          </cell>
          <cell r="CE382" t="str">
            <v>n.a.</v>
          </cell>
          <cell r="CF382" t="str">
            <v>n.a.</v>
          </cell>
          <cell r="CG382" t="str">
            <v>n.a.</v>
          </cell>
          <cell r="CH382">
            <v>4176</v>
          </cell>
          <cell r="CI382">
            <v>3978</v>
          </cell>
          <cell r="CJ382">
            <v>4763</v>
          </cell>
          <cell r="CK382">
            <v>4623</v>
          </cell>
          <cell r="CL382">
            <v>23576</v>
          </cell>
          <cell r="CM382">
            <v>-21471</v>
          </cell>
          <cell r="CN382">
            <v>-4858</v>
          </cell>
          <cell r="CO382">
            <v>-8264</v>
          </cell>
          <cell r="CP382">
            <v>-11017</v>
          </cell>
          <cell r="CQ382">
            <v>-0.467297251442145</v>
          </cell>
          <cell r="CR382">
            <v>-0.31847483594947</v>
          </cell>
          <cell r="CS382">
            <v>682</v>
          </cell>
          <cell r="CT382">
            <v>0</v>
          </cell>
          <cell r="CU382" t="e">
            <v>#VALUE!</v>
          </cell>
          <cell r="CV382">
            <v>19865.5</v>
          </cell>
        </row>
        <row r="382">
          <cell r="CX382">
            <v>56230</v>
          </cell>
          <cell r="CY382">
            <v>-46195</v>
          </cell>
          <cell r="CZ382">
            <v>-4409</v>
          </cell>
          <cell r="DA382">
            <v>-4827</v>
          </cell>
          <cell r="DB382">
            <v>799</v>
          </cell>
          <cell r="DC382">
            <v>0.0142094967099413</v>
          </cell>
          <cell r="DD382">
            <v>0.0144143168984864</v>
          </cell>
          <cell r="DE382">
            <v>431</v>
          </cell>
          <cell r="DF382">
            <v>0</v>
          </cell>
          <cell r="DG382" t="e">
            <v>#VALUE!</v>
          </cell>
          <cell r="DH382">
            <v>11813.5</v>
          </cell>
        </row>
        <row r="382">
          <cell r="DJ382">
            <v>16155</v>
          </cell>
          <cell r="DK382">
            <v>-16137</v>
          </cell>
          <cell r="DL382">
            <v>-4906</v>
          </cell>
          <cell r="DM382">
            <v>-3980</v>
          </cell>
          <cell r="DN382">
            <v>-8868</v>
          </cell>
          <cell r="DO382">
            <v>-0.548932219127205</v>
          </cell>
          <cell r="DP382">
            <v>-0.354393957559046</v>
          </cell>
        </row>
        <row r="383">
          <cell r="C383" t="str">
            <v>Quang NAM Transportion Construction Joint Stock Company</v>
          </cell>
          <cell r="D383" t="str">
            <v>exclude</v>
          </cell>
          <cell r="E383" t="str">
            <v>Independence(A+, A, A-, U)</v>
          </cell>
        </row>
        <row r="383">
          <cell r="I383">
            <v>0.0158315532871963</v>
          </cell>
          <cell r="J383" t="str">
            <v> </v>
          </cell>
        </row>
        <row r="383">
          <cell r="O383" t="str">
            <v>Quang NAM Transportion Construction Joint Stock Company</v>
          </cell>
          <cell r="P383" t="str">
            <v>The company is engaged in the provision of real estate and construction consulting services. These include: real estate brokerage and auctioning, restaurant and hotel consulting, consultancy and monitoring of construction quality, technical design and construction, estimates for construction, design and detailed planning of residential and industrial areas, and detailed planning of transport infrastructure. The company was established in the year 1972 and operates predominantly in Vietnam. Its registered business office is located in Quang Nam Pro. The company is traded publicly on the Vietnam Stock Exchange under the ticker symbol QTC.</v>
          </cell>
          <cell r="Q383" t="str">
            <v>Services</v>
          </cell>
          <cell r="R383" t="str">
            <v>Real estate brokerage and auctioning, restaurant and hotel consulting, consultancy and monitoring of construction quality, technical design and construction, estimates for construction, design and detailed planning of residential and industrial areas, and detailed planning of transport infrastructure</v>
          </cell>
          <cell r="S383" t="str">
            <v>www.cotracoqna.vn</v>
          </cell>
          <cell r="T383" t="str">
            <v>Vietnam</v>
          </cell>
        </row>
        <row r="383">
          <cell r="V383" t="str">
            <v>QTC</v>
          </cell>
          <cell r="W383" t="str">
            <v>D</v>
          </cell>
          <cell r="X383" t="str">
            <v>4789</v>
          </cell>
          <cell r="Y383" t="str">
            <v>VN3303070058</v>
          </cell>
          <cell r="Z383" t="str">
            <v>Engaged in the provision of real estate and construction consulting services</v>
          </cell>
          <cell r="AA383" t="str">
            <v>The company specializes in the construction sector.</v>
          </cell>
          <cell r="AB383">
            <v>39829</v>
          </cell>
        </row>
        <row r="383">
          <cell r="AD383">
            <v>89984530</v>
          </cell>
          <cell r="AE383">
            <v>138844695</v>
          </cell>
          <cell r="AF383">
            <v>129768690</v>
          </cell>
          <cell r="AG383">
            <v>163290542</v>
          </cell>
          <cell r="AH383" t="str">
            <v>n.a.</v>
          </cell>
          <cell r="AI383" t="str">
            <v>n.a.</v>
          </cell>
          <cell r="AJ383" t="str">
            <v>n.a.</v>
          </cell>
          <cell r="AK383" t="str">
            <v>n.a.</v>
          </cell>
          <cell r="AL383">
            <v>81250888</v>
          </cell>
          <cell r="AM383">
            <v>127832040</v>
          </cell>
          <cell r="AN383">
            <v>119015750</v>
          </cell>
          <cell r="AO383">
            <v>147633638</v>
          </cell>
          <cell r="AP383">
            <v>0</v>
          </cell>
          <cell r="AQ383">
            <v>0</v>
          </cell>
          <cell r="AR383">
            <v>0</v>
          </cell>
          <cell r="AS383">
            <v>0</v>
          </cell>
          <cell r="AT383">
            <v>-5590039</v>
          </cell>
          <cell r="AU383">
            <v>-7367465</v>
          </cell>
          <cell r="AV383">
            <v>-6347670</v>
          </cell>
          <cell r="AW383">
            <v>-7195625</v>
          </cell>
          <cell r="AX383">
            <v>-1884331</v>
          </cell>
          <cell r="AY383">
            <v>-1904036</v>
          </cell>
          <cell r="AZ383">
            <v>-1728534</v>
          </cell>
          <cell r="BA383">
            <v>-2553402</v>
          </cell>
          <cell r="BB383">
            <v>14559126</v>
          </cell>
          <cell r="BC383">
            <v>16067390</v>
          </cell>
          <cell r="BD383">
            <v>11535062</v>
          </cell>
          <cell r="BE383">
            <v>12809296</v>
          </cell>
          <cell r="BF383">
            <v>24918956</v>
          </cell>
          <cell r="BG383">
            <v>27916961</v>
          </cell>
          <cell r="BH383">
            <v>27426088</v>
          </cell>
          <cell r="BI383">
            <v>30929659</v>
          </cell>
          <cell r="BJ383">
            <v>3080044</v>
          </cell>
          <cell r="BK383">
            <v>6496265</v>
          </cell>
          <cell r="BL383">
            <v>15789013</v>
          </cell>
          <cell r="BM383">
            <v>3508854</v>
          </cell>
          <cell r="BN383">
            <v>8847137</v>
          </cell>
          <cell r="BO383">
            <v>9932066</v>
          </cell>
          <cell r="BP383">
            <v>8922522</v>
          </cell>
          <cell r="BQ383">
            <v>10540984</v>
          </cell>
          <cell r="BR383">
            <v>59850518</v>
          </cell>
          <cell r="BS383">
            <v>70593513</v>
          </cell>
          <cell r="BT383">
            <v>92488371</v>
          </cell>
          <cell r="BU383">
            <v>70974849</v>
          </cell>
          <cell r="BV383" t="str">
            <v>n.a.</v>
          </cell>
          <cell r="BW383" t="str">
            <v>n.a.</v>
          </cell>
          <cell r="BX383" t="str">
            <v>n.a.</v>
          </cell>
          <cell r="BY383" t="str">
            <v>n.a.</v>
          </cell>
          <cell r="BZ383">
            <v>1259272</v>
          </cell>
          <cell r="CA383">
            <v>1741154</v>
          </cell>
          <cell r="CB383">
            <v>2676736</v>
          </cell>
          <cell r="CC383">
            <v>5907877</v>
          </cell>
          <cell r="CD383" t="str">
            <v>n.a.</v>
          </cell>
          <cell r="CE383" t="str">
            <v>n.a.</v>
          </cell>
          <cell r="CF383" t="str">
            <v>n.a.</v>
          </cell>
          <cell r="CG383" t="str">
            <v>n.a.</v>
          </cell>
          <cell r="CH383">
            <v>5590039</v>
          </cell>
          <cell r="CI383">
            <v>7367465</v>
          </cell>
          <cell r="CJ383">
            <v>6347670</v>
          </cell>
          <cell r="CK383">
            <v>7195625</v>
          </cell>
          <cell r="CL383">
            <v>89984530</v>
          </cell>
          <cell r="CM383">
            <v>-81250888</v>
          </cell>
          <cell r="CN383">
            <v>-5590039</v>
          </cell>
          <cell r="CO383">
            <v>-1884331</v>
          </cell>
          <cell r="CP383">
            <v>1259272</v>
          </cell>
          <cell r="CQ383">
            <v>0.0139943165786386</v>
          </cell>
          <cell r="CR383">
            <v>0.0141929370326542</v>
          </cell>
          <cell r="CS383" t="str">
            <v>n.a.</v>
          </cell>
          <cell r="CT383">
            <v>0</v>
          </cell>
          <cell r="CU383">
            <v>15313258</v>
          </cell>
          <cell r="CV383">
            <v>9389601.5</v>
          </cell>
        </row>
        <row r="383">
          <cell r="CX383">
            <v>138844695</v>
          </cell>
          <cell r="CY383">
            <v>-127832040</v>
          </cell>
          <cell r="CZ383">
            <v>-7367465</v>
          </cell>
          <cell r="DA383">
            <v>-1904036</v>
          </cell>
          <cell r="DB383">
            <v>1741154</v>
          </cell>
          <cell r="DC383">
            <v>0.0125402990730038</v>
          </cell>
          <cell r="DD383">
            <v>0.0126995552944909</v>
          </cell>
          <cell r="DE383" t="str">
            <v>n.a.</v>
          </cell>
          <cell r="DF383">
            <v>0</v>
          </cell>
          <cell r="DG383">
            <v>13801226</v>
          </cell>
          <cell r="DH383">
            <v>9427294</v>
          </cell>
        </row>
        <row r="383">
          <cell r="DJ383">
            <v>129768690</v>
          </cell>
          <cell r="DK383">
            <v>-119015750</v>
          </cell>
          <cell r="DL383">
            <v>-6347670</v>
          </cell>
          <cell r="DM383">
            <v>-1728534</v>
          </cell>
          <cell r="DN383">
            <v>2676736</v>
          </cell>
          <cell r="DO383">
            <v>0.0206269786648844</v>
          </cell>
          <cell r="DP383">
            <v>0.0210614119600364</v>
          </cell>
        </row>
        <row r="384">
          <cell r="C384" t="str">
            <v>Cong TY CO Phan HAI Minh</v>
          </cell>
          <cell r="D384" t="str">
            <v>exclude</v>
          </cell>
          <cell r="E384" t="str">
            <v>Significantly different products/services</v>
          </cell>
          <cell r="F384" t="str">
            <v>公司经营范围包括：工业专用机械设备的制造和贸易；交易专用车辆；集装箱及专用设备的制造、维修；制造、加工、安装冷却机、冷却系统（废金属、电镀层再处理除外）；出租仓库、堆场；装卸和运输服务；内河海运；船舶代理;装卸运输专用设备出租</v>
          </cell>
        </row>
        <row r="384">
          <cell r="I384">
            <v>0.0558289132592605</v>
          </cell>
          <cell r="J384" t="str">
            <v> </v>
          </cell>
        </row>
        <row r="384">
          <cell r="O384" t="str">
            <v>Cong TY CO Phan HAI Minh</v>
          </cell>
          <cell r="P384" t="str">
            <v>This Firm primarily operates as a holding company based in Vietnam. With registered head office located in Ho Chi Minh City, Vietnam, the company was founded in 2002.The company's business scope includes: manufacturing and trading industrial specialized machines and equipment; trading specialized vehicle; manufacturing and repairing container and specialized equipment; manufacturing, processing and installing cooling machine and cooling system (except reprocessing waste metal and electrical coating); warehouse and depot for lease; stevedoring and forwarding service; inland - river - sea transportation; shipping agency; stevedoring and transportation specialized equipment for lease.</v>
          </cell>
          <cell r="Q384" t="str">
            <v>Services</v>
          </cell>
          <cell r="R384" t="str">
            <v>Manufacturing and trading industrial specialized machines and equipment; trading specialized vehicle; manufacturing and repairing container and specialized equipment; manufacturing, processing and installing cooling machine and cooling system (except reprocessing waste metal and electrical coating); warehouse and depot for lease; stevedoring and forwarding service; inland - river - sea transportation; shipping agency; stevedoring and transportation specialized equipment for lease</v>
          </cell>
          <cell r="S384" t="str">
            <v>www.haiminh.com.vn</v>
          </cell>
          <cell r="T384" t="str">
            <v>Vietnam</v>
          </cell>
        </row>
        <row r="384">
          <cell r="V384" t="str">
            <v>HMH</v>
          </cell>
          <cell r="W384" t="str">
            <v>A+</v>
          </cell>
          <cell r="X384" t="str">
            <v>4789</v>
          </cell>
          <cell r="Y384" t="str">
            <v>VN4103000801</v>
          </cell>
          <cell r="Z384" t="str">
            <v>Operates as a holding company based in Vietnam</v>
          </cell>
          <cell r="AA384" t="str">
            <v>The Company's business are: manufacturing and trading Industrial specialized machines and equipments;  trading specialized vehicle;  manufacturing and repairing container and specialized equipments;  manufacturing, processing and installing cooling machine and cooling System (Except reprocessing waste metal and electrical coating);  warehouse and depot for lease;  stevedoring and forwarding service;  inland - river - sea transportation;  shipping agency...</v>
          </cell>
          <cell r="AB384">
            <v>40387</v>
          </cell>
        </row>
        <row r="384">
          <cell r="AD384">
            <v>83793936</v>
          </cell>
          <cell r="AE384">
            <v>90715465</v>
          </cell>
          <cell r="AF384">
            <v>100402470</v>
          </cell>
          <cell r="AG384">
            <v>124204084</v>
          </cell>
          <cell r="AH384" t="str">
            <v>n.a.</v>
          </cell>
          <cell r="AI384" t="str">
            <v>n.a.</v>
          </cell>
          <cell r="AJ384" t="str">
            <v>n.a.</v>
          </cell>
          <cell r="AK384" t="str">
            <v>n.a.</v>
          </cell>
          <cell r="AL384">
            <v>64425379</v>
          </cell>
          <cell r="AM384">
            <v>67100942</v>
          </cell>
          <cell r="AN384">
            <v>78179002</v>
          </cell>
          <cell r="AO384">
            <v>95491183</v>
          </cell>
          <cell r="AP384">
            <v>0</v>
          </cell>
          <cell r="AQ384">
            <v>0</v>
          </cell>
          <cell r="AR384">
            <v>0</v>
          </cell>
          <cell r="AS384">
            <v>0</v>
          </cell>
          <cell r="AT384">
            <v>-9061065</v>
          </cell>
          <cell r="AU384">
            <v>-6684077</v>
          </cell>
          <cell r="AV384">
            <v>-7134694</v>
          </cell>
          <cell r="AW384">
            <v>-8459969</v>
          </cell>
          <cell r="AX384">
            <v>-9210013</v>
          </cell>
          <cell r="AY384">
            <v>-9069952</v>
          </cell>
          <cell r="AZ384">
            <v>-8698716</v>
          </cell>
          <cell r="BA384">
            <v>-9969202</v>
          </cell>
          <cell r="BB384">
            <v>137934</v>
          </cell>
          <cell r="BC384">
            <v>1112973</v>
          </cell>
          <cell r="BD384">
            <v>791945</v>
          </cell>
          <cell r="BE384">
            <v>392071</v>
          </cell>
          <cell r="BF384">
            <v>37024535</v>
          </cell>
          <cell r="BG384">
            <v>14730575</v>
          </cell>
          <cell r="BH384">
            <v>17950808</v>
          </cell>
          <cell r="BI384">
            <v>19076885</v>
          </cell>
          <cell r="BJ384">
            <v>39861590</v>
          </cell>
          <cell r="BK384">
            <v>104848890</v>
          </cell>
          <cell r="BL384">
            <v>78554072</v>
          </cell>
          <cell r="BM384">
            <v>72621016</v>
          </cell>
          <cell r="BN384">
            <v>89188048</v>
          </cell>
          <cell r="BO384">
            <v>99885122</v>
          </cell>
          <cell r="BP384">
            <v>107595388</v>
          </cell>
          <cell r="BQ384">
            <v>96508720</v>
          </cell>
          <cell r="BR384">
            <v>222765371</v>
          </cell>
          <cell r="BS384">
            <v>272700786</v>
          </cell>
          <cell r="BT384">
            <v>266994010</v>
          </cell>
          <cell r="BU384">
            <v>251029513</v>
          </cell>
          <cell r="BV384" t="str">
            <v>n.a.</v>
          </cell>
          <cell r="BW384" t="str">
            <v>n.a.</v>
          </cell>
          <cell r="BX384" t="str">
            <v>n.a.</v>
          </cell>
          <cell r="BY384" t="str">
            <v>n.a.</v>
          </cell>
          <cell r="BZ384">
            <v>1097479</v>
          </cell>
          <cell r="CA384">
            <v>7860494</v>
          </cell>
          <cell r="CB384">
            <v>6390058</v>
          </cell>
          <cell r="CC384">
            <v>10283730</v>
          </cell>
          <cell r="CD384" t="str">
            <v>n.a.</v>
          </cell>
          <cell r="CE384" t="str">
            <v>n.a.</v>
          </cell>
          <cell r="CF384" t="str">
            <v>n.a.</v>
          </cell>
          <cell r="CG384" t="str">
            <v>n.a.</v>
          </cell>
          <cell r="CH384">
            <v>9032203</v>
          </cell>
          <cell r="CI384">
            <v>6684077</v>
          </cell>
          <cell r="CJ384">
            <v>7134694</v>
          </cell>
          <cell r="CK384">
            <v>8459969</v>
          </cell>
          <cell r="CL384">
            <v>83793936</v>
          </cell>
          <cell r="CM384">
            <v>-64425379</v>
          </cell>
          <cell r="CN384">
            <v>-9061065</v>
          </cell>
          <cell r="CO384">
            <v>-9210013</v>
          </cell>
          <cell r="CP384">
            <v>1097479</v>
          </cell>
          <cell r="CQ384">
            <v>0.0130973558754896</v>
          </cell>
          <cell r="CR384">
            <v>0.0132711731531618</v>
          </cell>
          <cell r="CS384" t="str">
            <v>n.a.</v>
          </cell>
          <cell r="CT384">
            <v>0</v>
          </cell>
          <cell r="CU384">
            <v>625453.5</v>
          </cell>
          <cell r="CV384">
            <v>94536585</v>
          </cell>
        </row>
        <row r="384">
          <cell r="CX384">
            <v>90715465</v>
          </cell>
          <cell r="CY384">
            <v>-67100942</v>
          </cell>
          <cell r="CZ384">
            <v>-6684077</v>
          </cell>
          <cell r="DA384">
            <v>-9069952</v>
          </cell>
          <cell r="DB384">
            <v>7860494</v>
          </cell>
          <cell r="DC384">
            <v>0.0866499885107793</v>
          </cell>
          <cell r="DD384">
            <v>0.0948705177870378</v>
          </cell>
          <cell r="DE384" t="str">
            <v>n.a.</v>
          </cell>
          <cell r="DF384">
            <v>0</v>
          </cell>
          <cell r="DG384">
            <v>952459</v>
          </cell>
          <cell r="DH384">
            <v>103740255</v>
          </cell>
        </row>
        <row r="384">
          <cell r="DJ384">
            <v>100402470</v>
          </cell>
          <cell r="DK384">
            <v>-78179002</v>
          </cell>
          <cell r="DL384">
            <v>-7134694</v>
          </cell>
          <cell r="DM384">
            <v>-8698716</v>
          </cell>
          <cell r="DN384">
            <v>6390058</v>
          </cell>
          <cell r="DO384">
            <v>0.0636444302615264</v>
          </cell>
          <cell r="DP384">
            <v>0.0679703654449372</v>
          </cell>
        </row>
        <row r="385">
          <cell r="C385" t="str">
            <v>Adana Food Tech(Liu Zhou)Co.,Ltd.</v>
          </cell>
          <cell r="D385" t="str">
            <v>exclude</v>
          </cell>
          <cell r="E385" t="str">
            <v>Independence(A+, A, A-, U)</v>
          </cell>
        </row>
        <row r="385">
          <cell r="I385">
            <v>-0.057793700148709</v>
          </cell>
          <cell r="J385" t="str">
            <v> </v>
          </cell>
        </row>
        <row r="385">
          <cell r="O385" t="str">
            <v>Adana Food Tech(Liu Zhou)Co.,Ltd.</v>
          </cell>
          <cell r="P385" t="str">
            <v>This company is primarily engaged in the production and distribution of food additives. The company was established in August 2009. The registered head office of the company is located in Liuzhou, China.The company is dedicated to the research and production of sucrose fatty acid esters, makes full use of the rich sucrose resources in Guangxi and develops new technologies and products with supports from well-known scientific research institutes such as Chinese Academy of Sciences, Beijing University of Science and Technology, and China Agricultural University. The company's products include sucrose esters; food brightener series (self-emulsifying compound brightener); and food grade phosphates series (sodium tripolyphosphate, sodium hexametaphosphate, sodium pyrophosphate, disodium dihydrogen pyrophosphate, disodium hydrogen phosphate, sodium dihydrogen phosphate, phosphate blends).</v>
          </cell>
          <cell r="Q385" t="str">
            <v>Manufacturing</v>
          </cell>
          <cell r="R385" t="str">
            <v>Food additives</v>
          </cell>
          <cell r="S385" t="str">
            <v>www.adanachina.com</v>
          </cell>
          <cell r="T385" t="str">
            <v>China</v>
          </cell>
        </row>
        <row r="385">
          <cell r="V385" t="str">
            <v>430535</v>
          </cell>
          <cell r="W385" t="str">
            <v>C+</v>
          </cell>
          <cell r="X385" t="str">
            <v>4789</v>
          </cell>
          <cell r="Y385" t="str">
            <v>CN41229PC</v>
          </cell>
          <cell r="Z385" t="str">
            <v>Primarily engaged in the production and distribution of food additives</v>
          </cell>
          <cell r="AA385" t="str">
            <v>The Company mainly engaged in the production and sale of food additives; sales of fine chemicals; technology development, technology forwarding, technical advice. Import and export of goods and technology import and export.</v>
          </cell>
          <cell r="AB385">
            <v>41663</v>
          </cell>
        </row>
        <row r="385">
          <cell r="AD385">
            <v>22955</v>
          </cell>
          <cell r="AE385">
            <v>18788</v>
          </cell>
          <cell r="AF385">
            <v>17433</v>
          </cell>
          <cell r="AG385">
            <v>18130</v>
          </cell>
          <cell r="AH385">
            <v>783</v>
          </cell>
          <cell r="AI385">
            <v>794</v>
          </cell>
          <cell r="AJ385">
            <v>1226</v>
          </cell>
          <cell r="AK385">
            <v>2202</v>
          </cell>
          <cell r="AL385">
            <v>16299</v>
          </cell>
          <cell r="AM385">
            <v>13981</v>
          </cell>
          <cell r="AN385">
            <v>11785</v>
          </cell>
          <cell r="AO385">
            <v>9860</v>
          </cell>
          <cell r="AP385">
            <v>1539</v>
          </cell>
          <cell r="AQ385">
            <v>1208</v>
          </cell>
          <cell r="AR385">
            <v>1081</v>
          </cell>
          <cell r="AS385">
            <v>1422</v>
          </cell>
          <cell r="AT385">
            <v>-6423</v>
          </cell>
          <cell r="AU385">
            <v>-7968</v>
          </cell>
          <cell r="AV385">
            <v>-6859</v>
          </cell>
          <cell r="AW385">
            <v>-9354</v>
          </cell>
          <cell r="AX385">
            <v>-1117</v>
          </cell>
          <cell r="AY385">
            <v>-1024</v>
          </cell>
          <cell r="AZ385">
            <v>-968</v>
          </cell>
          <cell r="BA385">
            <v>-1079</v>
          </cell>
          <cell r="BB385">
            <v>2442</v>
          </cell>
          <cell r="BC385">
            <v>1334</v>
          </cell>
          <cell r="BD385">
            <v>1852</v>
          </cell>
          <cell r="BE385">
            <v>1858</v>
          </cell>
          <cell r="BF385">
            <v>2271</v>
          </cell>
          <cell r="BG385">
            <v>2597</v>
          </cell>
          <cell r="BH385">
            <v>2732</v>
          </cell>
          <cell r="BI385">
            <v>4192</v>
          </cell>
          <cell r="BJ385">
            <v>707</v>
          </cell>
          <cell r="BK385">
            <v>367</v>
          </cell>
          <cell r="BL385">
            <v>1030</v>
          </cell>
          <cell r="BM385">
            <v>868</v>
          </cell>
          <cell r="BN385">
            <v>28341</v>
          </cell>
          <cell r="BO385">
            <v>28038</v>
          </cell>
          <cell r="BP385">
            <v>27749</v>
          </cell>
          <cell r="BQ385">
            <v>28348</v>
          </cell>
          <cell r="BR385">
            <v>46742</v>
          </cell>
          <cell r="BS385">
            <v>45000</v>
          </cell>
          <cell r="BT385">
            <v>45977</v>
          </cell>
          <cell r="BU385">
            <v>48886</v>
          </cell>
          <cell r="BV385">
            <v>979</v>
          </cell>
          <cell r="BW385">
            <v>1649</v>
          </cell>
          <cell r="BX385">
            <v>1526</v>
          </cell>
          <cell r="BY385">
            <v>3399</v>
          </cell>
          <cell r="BZ385">
            <v>-101</v>
          </cell>
          <cell r="CA385">
            <v>-3391</v>
          </cell>
          <cell r="CB385">
            <v>-953</v>
          </cell>
          <cell r="CC385">
            <v>39</v>
          </cell>
          <cell r="CD385">
            <v>1</v>
          </cell>
          <cell r="CE385">
            <v>33</v>
          </cell>
          <cell r="CF385">
            <v>26</v>
          </cell>
          <cell r="CG385">
            <v>12</v>
          </cell>
          <cell r="CH385">
            <v>3904</v>
          </cell>
          <cell r="CI385">
            <v>5078</v>
          </cell>
          <cell r="CJ385">
            <v>4226</v>
          </cell>
          <cell r="CK385">
            <v>4519</v>
          </cell>
          <cell r="CL385">
            <v>22955</v>
          </cell>
          <cell r="CM385">
            <v>-16299</v>
          </cell>
          <cell r="CN385">
            <v>-4884</v>
          </cell>
          <cell r="CO385">
            <v>-1117</v>
          </cell>
          <cell r="CP385">
            <v>655</v>
          </cell>
          <cell r="CQ385">
            <v>0.0285340884338924</v>
          </cell>
          <cell r="CR385">
            <v>0.029372197309417</v>
          </cell>
          <cell r="CS385">
            <v>979</v>
          </cell>
          <cell r="CT385">
            <v>1539</v>
          </cell>
          <cell r="CU385">
            <v>1888</v>
          </cell>
          <cell r="CV385">
            <v>28189.5</v>
          </cell>
        </row>
        <row r="385">
          <cell r="CX385">
            <v>18788</v>
          </cell>
          <cell r="CY385">
            <v>-13981</v>
          </cell>
          <cell r="CZ385">
            <v>-6760</v>
          </cell>
          <cell r="DA385">
            <v>-1024</v>
          </cell>
          <cell r="DB385">
            <v>-2977</v>
          </cell>
          <cell r="DC385">
            <v>-0.158452203534171</v>
          </cell>
          <cell r="DD385">
            <v>-0.136779232713071</v>
          </cell>
          <cell r="DE385">
            <v>1649</v>
          </cell>
          <cell r="DF385">
            <v>1208</v>
          </cell>
          <cell r="DG385">
            <v>1593</v>
          </cell>
          <cell r="DH385">
            <v>27893.5</v>
          </cell>
        </row>
        <row r="385">
          <cell r="DJ385">
            <v>17433</v>
          </cell>
          <cell r="DK385">
            <v>-11785</v>
          </cell>
          <cell r="DL385">
            <v>-5778</v>
          </cell>
          <cell r="DM385">
            <v>-968</v>
          </cell>
          <cell r="DN385">
            <v>-1098</v>
          </cell>
          <cell r="DO385">
            <v>-0.0629839958699019</v>
          </cell>
          <cell r="DP385">
            <v>-0.0592520641087907</v>
          </cell>
        </row>
        <row r="386">
          <cell r="C386" t="str">
            <v>Amiable Logistics (India) Limited</v>
          </cell>
          <cell r="D386" t="str">
            <v>exclude</v>
          </cell>
          <cell r="E386" t="str">
            <v>Independence(A+, A, A-, U)</v>
          </cell>
        </row>
        <row r="386">
          <cell r="I386">
            <v>0.025642302082348</v>
          </cell>
          <cell r="J386" t="str">
            <v> </v>
          </cell>
        </row>
        <row r="386">
          <cell r="O386" t="str">
            <v>Amiable Logistics (India) Limited</v>
          </cell>
          <cell r="P386" t="str">
            <v>This company is engaged in providing logistics services. It conducts business from its registered head office located in Mumbai, India and was established in 2002. The company formerly known as Amiable Logistics (India) Private Limited provides services to importers and exporters for the smooth clearance of all kinds of imports and exports by air and sea. It is a bridge between trade and government authority like custom and DGFT. It gives personal attention to entrepreneurs and believes not only in serving its valuable clients but serving them with efficiency, honesty and dedication. It is fully aware of all the import and export trade regulations in the country which enables it to sort out all problems with customs and other authorities. Its client satisfaction, dedication and trained staff are only the guiding force behind its successful operation. Its strength lies in an extensive communication network, supported by a strong fleet of fast and adequate transportation facilities.</v>
          </cell>
          <cell r="Q386" t="str">
            <v>Services</v>
          </cell>
          <cell r="R386" t="str">
            <v>Formerly known as Amiable Logistics (India) Private Limited provides services to importers and exporters for the smooth clearance of all kinds of imports and exports by air and sea; Bridge between trade and government authority like custom and DGFT; Gives personal attention to entrepreneurs and believes not only in serving its valuable clients but serving them with efficiency, honesty and dedication; Fully aware of all the import and export trade regulations in the country which enables it to sort out all problems with customs and other authorities; Client satisfaction, dedication and trained staff are only the guiding force behind its successful operation; Strength lies in an extensive communication network, supported by a strong fleet of fast and adequate transportation facilities</v>
          </cell>
          <cell r="S386" t="str">
            <v>www.amiablelogistics.com</v>
          </cell>
          <cell r="T386" t="str">
            <v>India</v>
          </cell>
        </row>
        <row r="386">
          <cell r="V386" t="str">
            <v>AMIABLE</v>
          </cell>
          <cell r="W386" t="str">
            <v>B+</v>
          </cell>
          <cell r="X386" t="str">
            <v>4731</v>
          </cell>
          <cell r="Y386" t="str">
            <v>IN001034235IND</v>
          </cell>
          <cell r="Z386" t="str">
            <v>Engaged in providing logistics services</v>
          </cell>
          <cell r="AA386" t="str">
            <v>The Company is engaged in business of integrated logistics services.</v>
          </cell>
          <cell r="AB386">
            <v>44881</v>
          </cell>
          <cell r="AC386" t="str">
            <v>Amiable Logicstic (India) Private Limited</v>
          </cell>
          <cell r="AD386">
            <v>294625</v>
          </cell>
          <cell r="AE386">
            <v>170374</v>
          </cell>
          <cell r="AF386">
            <v>137638</v>
          </cell>
          <cell r="AG386">
            <v>158186</v>
          </cell>
          <cell r="AH386">
            <v>5179</v>
          </cell>
          <cell r="AI386">
            <v>2218</v>
          </cell>
          <cell r="AJ386">
            <v>2651</v>
          </cell>
          <cell r="AK386">
            <v>3078</v>
          </cell>
        </row>
        <row r="386">
          <cell r="AP386">
            <v>0</v>
          </cell>
          <cell r="AQ386">
            <v>0</v>
          </cell>
          <cell r="AR386">
            <v>0</v>
          </cell>
          <cell r="AS386">
            <v>0</v>
          </cell>
          <cell r="AT386">
            <v>-283884</v>
          </cell>
          <cell r="AU386">
            <v>-165538</v>
          </cell>
          <cell r="AV386">
            <v>-135090</v>
          </cell>
          <cell r="AW386">
            <v>-156979</v>
          </cell>
          <cell r="AX386">
            <v>-923</v>
          </cell>
          <cell r="AY386">
            <v>-763</v>
          </cell>
          <cell r="AZ386">
            <v>-986</v>
          </cell>
          <cell r="BA386">
            <v>-853</v>
          </cell>
        </row>
        <row r="386">
          <cell r="BF386">
            <v>19693</v>
          </cell>
          <cell r="BG386">
            <v>15180</v>
          </cell>
          <cell r="BH386">
            <v>10551</v>
          </cell>
          <cell r="BI386">
            <v>12314</v>
          </cell>
          <cell r="BJ386">
            <v>1768</v>
          </cell>
          <cell r="BK386">
            <v>2281</v>
          </cell>
          <cell r="BL386">
            <v>4287</v>
          </cell>
          <cell r="BM386">
            <v>6236</v>
          </cell>
          <cell r="BN386">
            <v>17079</v>
          </cell>
          <cell r="BO386">
            <v>3063</v>
          </cell>
          <cell r="BP386">
            <v>3862</v>
          </cell>
          <cell r="BQ386">
            <v>4849</v>
          </cell>
          <cell r="BR386">
            <v>121175</v>
          </cell>
          <cell r="BS386">
            <v>36821</v>
          </cell>
          <cell r="BT386">
            <v>31748</v>
          </cell>
          <cell r="BU386">
            <v>46411</v>
          </cell>
          <cell r="BV386">
            <v>147613</v>
          </cell>
          <cell r="BW386">
            <v>82197</v>
          </cell>
          <cell r="BX386">
            <v>67459</v>
          </cell>
          <cell r="BY386">
            <v>75363</v>
          </cell>
          <cell r="BZ386">
            <v>14997</v>
          </cell>
          <cell r="CA386">
            <v>6291</v>
          </cell>
          <cell r="CB386">
            <v>4213</v>
          </cell>
          <cell r="CC386">
            <v>3432</v>
          </cell>
          <cell r="CD386">
            <v>118206</v>
          </cell>
          <cell r="CE386">
            <v>69495</v>
          </cell>
          <cell r="CF386">
            <v>54864</v>
          </cell>
          <cell r="CG386">
            <v>67061</v>
          </cell>
          <cell r="CH386">
            <v>4554</v>
          </cell>
          <cell r="CI386">
            <v>1652</v>
          </cell>
          <cell r="CJ386">
            <v>1616</v>
          </cell>
          <cell r="CK386">
            <v>1641</v>
          </cell>
          <cell r="CL386">
            <v>294625</v>
          </cell>
          <cell r="CM386">
            <v>0</v>
          </cell>
          <cell r="CN386">
            <v>-283884</v>
          </cell>
          <cell r="CO386">
            <v>-923</v>
          </cell>
          <cell r="CP386">
            <v>9818</v>
          </cell>
          <cell r="CQ386">
            <v>0.0333237165888842</v>
          </cell>
          <cell r="CR386">
            <v>0.0344724673199746</v>
          </cell>
          <cell r="CS386">
            <v>147613</v>
          </cell>
          <cell r="CT386">
            <v>0</v>
          </cell>
          <cell r="CU386">
            <v>0</v>
          </cell>
          <cell r="CV386">
            <v>10071</v>
          </cell>
        </row>
        <row r="386">
          <cell r="CX386">
            <v>170374</v>
          </cell>
          <cell r="CY386">
            <v>0</v>
          </cell>
          <cell r="CZ386">
            <v>-165538</v>
          </cell>
          <cell r="DA386">
            <v>-763</v>
          </cell>
          <cell r="DB386">
            <v>4073</v>
          </cell>
          <cell r="DC386">
            <v>0.0239062298237994</v>
          </cell>
          <cell r="DD386">
            <v>0.0244917348662967</v>
          </cell>
          <cell r="DE386">
            <v>82197</v>
          </cell>
          <cell r="DF386">
            <v>0</v>
          </cell>
          <cell r="DG386">
            <v>0</v>
          </cell>
          <cell r="DH386">
            <v>3462.5</v>
          </cell>
        </row>
        <row r="386">
          <cell r="DJ386">
            <v>137638</v>
          </cell>
          <cell r="DK386">
            <v>0</v>
          </cell>
          <cell r="DL386">
            <v>-135090</v>
          </cell>
          <cell r="DM386">
            <v>-986</v>
          </cell>
          <cell r="DN386">
            <v>1562</v>
          </cell>
          <cell r="DO386">
            <v>0.0113486101222046</v>
          </cell>
          <cell r="DP386">
            <v>0.0114788794497193</v>
          </cell>
        </row>
        <row r="387">
          <cell r="C387" t="str">
            <v>PT Guna Timur Raya TBK</v>
          </cell>
          <cell r="D387" t="str">
            <v>exclude</v>
          </cell>
          <cell r="E387" t="str">
            <v>Independence(A+, A, A-, U)</v>
          </cell>
        </row>
        <row r="387">
          <cell r="I387">
            <v>-0.122894078085033</v>
          </cell>
          <cell r="J387" t="str">
            <v> </v>
          </cell>
        </row>
        <row r="387">
          <cell r="O387" t="str">
            <v>PT Guna Timur Raya TBK</v>
          </cell>
          <cell r="P387" t="str">
            <v>This company is engaged in providing cargo transportation services by road. It has its registered business office located in Jakarta, Indonesia.The company handles a wide variety of commodities, generally palletized and transported in a container or van trailer. It offers its customers with services such as baggage transfer, carting, debris removal, draying, farm to market hauling, and furniture moving. It also provides a combination of network activities and services such as, local pickup, local sorting and terminal operations, line-haul, destination sorting and terminal operations, and local delivery. The company maintains a fleet of trucks, as well as employs professional drivers and technology capable of providing support and guidance to customers.</v>
          </cell>
          <cell r="Q387" t="str">
            <v>Services</v>
          </cell>
          <cell r="R387" t="str">
            <v>Cargo transportation services by road</v>
          </cell>
          <cell r="S387" t="str">
            <v>www.gunatimurraya.com</v>
          </cell>
          <cell r="T387" t="str">
            <v>Indonesia</v>
          </cell>
        </row>
        <row r="387">
          <cell r="V387" t="str">
            <v>TRUK</v>
          </cell>
          <cell r="W387" t="str">
            <v>D</v>
          </cell>
          <cell r="X387" t="str">
            <v>4789</v>
          </cell>
          <cell r="Y387" t="str">
            <v>ID40267FD</v>
          </cell>
          <cell r="Z387" t="str">
            <v>Engaged in providing cargo transportation services by road</v>
          </cell>
          <cell r="AA387" t="str">
            <v>The Company is a provider of integrated logistics solutions for customer worldwide</v>
          </cell>
          <cell r="AB387">
            <v>43243</v>
          </cell>
        </row>
        <row r="387">
          <cell r="AD387">
            <v>38815827</v>
          </cell>
          <cell r="AE387">
            <v>39606223</v>
          </cell>
          <cell r="AF387">
            <v>42839806</v>
          </cell>
          <cell r="AG387">
            <v>49805016</v>
          </cell>
          <cell r="AH387">
            <v>289528</v>
          </cell>
          <cell r="AI387">
            <v>281391</v>
          </cell>
          <cell r="AJ387">
            <v>72054</v>
          </cell>
          <cell r="AK387">
            <v>40075</v>
          </cell>
          <cell r="AL387">
            <v>22317722</v>
          </cell>
          <cell r="AM387">
            <v>24088430</v>
          </cell>
          <cell r="AN387">
            <v>29055307</v>
          </cell>
          <cell r="AO387">
            <v>27570146</v>
          </cell>
          <cell r="AP387">
            <v>0</v>
          </cell>
          <cell r="AQ387">
            <v>0</v>
          </cell>
          <cell r="AR387">
            <v>0</v>
          </cell>
          <cell r="AS387">
            <v>0</v>
          </cell>
          <cell r="AT387">
            <v>-13361784</v>
          </cell>
          <cell r="AU387">
            <v>-12557324</v>
          </cell>
          <cell r="AV387">
            <v>-13776377</v>
          </cell>
          <cell r="AW387">
            <v>-11030284</v>
          </cell>
          <cell r="AX387">
            <v>-6806853</v>
          </cell>
          <cell r="AY387">
            <v>-7048810</v>
          </cell>
          <cell r="AZ387">
            <v>-7151613</v>
          </cell>
          <cell r="BA387">
            <v>-6508136</v>
          </cell>
          <cell r="BB387">
            <v>8940</v>
          </cell>
          <cell r="BC387">
            <v>45405</v>
          </cell>
          <cell r="BD387">
            <v>8940</v>
          </cell>
          <cell r="BE387">
            <v>92095</v>
          </cell>
          <cell r="BF387">
            <v>6855425</v>
          </cell>
          <cell r="BG387">
            <v>5740997</v>
          </cell>
          <cell r="BH387">
            <v>8656653</v>
          </cell>
          <cell r="BI387">
            <v>12424058</v>
          </cell>
          <cell r="BJ387">
            <v>867422</v>
          </cell>
          <cell r="BK387">
            <v>996983</v>
          </cell>
          <cell r="BL387">
            <v>1736720</v>
          </cell>
          <cell r="BM387">
            <v>1747025</v>
          </cell>
          <cell r="BN387">
            <v>60158994</v>
          </cell>
          <cell r="BO387">
            <v>61854583</v>
          </cell>
          <cell r="BP387">
            <v>64366723</v>
          </cell>
          <cell r="BQ387">
            <v>69654456</v>
          </cell>
          <cell r="BR387">
            <v>70849505</v>
          </cell>
          <cell r="BS387">
            <v>76740945</v>
          </cell>
          <cell r="BT387">
            <v>86141744</v>
          </cell>
          <cell r="BU387">
            <v>98890964</v>
          </cell>
          <cell r="BV387" t="str">
            <v>n.a.</v>
          </cell>
          <cell r="BW387" t="str">
            <v>n.a.</v>
          </cell>
          <cell r="BX387" t="str">
            <v>n.a.</v>
          </cell>
          <cell r="BY387" t="str">
            <v>n.a.</v>
          </cell>
          <cell r="BZ387">
            <v>-3381004</v>
          </cell>
          <cell r="CA387">
            <v>-3806950</v>
          </cell>
          <cell r="CB387">
            <v>-7071437</v>
          </cell>
          <cell r="CC387">
            <v>4736525</v>
          </cell>
          <cell r="CD387">
            <v>9065324</v>
          </cell>
          <cell r="CE387">
            <v>8542780</v>
          </cell>
          <cell r="CF387">
            <v>8926353</v>
          </cell>
          <cell r="CG387">
            <v>1049150</v>
          </cell>
          <cell r="CH387" t="str">
            <v>n.a.</v>
          </cell>
          <cell r="CI387" t="str">
            <v>n.a.</v>
          </cell>
          <cell r="CJ387" t="str">
            <v>n.a.</v>
          </cell>
          <cell r="CK387">
            <v>7392698</v>
          </cell>
          <cell r="CL387">
            <v>38815827</v>
          </cell>
          <cell r="CM387">
            <v>-22317722</v>
          </cell>
          <cell r="CN387">
            <v>-13361784</v>
          </cell>
          <cell r="CO387">
            <v>-6806853</v>
          </cell>
          <cell r="CP387">
            <v>-3670532</v>
          </cell>
          <cell r="CQ387">
            <v>-0.094562766883725</v>
          </cell>
          <cell r="CR387">
            <v>-0.0863931879877021</v>
          </cell>
          <cell r="CS387" t="str">
            <v>n.a.</v>
          </cell>
          <cell r="CT387">
            <v>0</v>
          </cell>
          <cell r="CU387">
            <v>27172.5</v>
          </cell>
          <cell r="CV387">
            <v>61006788.5</v>
          </cell>
        </row>
        <row r="387">
          <cell r="CX387">
            <v>39606223</v>
          </cell>
          <cell r="CY387">
            <v>-24088430</v>
          </cell>
          <cell r="CZ387">
            <v>-12557324</v>
          </cell>
          <cell r="DA387">
            <v>-7048810</v>
          </cell>
          <cell r="DB387">
            <v>-4088341</v>
          </cell>
          <cell r="DC387">
            <v>-0.103224712944731</v>
          </cell>
          <cell r="DD387">
            <v>-0.0935663530136152</v>
          </cell>
          <cell r="DE387" t="str">
            <v>n.a.</v>
          </cell>
          <cell r="DF387">
            <v>0</v>
          </cell>
          <cell r="DG387">
            <v>27172.5</v>
          </cell>
          <cell r="DH387">
            <v>63110653</v>
          </cell>
        </row>
        <row r="387">
          <cell r="DJ387">
            <v>42839806</v>
          </cell>
          <cell r="DK387">
            <v>-29055307</v>
          </cell>
          <cell r="DL387">
            <v>-13776377</v>
          </cell>
          <cell r="DM387">
            <v>-7151613</v>
          </cell>
          <cell r="DN387">
            <v>-7143491</v>
          </cell>
          <cell r="DO387">
            <v>-0.166748911047823</v>
          </cell>
          <cell r="DP387">
            <v>-0.14291756304111</v>
          </cell>
        </row>
        <row r="388">
          <cell r="C388" t="str">
            <v>Tianjin Jintong Customs Broker Co.,Ltd.</v>
          </cell>
          <cell r="D388" t="str">
            <v>exclude</v>
          </cell>
          <cell r="E388" t="str">
            <v>Independence(A+, A, A-, U)</v>
          </cell>
        </row>
        <row r="388">
          <cell r="I388">
            <v>0.077485355001632</v>
          </cell>
          <cell r="J388" t="str">
            <v> </v>
          </cell>
        </row>
        <row r="388">
          <cell r="O388" t="str">
            <v>Tianjin Jintong Customs Broker Co.,Ltd.</v>
          </cell>
          <cell r="P388" t="str">
            <v>This company, based in China, is engaged in customs declaration business centered on ports, FTA and customs special supervision areas, and the logistics declaration services such as logistics, transportation, warehousing and other comprehensive customs declaration services. It was incorporated in 1994 and conducts its business from its registered head office located in Tianjin, China. The company has team of professional staff and other specialists with expertise in providing necessary assistance and services to its wide range of clients.</v>
          </cell>
          <cell r="Q388" t="str">
            <v>Services</v>
          </cell>
          <cell r="R388" t="str">
            <v>Customs declaration business centered on ports, FTA and customs special supervision areas, and the logistics declaration services such as logistics, transportation, warehousing and other comprehensive customs declaration services</v>
          </cell>
        </row>
        <row r="388">
          <cell r="T388" t="str">
            <v>China</v>
          </cell>
        </row>
        <row r="388">
          <cell r="V388" t="str">
            <v>837231</v>
          </cell>
          <cell r="W388" t="str">
            <v>D</v>
          </cell>
          <cell r="X388" t="str">
            <v>4731</v>
          </cell>
          <cell r="Y388" t="str">
            <v>CN48488PC</v>
          </cell>
          <cell r="Z388" t="str">
            <v>Engaged in customs declaration business centered on ports, FTA and customs special supervision areas, and the logistics declaration services such as logistics, transportation, warehousing and other comprehensive customs declaration services</v>
          </cell>
          <cell r="AA388" t="str">
            <v>The Company is mainly engaged in the customs declaration business centered on ports, FTA and customs special supervision areas, and the logistics declaration services such as logistics, transportation, warehousing and other comprehensive customs declaration services.</v>
          </cell>
          <cell r="AB388">
            <v>42513</v>
          </cell>
        </row>
        <row r="388">
          <cell r="AD388">
            <v>40818</v>
          </cell>
          <cell r="AE388">
            <v>35587</v>
          </cell>
          <cell r="AF388">
            <v>40017</v>
          </cell>
          <cell r="AG388">
            <v>35014</v>
          </cell>
          <cell r="AH388">
            <v>696</v>
          </cell>
          <cell r="AI388">
            <v>349</v>
          </cell>
          <cell r="AJ388">
            <v>186</v>
          </cell>
          <cell r="AK388">
            <v>224</v>
          </cell>
          <cell r="AL388">
            <v>35115</v>
          </cell>
          <cell r="AM388">
            <v>29144</v>
          </cell>
          <cell r="AN388">
            <v>33099</v>
          </cell>
          <cell r="AO388">
            <v>29488</v>
          </cell>
          <cell r="AP388">
            <v>0</v>
          </cell>
          <cell r="AQ388">
            <v>0</v>
          </cell>
          <cell r="AR388">
            <v>0</v>
          </cell>
          <cell r="AS388">
            <v>0</v>
          </cell>
          <cell r="AT388">
            <v>-3658</v>
          </cell>
          <cell r="AU388">
            <v>-2892</v>
          </cell>
          <cell r="AV388">
            <v>-3136</v>
          </cell>
          <cell r="AW388">
            <v>-2963</v>
          </cell>
          <cell r="AX388">
            <v>-159</v>
          </cell>
          <cell r="AY388">
            <v>-102</v>
          </cell>
          <cell r="AZ388">
            <v>-96</v>
          </cell>
          <cell r="BA388">
            <v>-95</v>
          </cell>
          <cell r="BB388">
            <v>1124</v>
          </cell>
          <cell r="BC388">
            <v>1693</v>
          </cell>
          <cell r="BD388">
            <v>1329</v>
          </cell>
          <cell r="BE388">
            <v>2011</v>
          </cell>
          <cell r="BF388">
            <v>7379</v>
          </cell>
          <cell r="BG388">
            <v>6337</v>
          </cell>
          <cell r="BH388">
            <v>7768</v>
          </cell>
          <cell r="BI388">
            <v>6161</v>
          </cell>
          <cell r="BJ388">
            <v>12838</v>
          </cell>
          <cell r="BK388">
            <v>18192</v>
          </cell>
          <cell r="BL388">
            <v>15256</v>
          </cell>
          <cell r="BM388">
            <v>14465</v>
          </cell>
          <cell r="BN388">
            <v>1462</v>
          </cell>
          <cell r="BO388">
            <v>351</v>
          </cell>
          <cell r="BP388">
            <v>457</v>
          </cell>
          <cell r="BQ388">
            <v>495</v>
          </cell>
          <cell r="BR388">
            <v>26641</v>
          </cell>
          <cell r="BS388">
            <v>29901</v>
          </cell>
          <cell r="BT388">
            <v>28357</v>
          </cell>
          <cell r="BU388">
            <v>26745</v>
          </cell>
          <cell r="BV388" t="str">
            <v>n.a.</v>
          </cell>
          <cell r="BW388" t="str">
            <v>n.a.</v>
          </cell>
          <cell r="BX388" t="str">
            <v>n.a.</v>
          </cell>
          <cell r="BY388" t="str">
            <v>n.a.</v>
          </cell>
          <cell r="BZ388">
            <v>2582</v>
          </cell>
          <cell r="CA388">
            <v>3798</v>
          </cell>
          <cell r="CB388">
            <v>3872</v>
          </cell>
          <cell r="CC388">
            <v>2692</v>
          </cell>
          <cell r="CD388">
            <v>188</v>
          </cell>
          <cell r="CE388" t="str">
            <v>n.a.</v>
          </cell>
          <cell r="CF388" t="str">
            <v>n.a.</v>
          </cell>
          <cell r="CG388" t="str">
            <v>n.a.</v>
          </cell>
          <cell r="CH388">
            <v>3470</v>
          </cell>
          <cell r="CI388">
            <v>2892</v>
          </cell>
          <cell r="CJ388">
            <v>3136</v>
          </cell>
          <cell r="CK388">
            <v>2963</v>
          </cell>
          <cell r="CL388">
            <v>40818</v>
          </cell>
          <cell r="CM388">
            <v>-35115</v>
          </cell>
          <cell r="CN388">
            <v>-3658</v>
          </cell>
          <cell r="CO388">
            <v>-159</v>
          </cell>
          <cell r="CP388">
            <v>1886</v>
          </cell>
          <cell r="CQ388">
            <v>0.0462051055906708</v>
          </cell>
          <cell r="CR388">
            <v>0.0484434398438303</v>
          </cell>
          <cell r="CS388" t="str">
            <v>n.a.</v>
          </cell>
          <cell r="CT388">
            <v>0</v>
          </cell>
          <cell r="CU388">
            <v>1408.5</v>
          </cell>
          <cell r="CV388">
            <v>906.5</v>
          </cell>
        </row>
        <row r="388">
          <cell r="CX388">
            <v>35587</v>
          </cell>
          <cell r="CY388">
            <v>-29144</v>
          </cell>
          <cell r="CZ388">
            <v>-2892</v>
          </cell>
          <cell r="DA388">
            <v>-102</v>
          </cell>
          <cell r="DB388">
            <v>3449</v>
          </cell>
          <cell r="DC388">
            <v>0.0969174136622924</v>
          </cell>
          <cell r="DD388">
            <v>0.107318439230817</v>
          </cell>
          <cell r="DE388" t="str">
            <v>n.a.</v>
          </cell>
          <cell r="DF388">
            <v>0</v>
          </cell>
          <cell r="DG388">
            <v>1511</v>
          </cell>
          <cell r="DH388">
            <v>404</v>
          </cell>
        </row>
        <row r="388">
          <cell r="DJ388">
            <v>40017</v>
          </cell>
          <cell r="DK388">
            <v>-33099</v>
          </cell>
          <cell r="DL388">
            <v>-3136</v>
          </cell>
          <cell r="DM388">
            <v>-96</v>
          </cell>
          <cell r="DN388">
            <v>3686</v>
          </cell>
          <cell r="DO388">
            <v>0.0921108528875228</v>
          </cell>
          <cell r="DP388">
            <v>0.101456056810988</v>
          </cell>
        </row>
        <row r="389">
          <cell r="C389" t="str">
            <v>Shurwid Industries Limited</v>
          </cell>
          <cell r="D389" t="str">
            <v>exclude</v>
          </cell>
          <cell r="E389" t="str">
            <v>Insufficient financial data</v>
          </cell>
        </row>
        <row r="389">
          <cell r="I389" t="e">
            <v>#VALUE!</v>
          </cell>
          <cell r="J389" t="str">
            <v> </v>
          </cell>
        </row>
        <row r="389">
          <cell r="O389" t="str">
            <v>Shurwid Industries Limited</v>
          </cell>
          <cell r="P389" t="str">
            <v>This company is engaged in the production and wholesale distribution of high-barrier PVC blister films and sheets for packaging applications. It was incorporated in 2004. The registered business office of the company is based in Dhaka, Bangladesh.The company's products are primarily used for packaging sensitive drugs and food products, as well as for tooth brushes, garments accessories, toys, and electronics.It strives to contribute to the economic stability and strengthening the economy of the country; to meet the world class non toxic pharma grade PVC sheet requirement of the pharmaceutical industries of Bangladesh; to meet the world class non toxic pharma grade PVC requirement of the packed food industries of the country; and to meet the PVC clean sheet requirement of the accessories for garments, toys, blister pack for tooth brushes, electronics and all kind of plastic packing industries of Bangladesh.</v>
          </cell>
          <cell r="Q389" t="str">
            <v>Manufacturing; Wholesale</v>
          </cell>
          <cell r="R389" t="str">
            <v>High-barrier PVC blister films and sheets for packaging applications</v>
          </cell>
          <cell r="S389" t="str">
            <v>www.shurwid.com</v>
          </cell>
          <cell r="T389" t="str">
            <v>Bangladesh</v>
          </cell>
        </row>
        <row r="389">
          <cell r="V389" t="str">
            <v>SHURWID</v>
          </cell>
          <cell r="W389" t="str">
            <v>A+</v>
          </cell>
          <cell r="X389" t="str">
            <v>4783</v>
          </cell>
          <cell r="Y389" t="str">
            <v>BD30381FE</v>
          </cell>
          <cell r="Z389" t="str">
            <v>Engaged in the production and wholesale distribution of high-barrier PVC blister films and sheets for packaging applications</v>
          </cell>
          <cell r="AA389" t="str">
            <v>The Company is the modern manufacturing and service providing industries for World-Class Non-Toxic pharma &amp; food grade PVC/PP/PS sheet, ITES, E-Commerce, E-Governance and Software.</v>
          </cell>
          <cell r="AB389">
            <v>41890</v>
          </cell>
        </row>
        <row r="389">
          <cell r="AD389" t="str">
            <v>n.a.</v>
          </cell>
          <cell r="AE389" t="str">
            <v>n.a.</v>
          </cell>
          <cell r="AF389" t="str">
            <v>n.a.</v>
          </cell>
          <cell r="AG389">
            <v>214744</v>
          </cell>
          <cell r="AH389" t="str">
            <v>n.a.</v>
          </cell>
          <cell r="AI389" t="str">
            <v>n.a.</v>
          </cell>
          <cell r="AJ389" t="str">
            <v>n.a.</v>
          </cell>
          <cell r="AK389" t="str">
            <v>n.a.</v>
          </cell>
          <cell r="AL389" t="str">
            <v>n.a.</v>
          </cell>
          <cell r="AM389" t="str">
            <v>n.a.</v>
          </cell>
          <cell r="AN389" t="str">
            <v>n.a.</v>
          </cell>
          <cell r="AO389">
            <v>97927</v>
          </cell>
          <cell r="AP389" t="str">
            <v>n.a.</v>
          </cell>
          <cell r="AQ389" t="str">
            <v>n.a.</v>
          </cell>
          <cell r="AR389" t="str">
            <v>n.a.</v>
          </cell>
          <cell r="AS389">
            <v>0</v>
          </cell>
          <cell r="AT389" t="str">
            <v>n.a.</v>
          </cell>
          <cell r="AU389" t="str">
            <v>n.a.</v>
          </cell>
          <cell r="AV389" t="str">
            <v>n.a.</v>
          </cell>
          <cell r="AW389">
            <v>-13050</v>
          </cell>
          <cell r="AX389" t="str">
            <v>n.a.</v>
          </cell>
          <cell r="AY389" t="str">
            <v>n.a.</v>
          </cell>
          <cell r="AZ389" t="str">
            <v>n.a.</v>
          </cell>
          <cell r="BA389">
            <v>-16296</v>
          </cell>
          <cell r="BB389" t="str">
            <v>n.a.</v>
          </cell>
          <cell r="BC389" t="str">
            <v>n.a.</v>
          </cell>
          <cell r="BD389" t="str">
            <v>n.a.</v>
          </cell>
          <cell r="BE389">
            <v>13042</v>
          </cell>
          <cell r="BF389" t="str">
            <v>n.a.</v>
          </cell>
          <cell r="BG389" t="str">
            <v>n.a.</v>
          </cell>
          <cell r="BH389" t="str">
            <v>n.a.</v>
          </cell>
          <cell r="BI389">
            <v>243156</v>
          </cell>
          <cell r="BJ389" t="str">
            <v>n.a.</v>
          </cell>
          <cell r="BK389" t="str">
            <v>n.a.</v>
          </cell>
          <cell r="BL389" t="str">
            <v>n.a.</v>
          </cell>
          <cell r="BM389">
            <v>5634</v>
          </cell>
          <cell r="BN389" t="str">
            <v>n.a.</v>
          </cell>
          <cell r="BO389" t="str">
            <v>n.a.</v>
          </cell>
          <cell r="BP389" t="str">
            <v>n.a.</v>
          </cell>
          <cell r="BQ389">
            <v>393899</v>
          </cell>
          <cell r="BR389" t="str">
            <v>n.a.</v>
          </cell>
          <cell r="BS389" t="str">
            <v>n.a.</v>
          </cell>
          <cell r="BT389" t="str">
            <v>n.a.</v>
          </cell>
          <cell r="BU389">
            <v>902620</v>
          </cell>
          <cell r="BV389" t="str">
            <v>n.a.</v>
          </cell>
          <cell r="BW389" t="str">
            <v>n.a.</v>
          </cell>
          <cell r="BX389" t="str">
            <v>n.a.</v>
          </cell>
          <cell r="BY389">
            <v>4285</v>
          </cell>
          <cell r="BZ389" t="str">
            <v>n.a.</v>
          </cell>
          <cell r="CA389" t="str">
            <v>n.a.</v>
          </cell>
          <cell r="CB389" t="str">
            <v>n.a.</v>
          </cell>
          <cell r="CC389">
            <v>87471</v>
          </cell>
          <cell r="CD389" t="str">
            <v>n.a.</v>
          </cell>
          <cell r="CE389" t="str">
            <v>n.a.</v>
          </cell>
          <cell r="CF389" t="str">
            <v>n.a.</v>
          </cell>
          <cell r="CG389" t="str">
            <v>n.a.</v>
          </cell>
          <cell r="CH389" t="str">
            <v>n.a.</v>
          </cell>
          <cell r="CI389" t="str">
            <v>n.a.</v>
          </cell>
          <cell r="CJ389" t="str">
            <v>n.a.</v>
          </cell>
          <cell r="CK389">
            <v>8630</v>
          </cell>
          <cell r="CL389" t="str">
            <v>无数据</v>
          </cell>
          <cell r="CM389" t="e">
            <v>#VALUE!</v>
          </cell>
          <cell r="CN389" t="str">
            <v>n.a.</v>
          </cell>
          <cell r="CO389" t="str">
            <v>n.a.</v>
          </cell>
          <cell r="CP389" t="str">
            <v>无数据</v>
          </cell>
          <cell r="CQ389" t="e">
            <v>#VALUE!</v>
          </cell>
          <cell r="CR389" t="e">
            <v>#VALUE!</v>
          </cell>
          <cell r="CS389" t="str">
            <v>n.a.</v>
          </cell>
          <cell r="CT389" t="str">
            <v/>
          </cell>
          <cell r="CU389" t="e">
            <v>#VALUE!</v>
          </cell>
          <cell r="CV389" t="e">
            <v>#VALUE!</v>
          </cell>
        </row>
        <row r="389">
          <cell r="CX389" t="str">
            <v>无数据</v>
          </cell>
          <cell r="CY389" t="e">
            <v>#VALUE!</v>
          </cell>
          <cell r="CZ389" t="str">
            <v>n.a.</v>
          </cell>
          <cell r="DA389" t="str">
            <v/>
          </cell>
          <cell r="DB389" t="str">
            <v>无数据</v>
          </cell>
          <cell r="DC389" t="e">
            <v>#VALUE!</v>
          </cell>
          <cell r="DD389" t="e">
            <v>#VALUE!</v>
          </cell>
          <cell r="DE389" t="str">
            <v>n.a.</v>
          </cell>
          <cell r="DF389" t="str">
            <v/>
          </cell>
          <cell r="DG389" t="e">
            <v>#VALUE!</v>
          </cell>
          <cell r="DH389" t="e">
            <v>#VALUE!</v>
          </cell>
        </row>
        <row r="389">
          <cell r="DJ389" t="str">
            <v>无数据</v>
          </cell>
          <cell r="DK389" t="e">
            <v>#VALUE!</v>
          </cell>
          <cell r="DL389" t="str">
            <v>n.a.</v>
          </cell>
          <cell r="DM389" t="str">
            <v>n.a.</v>
          </cell>
          <cell r="DN389" t="str">
            <v>无数据</v>
          </cell>
          <cell r="DO389" t="e">
            <v>#VALUE!</v>
          </cell>
          <cell r="DP389" t="e">
            <v>#VALUE!</v>
          </cell>
        </row>
        <row r="390">
          <cell r="C390" t="str">
            <v>Cong TY CO Phan Giao Nhan VAN TAI Mien Trung</v>
          </cell>
          <cell r="D390" t="str">
            <v>exclude</v>
          </cell>
          <cell r="E390" t="str">
            <v>Independence(A+, A, A-, U)</v>
          </cell>
        </row>
        <row r="390">
          <cell r="I390">
            <v>0.0398376237311675</v>
          </cell>
          <cell r="J390" t="str">
            <v> </v>
          </cell>
        </row>
        <row r="390">
          <cell r="O390" t="str">
            <v>Cong TY CO Phan Giao Nhan VAN TAI Mien Trung</v>
          </cell>
          <cell r="P390" t="str">
            <v>This company is engaged in the provision of general freight trucking services. It was founded in 1996 and has its registered business office located in Da Nang, Vietnam.The company provides rush courier service, scheduled route delivery of packages and other items such as customer scheduling within designated time window, pickup and delivery, temporary storage, assembly, cross-docking and safe storage of merchandise. It also offers reverse logistic services such as picking up, storing, packaging and transporting customer returns. In addition, the company covers door-to-door delivery of merchandise including entertainment equipment, electronics and furniture, as well as the assembly and installation of items.This provider of general freight trucking services is active and operational in Vietnam.</v>
          </cell>
          <cell r="Q390" t="str">
            <v>Services</v>
          </cell>
          <cell r="R390" t="str">
            <v>General freight trucking services</v>
          </cell>
          <cell r="S390" t="str">
            <v>www.vinatransdn.com.vn</v>
          </cell>
          <cell r="T390" t="str">
            <v>Vietnam</v>
          </cell>
        </row>
        <row r="390">
          <cell r="V390" t="str">
            <v>VMT</v>
          </cell>
          <cell r="W390" t="str">
            <v>C+</v>
          </cell>
          <cell r="X390" t="str">
            <v>4214</v>
          </cell>
          <cell r="Y390" t="str">
            <v>VN000241480VNM</v>
          </cell>
          <cell r="Z390" t="str">
            <v>Engaged in the provision of general freight trucking services</v>
          </cell>
          <cell r="AA390" t="str">
            <v>The Company specializes in freight transport by road</v>
          </cell>
          <cell r="AB390">
            <v>44932</v>
          </cell>
          <cell r="AC390" t="str">
            <v>CHI Nhanh Cong TY Giao Nhan KHO VAN Ngoai Thuong Thanh PHO HO CHI Minh TAI DA Nang</v>
          </cell>
          <cell r="AD390">
            <v>71157504</v>
          </cell>
          <cell r="AE390">
            <v>67990822</v>
          </cell>
          <cell r="AF390">
            <v>41684749</v>
          </cell>
          <cell r="AG390">
            <v>39908362</v>
          </cell>
          <cell r="AH390" t="str">
            <v>n.a.</v>
          </cell>
          <cell r="AI390" t="str">
            <v>n.a.</v>
          </cell>
          <cell r="AJ390" t="str">
            <v>n.a.</v>
          </cell>
          <cell r="AK390" t="str">
            <v>n.a.</v>
          </cell>
          <cell r="AL390">
            <v>62302039</v>
          </cell>
          <cell r="AM390">
            <v>62189902</v>
          </cell>
          <cell r="AN390">
            <v>34251570</v>
          </cell>
          <cell r="AO390">
            <v>32104901</v>
          </cell>
          <cell r="AP390">
            <v>0</v>
          </cell>
          <cell r="AQ390">
            <v>0</v>
          </cell>
          <cell r="AR390">
            <v>0</v>
          </cell>
          <cell r="AS390">
            <v>0</v>
          </cell>
          <cell r="AT390">
            <v>-3084287</v>
          </cell>
          <cell r="AU390">
            <v>-2715746</v>
          </cell>
          <cell r="AV390">
            <v>-2331321</v>
          </cell>
          <cell r="AW390">
            <v>-2285266</v>
          </cell>
          <cell r="AX390">
            <v>-5631129</v>
          </cell>
          <cell r="AY390">
            <v>-381123</v>
          </cell>
          <cell r="AZ390">
            <v>-741998</v>
          </cell>
          <cell r="BA390">
            <v>-913704</v>
          </cell>
          <cell r="BB390" t="str">
            <v>n.a.</v>
          </cell>
          <cell r="BC390" t="str">
            <v>n.a.</v>
          </cell>
          <cell r="BD390" t="str">
            <v>n.a.</v>
          </cell>
          <cell r="BE390" t="str">
            <v>n.a.</v>
          </cell>
          <cell r="BF390">
            <v>9089604</v>
          </cell>
          <cell r="BG390">
            <v>4252451</v>
          </cell>
          <cell r="BH390">
            <v>4467501</v>
          </cell>
          <cell r="BI390">
            <v>4734695</v>
          </cell>
          <cell r="BJ390">
            <v>12352412</v>
          </cell>
          <cell r="BK390">
            <v>8269629</v>
          </cell>
          <cell r="BL390">
            <v>15608231</v>
          </cell>
          <cell r="BM390">
            <v>10696011</v>
          </cell>
          <cell r="BN390">
            <v>125306950</v>
          </cell>
          <cell r="BO390">
            <v>87030075</v>
          </cell>
          <cell r="BP390">
            <v>2478493</v>
          </cell>
          <cell r="BQ390">
            <v>2786878</v>
          </cell>
          <cell r="BR390">
            <v>179152786</v>
          </cell>
          <cell r="BS390">
            <v>130956712</v>
          </cell>
          <cell r="BT390">
            <v>41520126</v>
          </cell>
          <cell r="BU390">
            <v>37763894</v>
          </cell>
          <cell r="BV390" t="str">
            <v>n.a.</v>
          </cell>
          <cell r="BW390" t="str">
            <v>n.a.</v>
          </cell>
          <cell r="BX390" t="str">
            <v>n.a.</v>
          </cell>
          <cell r="BY390" t="str">
            <v>n.a.</v>
          </cell>
          <cell r="BZ390">
            <v>140049</v>
          </cell>
          <cell r="CA390">
            <v>2704051</v>
          </cell>
          <cell r="CB390">
            <v>4359860</v>
          </cell>
          <cell r="CC390">
            <v>4604491</v>
          </cell>
          <cell r="CD390" t="str">
            <v>n.a.</v>
          </cell>
          <cell r="CE390" t="str">
            <v>n.a.</v>
          </cell>
          <cell r="CF390" t="str">
            <v>n.a.</v>
          </cell>
          <cell r="CG390" t="str">
            <v>n.a.</v>
          </cell>
          <cell r="CH390">
            <v>3084287</v>
          </cell>
          <cell r="CI390">
            <v>2715746</v>
          </cell>
          <cell r="CJ390">
            <v>2331321</v>
          </cell>
          <cell r="CK390">
            <v>2285266</v>
          </cell>
          <cell r="CL390">
            <v>71157504</v>
          </cell>
          <cell r="CM390">
            <v>-62302039</v>
          </cell>
          <cell r="CN390">
            <v>-3084287</v>
          </cell>
          <cell r="CO390">
            <v>-5631129</v>
          </cell>
          <cell r="CP390">
            <v>140049</v>
          </cell>
          <cell r="CQ390">
            <v>0.00196815503815311</v>
          </cell>
          <cell r="CR390">
            <v>0.00197203631135472</v>
          </cell>
          <cell r="CS390" t="str">
            <v>n.a.</v>
          </cell>
          <cell r="CT390">
            <v>0</v>
          </cell>
          <cell r="CU390" t="e">
            <v>#VALUE!</v>
          </cell>
          <cell r="CV390">
            <v>106168512.5</v>
          </cell>
        </row>
        <row r="390">
          <cell r="CX390">
            <v>67990822</v>
          </cell>
          <cell r="CY390">
            <v>-62189902</v>
          </cell>
          <cell r="CZ390">
            <v>-2715746</v>
          </cell>
          <cell r="DA390">
            <v>-381123</v>
          </cell>
          <cell r="DB390">
            <v>2704051</v>
          </cell>
          <cell r="DC390">
            <v>0.0397708237738323</v>
          </cell>
          <cell r="DD390">
            <v>0.0414180538964012</v>
          </cell>
          <cell r="DE390" t="str">
            <v>n.a.</v>
          </cell>
          <cell r="DF390">
            <v>0</v>
          </cell>
          <cell r="DG390" t="e">
            <v>#VALUE!</v>
          </cell>
          <cell r="DH390">
            <v>44754284</v>
          </cell>
        </row>
        <row r="390">
          <cell r="DJ390">
            <v>41684749</v>
          </cell>
          <cell r="DK390">
            <v>-34251570</v>
          </cell>
          <cell r="DL390">
            <v>-2331321</v>
          </cell>
          <cell r="DM390">
            <v>-741998</v>
          </cell>
          <cell r="DN390">
            <v>4359860</v>
          </cell>
          <cell r="DO390">
            <v>0.10459124990773</v>
          </cell>
          <cell r="DP390">
            <v>0.11680838488227</v>
          </cell>
        </row>
        <row r="391">
          <cell r="C391" t="str">
            <v>Didi Logistics (Tianjin) Technology Co., LTD</v>
          </cell>
          <cell r="D391" t="str">
            <v>exclude</v>
          </cell>
          <cell r="E391" t="str">
            <v>Independence(A+, A, A-, U)</v>
          </cell>
        </row>
        <row r="391">
          <cell r="I391">
            <v>0.0240717290036633</v>
          </cell>
          <cell r="J391" t="str">
            <v> </v>
          </cell>
        </row>
        <row r="391">
          <cell r="O391" t="str">
            <v>Didi Logistics (Tianjin) Technology Co., LTD</v>
          </cell>
          <cell r="P391" t="str">
            <v>This firm is engaged in the provision of logistics, transportation, general freight trucking and courier services through the Internet platform principally in China. The company was incorporated in November 2007. The registered head office of the company is located in Tianjin.The firm comprises its business activities in providing local general freight trucking services. The company handles a wide variety of commodities, generally palletized and transported in a container or van trailer. The company's logistics management is the part of supply chain management that plans, implements, and controls the efficient, effective forward, and reverse flow and storage of goods, services, and related information between the point of origin and the point of consumption in order to meet customer's requirements. The company is dedicated to the transformation and development of the traditional container transport industry. Through the establishment of a container transport Internet platform, effectively integrating logistics with informationization, pushing data between cargo and capacity into the Internet, and coordinating the distribution relationship between cargo and capacity through the Internet platform, forming the intelligent logistics of Internet+Cluster.</v>
          </cell>
          <cell r="Q391" t="str">
            <v>Services</v>
          </cell>
          <cell r="R391" t="str">
            <v>Providing local general freight trucking services</v>
          </cell>
          <cell r="S391" t="str">
            <v>www.didijiyun.com</v>
          </cell>
          <cell r="T391" t="str">
            <v>China</v>
          </cell>
        </row>
        <row r="391">
          <cell r="V391" t="str">
            <v>836254</v>
          </cell>
          <cell r="W391" t="str">
            <v>D</v>
          </cell>
          <cell r="X391" t="str">
            <v>4789</v>
          </cell>
          <cell r="Y391" t="str">
            <v>CN47615PC</v>
          </cell>
          <cell r="Z391" t="str">
            <v>Engaged in the provision of logistics, transportation, general freight trucking and courier services through the Internet platform principally in China</v>
          </cell>
          <cell r="AA391" t="str">
            <v>The Company is mainly engaged in container transportation, storage, storage and port service agency business.</v>
          </cell>
          <cell r="AB391">
            <v>42447</v>
          </cell>
        </row>
        <row r="391">
          <cell r="AD391">
            <v>33163</v>
          </cell>
          <cell r="AE391">
            <v>33779</v>
          </cell>
          <cell r="AF391">
            <v>21502</v>
          </cell>
          <cell r="AG391">
            <v>40505</v>
          </cell>
          <cell r="AH391">
            <v>131</v>
          </cell>
          <cell r="AI391">
            <v>198</v>
          </cell>
          <cell r="AJ391">
            <v>163</v>
          </cell>
          <cell r="AK391">
            <v>911</v>
          </cell>
          <cell r="AL391">
            <v>28908</v>
          </cell>
          <cell r="AM391">
            <v>28985</v>
          </cell>
          <cell r="AN391">
            <v>18612</v>
          </cell>
          <cell r="AO391">
            <v>38651</v>
          </cell>
          <cell r="AP391">
            <v>0</v>
          </cell>
          <cell r="AQ391">
            <v>0</v>
          </cell>
          <cell r="AR391">
            <v>0</v>
          </cell>
          <cell r="AS391">
            <v>865</v>
          </cell>
          <cell r="AT391">
            <v>-3160</v>
          </cell>
          <cell r="AU391">
            <v>-2766</v>
          </cell>
          <cell r="AV391">
            <v>-2346</v>
          </cell>
          <cell r="AW391">
            <v>-3678</v>
          </cell>
          <cell r="AX391">
            <v>-173</v>
          </cell>
          <cell r="AY391">
            <v>-288</v>
          </cell>
          <cell r="AZ391">
            <v>-1077</v>
          </cell>
          <cell r="BA391">
            <v>-201</v>
          </cell>
          <cell r="BB391" t="str">
            <v>n.a.</v>
          </cell>
          <cell r="BC391" t="str">
            <v>n.a.</v>
          </cell>
          <cell r="BD391" t="str">
            <v>n.a.</v>
          </cell>
          <cell r="BE391" t="str">
            <v>n.a.</v>
          </cell>
          <cell r="BF391">
            <v>4092</v>
          </cell>
          <cell r="BG391">
            <v>4614</v>
          </cell>
          <cell r="BH391">
            <v>2280</v>
          </cell>
          <cell r="BI391">
            <v>4111</v>
          </cell>
          <cell r="BJ391">
            <v>3831</v>
          </cell>
          <cell r="BK391">
            <v>2400</v>
          </cell>
          <cell r="BL391">
            <v>3092</v>
          </cell>
          <cell r="BM391">
            <v>3392</v>
          </cell>
          <cell r="BN391">
            <v>346</v>
          </cell>
          <cell r="BO391">
            <v>467</v>
          </cell>
          <cell r="BP391">
            <v>438</v>
          </cell>
          <cell r="BQ391">
            <v>300</v>
          </cell>
          <cell r="BR391">
            <v>12266</v>
          </cell>
          <cell r="BS391">
            <v>12351</v>
          </cell>
          <cell r="BT391">
            <v>8865</v>
          </cell>
          <cell r="BU391">
            <v>11613</v>
          </cell>
          <cell r="BV391" t="str">
            <v>n.a.</v>
          </cell>
          <cell r="BW391" t="str">
            <v>n.a.</v>
          </cell>
          <cell r="BX391" t="str">
            <v>n.a.</v>
          </cell>
          <cell r="BY391" t="str">
            <v>n.a.</v>
          </cell>
          <cell r="BZ391">
            <v>1053</v>
          </cell>
          <cell r="CA391">
            <v>1938</v>
          </cell>
          <cell r="CB391">
            <v>-370</v>
          </cell>
          <cell r="CC391">
            <v>-1114</v>
          </cell>
          <cell r="CD391" t="str">
            <v>n.a.</v>
          </cell>
          <cell r="CE391" t="str">
            <v>n.a.</v>
          </cell>
          <cell r="CF391" t="str">
            <v>n.a.</v>
          </cell>
          <cell r="CG391" t="str">
            <v>n.a.</v>
          </cell>
          <cell r="CH391">
            <v>3160</v>
          </cell>
          <cell r="CI391">
            <v>2766</v>
          </cell>
          <cell r="CJ391">
            <v>2346</v>
          </cell>
          <cell r="CK391">
            <v>2813</v>
          </cell>
          <cell r="CL391">
            <v>33163</v>
          </cell>
          <cell r="CM391">
            <v>-28908</v>
          </cell>
          <cell r="CN391">
            <v>-3160</v>
          </cell>
          <cell r="CO391">
            <v>-173</v>
          </cell>
          <cell r="CP391">
            <v>922</v>
          </cell>
          <cell r="CQ391">
            <v>0.0278020685703947</v>
          </cell>
          <cell r="CR391">
            <v>0.0285971278806489</v>
          </cell>
          <cell r="CS391" t="str">
            <v>n.a.</v>
          </cell>
          <cell r="CT391">
            <v>0</v>
          </cell>
          <cell r="CU391" t="e">
            <v>#VALUE!</v>
          </cell>
          <cell r="CV391">
            <v>406.5</v>
          </cell>
        </row>
        <row r="391">
          <cell r="CX391">
            <v>33779</v>
          </cell>
          <cell r="CY391">
            <v>-28985</v>
          </cell>
          <cell r="CZ391">
            <v>-2766</v>
          </cell>
          <cell r="DA391">
            <v>-288</v>
          </cell>
          <cell r="DB391">
            <v>1740</v>
          </cell>
          <cell r="DC391">
            <v>0.0515112939992303</v>
          </cell>
          <cell r="DD391">
            <v>0.0543088111364275</v>
          </cell>
          <cell r="DE391" t="str">
            <v>n.a.</v>
          </cell>
          <cell r="DF391">
            <v>0</v>
          </cell>
          <cell r="DG391" t="e">
            <v>#VALUE!</v>
          </cell>
          <cell r="DH391">
            <v>452.5</v>
          </cell>
        </row>
        <row r="391">
          <cell r="DJ391">
            <v>21502</v>
          </cell>
          <cell r="DK391">
            <v>-18612</v>
          </cell>
          <cell r="DL391">
            <v>-2346</v>
          </cell>
          <cell r="DM391">
            <v>-1077</v>
          </cell>
          <cell r="DN391">
            <v>-533</v>
          </cell>
          <cell r="DO391">
            <v>-0.0247883917775091</v>
          </cell>
          <cell r="DP391">
            <v>-0.024188790560472</v>
          </cell>
        </row>
        <row r="392">
          <cell r="C392" t="str">
            <v>DRS Cargo Movers Limited</v>
          </cell>
          <cell r="D392" t="str">
            <v>exclude</v>
          </cell>
          <cell r="E392" t="str">
            <v>Insufficient financial data</v>
          </cell>
        </row>
        <row r="392">
          <cell r="I392" t="e">
            <v>#VALUE!</v>
          </cell>
          <cell r="J392" t="str">
            <v> </v>
          </cell>
        </row>
        <row r="392">
          <cell r="O392" t="str">
            <v>DRS Cargo Movers Limited</v>
          </cell>
        </row>
        <row r="392">
          <cell r="T392" t="str">
            <v>India</v>
          </cell>
        </row>
        <row r="392">
          <cell r="V392" t="str">
            <v>DRSCARGO</v>
          </cell>
          <cell r="W392" t="str">
            <v>U</v>
          </cell>
          <cell r="X392" t="str">
            <v>4731</v>
          </cell>
          <cell r="Y392" t="str">
            <v>IN002054069IND</v>
          </cell>
        </row>
        <row r="392">
          <cell r="AA392" t="str">
            <v>The Company is engaged in the business of providing warehouses on rent, high quality logistic services including transportation, packing &amp; moving.</v>
          </cell>
          <cell r="AB392">
            <v>45392</v>
          </cell>
        </row>
        <row r="392">
          <cell r="AD392" t="str">
            <v>n.a.</v>
          </cell>
          <cell r="AE392" t="str">
            <v>n.a.</v>
          </cell>
          <cell r="AF392" t="str">
            <v>n.a.</v>
          </cell>
          <cell r="AG392" t="str">
            <v>n.a.</v>
          </cell>
          <cell r="AH392" t="str">
            <v>n.a.</v>
          </cell>
          <cell r="AI392" t="str">
            <v>n.a.</v>
          </cell>
          <cell r="AJ392" t="str">
            <v>n.a.</v>
          </cell>
          <cell r="AK392" t="str">
            <v>n.a.</v>
          </cell>
          <cell r="AL392" t="str">
            <v>n.a.</v>
          </cell>
          <cell r="AM392" t="str">
            <v>n.a.</v>
          </cell>
          <cell r="AN392" t="str">
            <v>n.a.</v>
          </cell>
          <cell r="AO392" t="str">
            <v>n.a.</v>
          </cell>
          <cell r="AP392" t="str">
            <v>n.a.</v>
          </cell>
          <cell r="AQ392" t="str">
            <v>n.a.</v>
          </cell>
          <cell r="AR392" t="str">
            <v>n.a.</v>
          </cell>
          <cell r="AS392" t="str">
            <v>n.a.</v>
          </cell>
          <cell r="AT392" t="str">
            <v>n.a.</v>
          </cell>
          <cell r="AU392" t="str">
            <v>n.a.</v>
          </cell>
          <cell r="AV392" t="str">
            <v>n.a.</v>
          </cell>
          <cell r="AW392" t="str">
            <v>n.a.</v>
          </cell>
          <cell r="AX392" t="str">
            <v>n.a.</v>
          </cell>
          <cell r="AY392" t="str">
            <v>n.a.</v>
          </cell>
          <cell r="AZ392" t="str">
            <v>n.a.</v>
          </cell>
          <cell r="BA392" t="str">
            <v>n.a.</v>
          </cell>
          <cell r="BB392" t="str">
            <v>n.a.</v>
          </cell>
          <cell r="BC392" t="str">
            <v>n.a.</v>
          </cell>
          <cell r="BD392" t="str">
            <v>n.a.</v>
          </cell>
          <cell r="BE392" t="str">
            <v>n.a.</v>
          </cell>
          <cell r="BF392" t="str">
            <v>n.a.</v>
          </cell>
          <cell r="BG392" t="str">
            <v>n.a.</v>
          </cell>
          <cell r="BH392" t="str">
            <v>n.a.</v>
          </cell>
          <cell r="BI392" t="str">
            <v>n.a.</v>
          </cell>
          <cell r="BJ392" t="str">
            <v>n.a.</v>
          </cell>
          <cell r="BK392" t="str">
            <v>n.a.</v>
          </cell>
          <cell r="BL392" t="str">
            <v>n.a.</v>
          </cell>
          <cell r="BM392" t="str">
            <v>n.a.</v>
          </cell>
          <cell r="BN392" t="str">
            <v>n.a.</v>
          </cell>
          <cell r="BO392" t="str">
            <v>n.a.</v>
          </cell>
          <cell r="BP392" t="str">
            <v>n.a.</v>
          </cell>
          <cell r="BQ392" t="str">
            <v>n.a.</v>
          </cell>
          <cell r="BR392" t="str">
            <v>n.a.</v>
          </cell>
          <cell r="BS392" t="str">
            <v>n.a.</v>
          </cell>
          <cell r="BT392" t="str">
            <v>n.a.</v>
          </cell>
          <cell r="BU392" t="str">
            <v>n.a.</v>
          </cell>
          <cell r="BV392" t="str">
            <v>n.a.</v>
          </cell>
          <cell r="BW392" t="str">
            <v>n.a.</v>
          </cell>
          <cell r="BX392" t="str">
            <v>n.a.</v>
          </cell>
          <cell r="BY392" t="str">
            <v>n.a.</v>
          </cell>
          <cell r="BZ392" t="str">
            <v>n.a.</v>
          </cell>
          <cell r="CA392" t="str">
            <v>n.a.</v>
          </cell>
          <cell r="CB392" t="str">
            <v>n.a.</v>
          </cell>
          <cell r="CC392" t="str">
            <v>n.a.</v>
          </cell>
          <cell r="CD392" t="str">
            <v>n.a.</v>
          </cell>
          <cell r="CE392" t="str">
            <v>n.a.</v>
          </cell>
          <cell r="CF392" t="str">
            <v>n.a.</v>
          </cell>
          <cell r="CG392" t="str">
            <v>n.a.</v>
          </cell>
          <cell r="CH392" t="str">
            <v>n.a.</v>
          </cell>
          <cell r="CI392" t="str">
            <v>n.a.</v>
          </cell>
          <cell r="CJ392" t="str">
            <v>n.a.</v>
          </cell>
          <cell r="CK392" t="str">
            <v>n.a.</v>
          </cell>
          <cell r="CL392" t="str">
            <v>无数据</v>
          </cell>
          <cell r="CM392" t="e">
            <v>#VALUE!</v>
          </cell>
          <cell r="CN392" t="str">
            <v>n.a.</v>
          </cell>
          <cell r="CO392" t="str">
            <v>n.a.</v>
          </cell>
          <cell r="CP392" t="str">
            <v>无数据</v>
          </cell>
          <cell r="CQ392" t="e">
            <v>#VALUE!</v>
          </cell>
          <cell r="CR392" t="e">
            <v>#VALUE!</v>
          </cell>
          <cell r="CS392" t="str">
            <v>n.a.</v>
          </cell>
          <cell r="CT392" t="str">
            <v/>
          </cell>
          <cell r="CU392" t="e">
            <v>#VALUE!</v>
          </cell>
          <cell r="CV392" t="e">
            <v>#VALUE!</v>
          </cell>
        </row>
        <row r="392">
          <cell r="CX392" t="str">
            <v>无数据</v>
          </cell>
          <cell r="CY392" t="e">
            <v>#VALUE!</v>
          </cell>
          <cell r="CZ392" t="str">
            <v>n.a.</v>
          </cell>
          <cell r="DA392" t="str">
            <v/>
          </cell>
          <cell r="DB392" t="str">
            <v>无数据</v>
          </cell>
          <cell r="DC392" t="e">
            <v>#VALUE!</v>
          </cell>
          <cell r="DD392" t="e">
            <v>#VALUE!</v>
          </cell>
          <cell r="DE392" t="str">
            <v>n.a.</v>
          </cell>
          <cell r="DF392" t="str">
            <v/>
          </cell>
          <cell r="DG392" t="e">
            <v>#VALUE!</v>
          </cell>
          <cell r="DH392" t="e">
            <v>#VALUE!</v>
          </cell>
        </row>
        <row r="392">
          <cell r="DJ392" t="str">
            <v>无数据</v>
          </cell>
          <cell r="DK392" t="e">
            <v>#VALUE!</v>
          </cell>
          <cell r="DL392" t="str">
            <v>n.a.</v>
          </cell>
          <cell r="DM392" t="str">
            <v>n.a.</v>
          </cell>
          <cell r="DN392" t="str">
            <v>无数据</v>
          </cell>
          <cell r="DO392" t="e">
            <v>#VALUE!</v>
          </cell>
          <cell r="DP392" t="e">
            <v>#VALUE!</v>
          </cell>
        </row>
        <row r="393">
          <cell r="C393" t="str">
            <v>Cong TY CO Phan Thuong MAI Dich VU VAN TAI XI Mang HAI Phong</v>
          </cell>
          <cell r="D393" t="str">
            <v>exclude</v>
          </cell>
          <cell r="E393" t="str">
            <v>Significantly different activities</v>
          </cell>
        </row>
        <row r="393">
          <cell r="I393">
            <v>0.000368569116030472</v>
          </cell>
          <cell r="J393" t="str">
            <v> </v>
          </cell>
        </row>
        <row r="393">
          <cell r="O393" t="str">
            <v>Cong TY CO Phan Thuong MAI Dich VU VAN TAI XI Mang HAI Phong</v>
          </cell>
          <cell r="P393" t="str">
            <v>This company is based in Vietnam, which is engaged in the provision of cement trading and transport services. It is also involved in the trading of petroleum, as well as the manufacturing of supplies for another Hai Phong-based cement manufacturer. The company has its registered head office located in Hai Phong, and was incorporated in 2003. The company trades cement, petroleum and other construction materials, as well as extracts sand, rock and clay in supporting cement production sector. It operates as a subsidiary of Hai Phong Cement Transport and Trading Joint Stock Company, which is a Vietnam-based company mainly engaged in marine and inland transportation for passengers and goods. The company is also involved in providing maintenance services for vehicles and rental services for warehouses and construction machines. It offers land and marine transportation services of goods and passengers. In addition, it provides warehouse rental services, construction equipment rental services, restaurant services and repair and maintenance services to transportation means. Other activities include mineral mining and tour operations. The Company is a subsidiary of Vietnam Cement Industry Corporation.</v>
          </cell>
          <cell r="Q393" t="str">
            <v>Manufacturing; Wholesale; Services</v>
          </cell>
          <cell r="R393" t="str">
            <v>Cement trading and transport services; Cement, petroleum and other construction materials, as well as extracts sand, rock and clay in supporting cement production sector</v>
          </cell>
          <cell r="S393" t="str">
            <v>www.vtxmhp.com</v>
          </cell>
          <cell r="T393" t="str">
            <v>Vietnam</v>
          </cell>
        </row>
        <row r="393">
          <cell r="V393" t="str">
            <v>HCT</v>
          </cell>
          <cell r="W393" t="str">
            <v>A-</v>
          </cell>
          <cell r="X393" t="str">
            <v>4789</v>
          </cell>
          <cell r="Y393" t="str">
            <v>VN0203000727</v>
          </cell>
          <cell r="Z393" t="str">
            <v>Engaged in the provision of cement trading and transport services</v>
          </cell>
          <cell r="AA393" t="str">
            <v>The company specializes transportation; manufacturing and trading of cement</v>
          </cell>
          <cell r="AB393">
            <v>39413</v>
          </cell>
          <cell r="AC393" t="str">
            <v>XI Nghiep VAN TAI VA SUA Chua Thuy</v>
          </cell>
          <cell r="AD393">
            <v>70621647</v>
          </cell>
          <cell r="AE393">
            <v>72789681</v>
          </cell>
          <cell r="AF393">
            <v>92446741</v>
          </cell>
          <cell r="AG393">
            <v>101984566</v>
          </cell>
          <cell r="AH393" t="str">
            <v>n.a.</v>
          </cell>
          <cell r="AI393" t="str">
            <v>n.a.</v>
          </cell>
          <cell r="AJ393" t="str">
            <v>n.a.</v>
          </cell>
          <cell r="AK393" t="str">
            <v>n.a.</v>
          </cell>
          <cell r="AL393">
            <v>62203875</v>
          </cell>
          <cell r="AM393">
            <v>65086402</v>
          </cell>
          <cell r="AN393">
            <v>82393826</v>
          </cell>
          <cell r="AO393">
            <v>89378763</v>
          </cell>
          <cell r="AP393">
            <v>0</v>
          </cell>
          <cell r="AQ393">
            <v>0</v>
          </cell>
          <cell r="AR393">
            <v>0</v>
          </cell>
          <cell r="AS393">
            <v>0</v>
          </cell>
          <cell r="AT393">
            <v>-5615050</v>
          </cell>
          <cell r="AU393">
            <v>-5694357</v>
          </cell>
          <cell r="AV393">
            <v>-6676009</v>
          </cell>
          <cell r="AW393">
            <v>-7749823</v>
          </cell>
          <cell r="AX393">
            <v>-2592621</v>
          </cell>
          <cell r="AY393">
            <v>-2712323</v>
          </cell>
          <cell r="AZ393">
            <v>-2796676</v>
          </cell>
          <cell r="BA393">
            <v>-2819083</v>
          </cell>
          <cell r="BB393">
            <v>913059</v>
          </cell>
          <cell r="BC393">
            <v>1040001</v>
          </cell>
          <cell r="BD393">
            <v>980173</v>
          </cell>
          <cell r="BE393">
            <v>2539445</v>
          </cell>
          <cell r="BF393">
            <v>18966974</v>
          </cell>
          <cell r="BG393">
            <v>16333907</v>
          </cell>
          <cell r="BH393">
            <v>17413090</v>
          </cell>
          <cell r="BI393">
            <v>16057133</v>
          </cell>
          <cell r="BJ393">
            <v>9305295</v>
          </cell>
          <cell r="BK393">
            <v>10777940</v>
          </cell>
          <cell r="BL393">
            <v>9891098</v>
          </cell>
          <cell r="BM393">
            <v>5476160</v>
          </cell>
          <cell r="BN393">
            <v>11987311</v>
          </cell>
          <cell r="BO393">
            <v>14573055</v>
          </cell>
          <cell r="BP393">
            <v>15581150</v>
          </cell>
          <cell r="BQ393">
            <v>18370948</v>
          </cell>
          <cell r="BR393">
            <v>44509551</v>
          </cell>
          <cell r="BS393">
            <v>44040593</v>
          </cell>
          <cell r="BT393">
            <v>45184389</v>
          </cell>
          <cell r="BU393">
            <v>46398680</v>
          </cell>
          <cell r="BV393">
            <v>2075581</v>
          </cell>
          <cell r="BW393">
            <v>2336163</v>
          </cell>
          <cell r="BX393">
            <v>3121745</v>
          </cell>
          <cell r="BY393">
            <v>3805567</v>
          </cell>
          <cell r="BZ393">
            <v>210101</v>
          </cell>
          <cell r="CA393">
            <v>-703401</v>
          </cell>
          <cell r="CB393">
            <v>580230</v>
          </cell>
          <cell r="CC393">
            <v>2036897</v>
          </cell>
          <cell r="CD393" t="str">
            <v>n.a.</v>
          </cell>
          <cell r="CE393" t="str">
            <v>n.a.</v>
          </cell>
          <cell r="CF393" t="str">
            <v>n.a.</v>
          </cell>
          <cell r="CG393" t="str">
            <v>n.a.</v>
          </cell>
          <cell r="CH393">
            <v>3539469</v>
          </cell>
          <cell r="CI393">
            <v>3358194</v>
          </cell>
          <cell r="CJ393">
            <v>3554264</v>
          </cell>
          <cell r="CK393">
            <v>3944256</v>
          </cell>
          <cell r="CL393">
            <v>70621647</v>
          </cell>
          <cell r="CM393">
            <v>-62203875</v>
          </cell>
          <cell r="CN393">
            <v>-5615050</v>
          </cell>
          <cell r="CO393">
            <v>-2592621</v>
          </cell>
          <cell r="CP393">
            <v>210101</v>
          </cell>
          <cell r="CQ393">
            <v>0.00297502265842087</v>
          </cell>
          <cell r="CR393">
            <v>0.00298389982801968</v>
          </cell>
          <cell r="CS393">
            <v>2075581</v>
          </cell>
          <cell r="CT393">
            <v>0</v>
          </cell>
          <cell r="CU393">
            <v>976530</v>
          </cell>
          <cell r="CV393">
            <v>13280183</v>
          </cell>
        </row>
        <row r="393">
          <cell r="CX393">
            <v>72789681</v>
          </cell>
          <cell r="CY393">
            <v>-65086402</v>
          </cell>
          <cell r="CZ393">
            <v>-5694357</v>
          </cell>
          <cell r="DA393">
            <v>-2712323</v>
          </cell>
          <cell r="DB393">
            <v>-703401</v>
          </cell>
          <cell r="DC393">
            <v>-0.00966347139232551</v>
          </cell>
          <cell r="DD393">
            <v>-0.00957098247696293</v>
          </cell>
          <cell r="DE393">
            <v>2336163</v>
          </cell>
          <cell r="DF393">
            <v>0</v>
          </cell>
          <cell r="DG393">
            <v>1010087</v>
          </cell>
          <cell r="DH393">
            <v>15077102.5</v>
          </cell>
        </row>
        <row r="393">
          <cell r="DJ393">
            <v>92446741</v>
          </cell>
          <cell r="DK393">
            <v>-82393826</v>
          </cell>
          <cell r="DL393">
            <v>-6676009</v>
          </cell>
          <cell r="DM393">
            <v>-2796676</v>
          </cell>
          <cell r="DN393">
            <v>580230</v>
          </cell>
          <cell r="DO393">
            <v>0.00627637052127127</v>
          </cell>
          <cell r="DP393">
            <v>0.00631601215376515</v>
          </cell>
        </row>
        <row r="394">
          <cell r="C394" t="str">
            <v>South Vietnam Container Shipping Joint Stock Company</v>
          </cell>
          <cell r="D394" t="str">
            <v>exclude</v>
          </cell>
          <cell r="E394" t="str">
            <v>Consecutive loss</v>
          </cell>
        </row>
        <row r="394">
          <cell r="I394">
            <v>-0.406151057235571</v>
          </cell>
          <cell r="J394" t="str">
            <v> </v>
          </cell>
        </row>
        <row r="394">
          <cell r="O394" t="str">
            <v>South Vietnam Container Shipping Joint Stock Company</v>
          </cell>
          <cell r="P394" t="str">
            <v>This company, based in Vietnam, is engaged in the provision of marine transportation. It was incorporated in 1976 and has its registered business address located in Ho Chi Minh City. The company provides vessel chartering service and other shipping supporting services, such as cargo handling services, freight forwarding services, brokerage and agency services and customs clearance services. It is also involved in the operation of warehouses and Inland Clearance Depots (ICD's) and container building and repair activities. In addition, it is engaged in labor export, employee leasing and vessel rental and leasing.</v>
          </cell>
          <cell r="Q394" t="str">
            <v>Services</v>
          </cell>
          <cell r="R394" t="str">
            <v>Vessel chartering service and other shipping supporting services, such as cargo handling services, freight forwarding services, brokerage and agency services and customs clearance services</v>
          </cell>
          <cell r="S394" t="str">
            <v>www.viconshipsg.com.vn</v>
          </cell>
          <cell r="T394" t="str">
            <v>Vietnam</v>
          </cell>
        </row>
        <row r="394">
          <cell r="V394" t="str">
            <v>VSG</v>
          </cell>
          <cell r="W394" t="str">
            <v>A-</v>
          </cell>
          <cell r="X394" t="str">
            <v>4731</v>
          </cell>
          <cell r="Y394" t="str">
            <v>VN56677</v>
          </cell>
          <cell r="Z394" t="str">
            <v>Engaged in the provision of marine transportation</v>
          </cell>
          <cell r="AA394" t="str">
            <v>The Company mainly provides chartering services, marine transportation for bulk goods, and other shipping supporting activities of forwarding, brokerage and agency, and custom clearance.  The Company is also involved in container building and repairs, warehousing services of Inland Clearance Depot (IDC), logistic, and crew manning.</v>
          </cell>
          <cell r="AB394">
            <v>39696</v>
          </cell>
        </row>
        <row r="394">
          <cell r="AD394">
            <v>103213707</v>
          </cell>
          <cell r="AE394">
            <v>203369576</v>
          </cell>
          <cell r="AF394">
            <v>268417707</v>
          </cell>
          <cell r="AG394">
            <v>250593564</v>
          </cell>
          <cell r="AH394" t="str">
            <v>n.a.</v>
          </cell>
          <cell r="AI394" t="str">
            <v>n.a.</v>
          </cell>
          <cell r="AJ394" t="str">
            <v>n.a.</v>
          </cell>
          <cell r="AK394" t="str">
            <v>n.a.</v>
          </cell>
          <cell r="AL394">
            <v>103720323</v>
          </cell>
          <cell r="AM394">
            <v>205636886</v>
          </cell>
          <cell r="AN394">
            <v>240979070</v>
          </cell>
          <cell r="AO394">
            <v>200175862</v>
          </cell>
          <cell r="AP394">
            <v>0</v>
          </cell>
          <cell r="AQ394">
            <v>0</v>
          </cell>
          <cell r="AR394">
            <v>0</v>
          </cell>
          <cell r="AS394">
            <v>0</v>
          </cell>
          <cell r="AT394">
            <v>-67557130</v>
          </cell>
          <cell r="AU394">
            <v>-52678439</v>
          </cell>
          <cell r="AV394">
            <v>-47443513</v>
          </cell>
          <cell r="AW394">
            <v>-21949530</v>
          </cell>
          <cell r="AX394">
            <v>-19559367</v>
          </cell>
          <cell r="AY394">
            <v>-33648129</v>
          </cell>
          <cell r="AZ394">
            <v>-37315393</v>
          </cell>
          <cell r="BA394">
            <v>-36676854</v>
          </cell>
          <cell r="BB394">
            <v>553810</v>
          </cell>
          <cell r="BC394">
            <v>2020320</v>
          </cell>
          <cell r="BD394">
            <v>608700</v>
          </cell>
          <cell r="BE394">
            <v>755450</v>
          </cell>
          <cell r="BF394">
            <v>96458772</v>
          </cell>
          <cell r="BG394">
            <v>133507748</v>
          </cell>
          <cell r="BH394">
            <v>102141771</v>
          </cell>
          <cell r="BI394">
            <v>65290118</v>
          </cell>
          <cell r="BJ394">
            <v>561008</v>
          </cell>
          <cell r="BK394">
            <v>6497862</v>
          </cell>
          <cell r="BL394">
            <v>13957442</v>
          </cell>
          <cell r="BM394">
            <v>7717659</v>
          </cell>
          <cell r="BN394">
            <v>6842248</v>
          </cell>
          <cell r="BO394">
            <v>37617786</v>
          </cell>
          <cell r="BP394">
            <v>79125129</v>
          </cell>
          <cell r="BQ394">
            <v>113560206</v>
          </cell>
          <cell r="BR394">
            <v>228352175</v>
          </cell>
          <cell r="BS394">
            <v>273104028</v>
          </cell>
          <cell r="BT394">
            <v>317387593</v>
          </cell>
          <cell r="BU394">
            <v>341760947</v>
          </cell>
          <cell r="BV394" t="str">
            <v>n.a.</v>
          </cell>
          <cell r="BW394" t="str">
            <v>n.a.</v>
          </cell>
          <cell r="BX394" t="str">
            <v>n.a.</v>
          </cell>
          <cell r="BY394" t="str">
            <v>n.a.</v>
          </cell>
          <cell r="BZ394">
            <v>-87623113</v>
          </cell>
          <cell r="CA394">
            <v>-88593878</v>
          </cell>
          <cell r="CB394">
            <v>-57320269</v>
          </cell>
          <cell r="CC394">
            <v>-8208682</v>
          </cell>
          <cell r="CD394" t="str">
            <v>n.a.</v>
          </cell>
          <cell r="CE394" t="str">
            <v>n.a.</v>
          </cell>
          <cell r="CF394" t="str">
            <v>n.a.</v>
          </cell>
          <cell r="CG394" t="str">
            <v>n.a.</v>
          </cell>
          <cell r="CH394">
            <v>67557130</v>
          </cell>
          <cell r="CI394">
            <v>52678439</v>
          </cell>
          <cell r="CJ394">
            <v>47443513</v>
          </cell>
          <cell r="CK394">
            <v>21949530</v>
          </cell>
          <cell r="CL394">
            <v>103213707</v>
          </cell>
          <cell r="CM394">
            <v>-103720323</v>
          </cell>
          <cell r="CN394">
            <v>-67557130</v>
          </cell>
          <cell r="CO394">
            <v>-19559367</v>
          </cell>
          <cell r="CP394">
            <v>-87623113</v>
          </cell>
          <cell r="CQ394">
            <v>-0.848948415349523</v>
          </cell>
          <cell r="CR394">
            <v>-0.459152028418834</v>
          </cell>
          <cell r="CS394" t="str">
            <v>n.a.</v>
          </cell>
          <cell r="CT394">
            <v>0</v>
          </cell>
          <cell r="CU394">
            <v>1287065</v>
          </cell>
          <cell r="CV394">
            <v>22230017</v>
          </cell>
        </row>
        <row r="394">
          <cell r="CX394">
            <v>203369576</v>
          </cell>
          <cell r="CY394">
            <v>-205636886</v>
          </cell>
          <cell r="CZ394">
            <v>-52678439</v>
          </cell>
          <cell r="DA394">
            <v>-33648129</v>
          </cell>
          <cell r="DB394">
            <v>-88593878</v>
          </cell>
          <cell r="DC394">
            <v>-0.435629948896584</v>
          </cell>
          <cell r="DD394">
            <v>-0.303441669792001</v>
          </cell>
          <cell r="DE394" t="str">
            <v>n.a.</v>
          </cell>
          <cell r="DF394">
            <v>0</v>
          </cell>
          <cell r="DG394">
            <v>1314510</v>
          </cell>
          <cell r="DH394">
            <v>58371457.5</v>
          </cell>
        </row>
        <row r="394">
          <cell r="DJ394">
            <v>268417707</v>
          </cell>
          <cell r="DK394">
            <v>-240979070</v>
          </cell>
          <cell r="DL394">
            <v>-47443513</v>
          </cell>
          <cell r="DM394">
            <v>-37315393</v>
          </cell>
          <cell r="DN394">
            <v>-57320269</v>
          </cell>
          <cell r="DO394">
            <v>-0.21354876189297</v>
          </cell>
          <cell r="DP394">
            <v>-0.17597048309774</v>
          </cell>
        </row>
        <row r="395">
          <cell r="C395" t="str">
            <v>Cong TY CO Phan BAO BI Tien Giang</v>
          </cell>
          <cell r="D395" t="str">
            <v>exclude</v>
          </cell>
          <cell r="E395" t="str">
            <v>Independence(A+, A, A-, U)</v>
          </cell>
        </row>
        <row r="395">
          <cell r="I395">
            <v>-0.0124117364207202</v>
          </cell>
          <cell r="J395" t="str">
            <v> </v>
          </cell>
        </row>
        <row r="395">
          <cell r="O395" t="str">
            <v>Cong TY CO Phan BAO BI Tien Giang</v>
          </cell>
          <cell r="P395" t="str">
            <v>This company, a member of Vietnam's Tien Giang Food Company, is engaged in manufacturing food packaging products. It was established in 1996 and has its registered business office in My Tho City, Vietnam. The company offers its clients with products such as PP bags, PE bags, food packaging, sugar bags, and other related products. Through the years, the company is considered as one of the leading enterprises in technology production and packaging in the south. It aims to uphold the spirit of devoted service, learning and improving in order to maintain credibility and trust.</v>
          </cell>
          <cell r="Q395" t="str">
            <v>Manufacturing</v>
          </cell>
          <cell r="R395" t="str">
            <v>Offers its clients with products such as PP bags, PE bags, food packaging, sugar bags, and other related products</v>
          </cell>
          <cell r="S395" t="str">
            <v>www.tigipack.com.vn</v>
          </cell>
          <cell r="T395" t="str">
            <v>Vietnam</v>
          </cell>
        </row>
        <row r="395">
          <cell r="V395" t="str">
            <v>BTG</v>
          </cell>
          <cell r="W395" t="str">
            <v>D</v>
          </cell>
          <cell r="X395" t="str">
            <v>4783</v>
          </cell>
          <cell r="Y395" t="str">
            <v>VN5303000037</v>
          </cell>
          <cell r="Z395" t="str">
            <v>Engaged in manufacturing food packaging products</v>
          </cell>
          <cell r="AA395" t="str">
            <v>The company' scope business are: Manufacturing, trading and import - export all kinds of packaging;  Import of raw materials, machinery, equipment and spare parts;  Technology transfer of the packaging industry;  Trading of food.</v>
          </cell>
          <cell r="AB395">
            <v>40261</v>
          </cell>
          <cell r="AC395" t="str">
            <v>XI Nghiep BAO BI Luong Thuc Tien Giang</v>
          </cell>
          <cell r="AD395">
            <v>21048871</v>
          </cell>
          <cell r="AE395">
            <v>19860409</v>
          </cell>
          <cell r="AF395">
            <v>29551691</v>
          </cell>
          <cell r="AG395">
            <v>37306410</v>
          </cell>
          <cell r="AH395" t="str">
            <v>n.a.</v>
          </cell>
          <cell r="AI395" t="str">
            <v>n.a.</v>
          </cell>
          <cell r="AJ395" t="str">
            <v>n.a.</v>
          </cell>
          <cell r="AK395" t="str">
            <v>n.a.</v>
          </cell>
          <cell r="AL395">
            <v>18151693</v>
          </cell>
          <cell r="AM395">
            <v>17768075</v>
          </cell>
          <cell r="AN395">
            <v>25991726</v>
          </cell>
          <cell r="AO395">
            <v>35250782</v>
          </cell>
          <cell r="AP395">
            <v>0</v>
          </cell>
          <cell r="AQ395">
            <v>0</v>
          </cell>
          <cell r="AR395">
            <v>0</v>
          </cell>
          <cell r="AS395">
            <v>0</v>
          </cell>
          <cell r="AT395">
            <v>-2685051</v>
          </cell>
          <cell r="AU395">
            <v>-2597630</v>
          </cell>
          <cell r="AV395">
            <v>-3286081</v>
          </cell>
          <cell r="AW395">
            <v>-3949558</v>
          </cell>
          <cell r="AX395">
            <v>-274847</v>
          </cell>
          <cell r="AY395">
            <v>-286945</v>
          </cell>
          <cell r="AZ395">
            <v>-293466</v>
          </cell>
          <cell r="BA395">
            <v>-305045</v>
          </cell>
          <cell r="BB395">
            <v>8265106</v>
          </cell>
          <cell r="BC395">
            <v>7376247</v>
          </cell>
          <cell r="BD395">
            <v>9804519</v>
          </cell>
          <cell r="BE395">
            <v>7198666</v>
          </cell>
          <cell r="BF395">
            <v>5579762</v>
          </cell>
          <cell r="BG395">
            <v>4471231</v>
          </cell>
          <cell r="BH395">
            <v>1843164</v>
          </cell>
          <cell r="BI395">
            <v>3276305</v>
          </cell>
          <cell r="BJ395">
            <v>3640436</v>
          </cell>
          <cell r="BK395">
            <v>5364644</v>
          </cell>
          <cell r="BL395">
            <v>6680689</v>
          </cell>
          <cell r="BM395">
            <v>8988818</v>
          </cell>
          <cell r="BN395">
            <v>1098495</v>
          </cell>
          <cell r="BO395">
            <v>1373342</v>
          </cell>
          <cell r="BP395">
            <v>1660286</v>
          </cell>
          <cell r="BQ395">
            <v>1028753</v>
          </cell>
          <cell r="BR395">
            <v>18612462</v>
          </cell>
          <cell r="BS395">
            <v>19517014</v>
          </cell>
          <cell r="BT395">
            <v>20022285</v>
          </cell>
          <cell r="BU395">
            <v>20532160</v>
          </cell>
          <cell r="BV395">
            <v>326381</v>
          </cell>
          <cell r="BW395">
            <v>348235</v>
          </cell>
          <cell r="BX395">
            <v>367978</v>
          </cell>
          <cell r="BY395">
            <v>661790</v>
          </cell>
          <cell r="BZ395">
            <v>-62720</v>
          </cell>
          <cell r="CA395">
            <v>-792241</v>
          </cell>
          <cell r="CB395">
            <v>-19582</v>
          </cell>
          <cell r="CC395">
            <v>-2198975</v>
          </cell>
          <cell r="CD395" t="str">
            <v>n.a.</v>
          </cell>
          <cell r="CE395" t="str">
            <v>n.a.</v>
          </cell>
          <cell r="CF395" t="str">
            <v>n.a.</v>
          </cell>
          <cell r="CG395" t="str">
            <v>n.a.</v>
          </cell>
          <cell r="CH395">
            <v>2358670</v>
          </cell>
          <cell r="CI395">
            <v>2249395</v>
          </cell>
          <cell r="CJ395">
            <v>2918103</v>
          </cell>
          <cell r="CK395">
            <v>3287768</v>
          </cell>
          <cell r="CL395">
            <v>21048871</v>
          </cell>
          <cell r="CM395">
            <v>-18151693</v>
          </cell>
          <cell r="CN395">
            <v>-2685051</v>
          </cell>
          <cell r="CO395">
            <v>-274847</v>
          </cell>
          <cell r="CP395">
            <v>-62720</v>
          </cell>
          <cell r="CQ395">
            <v>-0.00297973226212465</v>
          </cell>
          <cell r="CR395">
            <v>-0.00297087983563153</v>
          </cell>
          <cell r="CS395">
            <v>326381</v>
          </cell>
          <cell r="CT395">
            <v>0</v>
          </cell>
          <cell r="CU395">
            <v>7820676.5</v>
          </cell>
          <cell r="CV395">
            <v>1235918.5</v>
          </cell>
        </row>
        <row r="395">
          <cell r="CX395">
            <v>19860409</v>
          </cell>
          <cell r="CY395">
            <v>-17768075</v>
          </cell>
          <cell r="CZ395">
            <v>-2597630</v>
          </cell>
          <cell r="DA395">
            <v>-286945</v>
          </cell>
          <cell r="DB395">
            <v>-792241</v>
          </cell>
          <cell r="DC395">
            <v>-0.0398904675125271</v>
          </cell>
          <cell r="DD395">
            <v>-0.0383602588529801</v>
          </cell>
          <cell r="DE395">
            <v>348235</v>
          </cell>
          <cell r="DF395">
            <v>0</v>
          </cell>
          <cell r="DG395">
            <v>8590383</v>
          </cell>
          <cell r="DH395">
            <v>1516814</v>
          </cell>
        </row>
        <row r="395">
          <cell r="DJ395">
            <v>29551691</v>
          </cell>
          <cell r="DK395">
            <v>-25991726</v>
          </cell>
          <cell r="DL395">
            <v>-3286081</v>
          </cell>
          <cell r="DM395">
            <v>-293466</v>
          </cell>
          <cell r="DN395">
            <v>-19582</v>
          </cell>
          <cell r="DO395">
            <v>-0.000662635515510771</v>
          </cell>
          <cell r="DP395">
            <v>-0.000662196720445549</v>
          </cell>
        </row>
        <row r="396">
          <cell r="C396" t="str">
            <v>Cong TY CO Phan CAP Treo NUI BA TAY Ninh</v>
          </cell>
          <cell r="D396" t="str">
            <v>exclude</v>
          </cell>
          <cell r="E396" t="str">
            <v>Independence(A+, A, A-, U)</v>
          </cell>
        </row>
        <row r="396">
          <cell r="I396">
            <v>-0.188123880715206</v>
          </cell>
          <cell r="J396" t="str">
            <v> </v>
          </cell>
        </row>
        <row r="396">
          <cell r="O396" t="str">
            <v>Cong TY CO Phan CAP Treo NUI BA TAY Ninh</v>
          </cell>
          <cell r="P396" t="str">
            <v>This company is engaged in the provision of day-to-day business and other organizational support services. The company was incorporated in 1998. The registered head office of the company is located in Tay Ninh Province, Vietnam. The company is also a provider of business support services and other related services. In addition, the company is active in the provision of facilities support services.</v>
          </cell>
          <cell r="Q396" t="str">
            <v>Services</v>
          </cell>
          <cell r="R396" t="str">
            <v>Of day-to-day business and other organizational support services</v>
          </cell>
          <cell r="S396" t="str">
            <v>www.catour.com.vn</v>
          </cell>
          <cell r="T396" t="str">
            <v>Vietnam</v>
          </cell>
        </row>
        <row r="396">
          <cell r="V396" t="str">
            <v>TCT</v>
          </cell>
          <cell r="W396" t="str">
            <v>D</v>
          </cell>
          <cell r="X396" t="str">
            <v>4789</v>
          </cell>
          <cell r="Y396" t="str">
            <v>VN4503000004</v>
          </cell>
          <cell r="Z396" t="str">
            <v>Engaged in the provision of day-to-day business and other organizational support services</v>
          </cell>
          <cell r="AA396" t="str">
            <v>The Company specializes in business passenger transport services and supplies by cable.</v>
          </cell>
          <cell r="AB396">
            <v>39036</v>
          </cell>
          <cell r="AC396" t="str">
            <v>BO Phan CAP Treo Cong TY du Lich TAY Ninh</v>
          </cell>
          <cell r="AD396">
            <v>63675301</v>
          </cell>
          <cell r="AE396">
            <v>35869789</v>
          </cell>
          <cell r="AF396">
            <v>43216275</v>
          </cell>
          <cell r="AG396">
            <v>177230197</v>
          </cell>
          <cell r="AH396" t="str">
            <v>n.a.</v>
          </cell>
          <cell r="AI396" t="str">
            <v>n.a.</v>
          </cell>
          <cell r="AJ396" t="str">
            <v>n.a.</v>
          </cell>
          <cell r="AK396" t="str">
            <v>n.a.</v>
          </cell>
          <cell r="AL396">
            <v>32361325</v>
          </cell>
          <cell r="AM396">
            <v>19448831</v>
          </cell>
          <cell r="AN396">
            <v>19348517</v>
          </cell>
          <cell r="AO396">
            <v>43227372</v>
          </cell>
          <cell r="AP396">
            <v>0</v>
          </cell>
          <cell r="AQ396">
            <v>0</v>
          </cell>
          <cell r="AR396">
            <v>0</v>
          </cell>
          <cell r="AS396">
            <v>0</v>
          </cell>
          <cell r="AT396">
            <v>-11989658</v>
          </cell>
          <cell r="AU396">
            <v>-3401976</v>
          </cell>
          <cell r="AV396">
            <v>-11870684</v>
          </cell>
          <cell r="AW396">
            <v>-22298265</v>
          </cell>
          <cell r="AX396">
            <v>-5032526</v>
          </cell>
          <cell r="AY396">
            <v>-32809246</v>
          </cell>
          <cell r="AZ396">
            <v>-33355424</v>
          </cell>
          <cell r="BA396">
            <v>-44850029</v>
          </cell>
          <cell r="BB396">
            <v>5613131</v>
          </cell>
          <cell r="BC396">
            <v>871036</v>
          </cell>
          <cell r="BD396">
            <v>2667292</v>
          </cell>
          <cell r="BE396">
            <v>3257252</v>
          </cell>
          <cell r="BF396">
            <v>633741</v>
          </cell>
          <cell r="BG396">
            <v>22280</v>
          </cell>
          <cell r="BH396">
            <v>1496984</v>
          </cell>
          <cell r="BI396">
            <v>845710</v>
          </cell>
          <cell r="BJ396">
            <v>27367470</v>
          </cell>
          <cell r="BK396">
            <v>51781449</v>
          </cell>
          <cell r="BL396">
            <v>29404282</v>
          </cell>
          <cell r="BM396">
            <v>153022393</v>
          </cell>
          <cell r="BN396">
            <v>13963388</v>
          </cell>
          <cell r="BO396">
            <v>18487552</v>
          </cell>
          <cell r="BP396">
            <v>51303182</v>
          </cell>
          <cell r="BQ396">
            <v>84739263</v>
          </cell>
          <cell r="BR396">
            <v>343130371</v>
          </cell>
          <cell r="BS396">
            <v>307553323</v>
          </cell>
          <cell r="BT396">
            <v>324918072</v>
          </cell>
          <cell r="BU396">
            <v>368118115</v>
          </cell>
          <cell r="BV396">
            <v>8162371</v>
          </cell>
          <cell r="BW396">
            <v>432295</v>
          </cell>
          <cell r="BX396">
            <v>6478959</v>
          </cell>
          <cell r="BY396">
            <v>14191134</v>
          </cell>
          <cell r="BZ396">
            <v>14291792</v>
          </cell>
          <cell r="CA396">
            <v>-19790264</v>
          </cell>
          <cell r="CB396">
            <v>-21358350</v>
          </cell>
          <cell r="CC396">
            <v>66854531</v>
          </cell>
          <cell r="CD396" t="str">
            <v>n.a.</v>
          </cell>
          <cell r="CE396" t="str">
            <v>n.a.</v>
          </cell>
          <cell r="CF396" t="str">
            <v>n.a.</v>
          </cell>
          <cell r="CG396" t="str">
            <v>n.a.</v>
          </cell>
          <cell r="CH396">
            <v>3827287</v>
          </cell>
          <cell r="CI396">
            <v>2969681</v>
          </cell>
          <cell r="CJ396">
            <v>5391725</v>
          </cell>
          <cell r="CK396">
            <v>8107131</v>
          </cell>
          <cell r="CL396">
            <v>63675301</v>
          </cell>
          <cell r="CM396">
            <v>-32361325</v>
          </cell>
          <cell r="CN396">
            <v>-11989658</v>
          </cell>
          <cell r="CO396">
            <v>-5032526</v>
          </cell>
          <cell r="CP396">
            <v>14291792</v>
          </cell>
          <cell r="CQ396">
            <v>0.224447969236926</v>
          </cell>
          <cell r="CR396">
            <v>0.289404140965357</v>
          </cell>
          <cell r="CS396">
            <v>8162371</v>
          </cell>
          <cell r="CT396">
            <v>0</v>
          </cell>
          <cell r="CU396">
            <v>3242083.5</v>
          </cell>
          <cell r="CV396">
            <v>16225470</v>
          </cell>
        </row>
        <row r="396">
          <cell r="CX396">
            <v>35869789</v>
          </cell>
          <cell r="CY396">
            <v>-19448831</v>
          </cell>
          <cell r="CZ396">
            <v>-3401976</v>
          </cell>
          <cell r="DA396">
            <v>-32809246</v>
          </cell>
          <cell r="DB396">
            <v>-19790264</v>
          </cell>
          <cell r="DC396">
            <v>-0.551725130025159</v>
          </cell>
          <cell r="DD396">
            <v>-0.355555967580555</v>
          </cell>
          <cell r="DE396">
            <v>432295</v>
          </cell>
          <cell r="DF396">
            <v>0</v>
          </cell>
          <cell r="DG396">
            <v>1769164</v>
          </cell>
          <cell r="DH396">
            <v>34895367</v>
          </cell>
        </row>
        <row r="396">
          <cell r="DJ396">
            <v>43216275</v>
          </cell>
          <cell r="DK396">
            <v>-19348517</v>
          </cell>
          <cell r="DL396">
            <v>-11870684</v>
          </cell>
          <cell r="DM396">
            <v>-33355424</v>
          </cell>
          <cell r="DN396">
            <v>-21358350</v>
          </cell>
          <cell r="DO396">
            <v>-0.494220059456767</v>
          </cell>
          <cell r="DP396">
            <v>-0.330754533998455</v>
          </cell>
        </row>
        <row r="397">
          <cell r="C397" t="str">
            <v>MFL India Limited</v>
          </cell>
          <cell r="D397" t="str">
            <v>exclude</v>
          </cell>
          <cell r="E397" t="str">
            <v>Significantly different activities</v>
          </cell>
        </row>
        <row r="397">
          <cell r="I397">
            <v>-0.00935635208590829</v>
          </cell>
          <cell r="J397" t="str">
            <v> </v>
          </cell>
        </row>
        <row r="397">
          <cell r="O397" t="str">
            <v>MFL India Limited</v>
          </cell>
          <cell r="P397" t="str">
            <v>This company is primarily engaged in the wholesale distribution of pharmaceutical products. It started its operations in 1981. The company has its registered business office strategically located in New Delhi, India. The company is principally involved in dealing a wide range of pharmaceutical products that are used in various therapeutic areas, which include central nervous system, nephrology, hormones and synthetic substitutes, cardiovascular, and other areas. These products comes in forms, such as ampoules, tablets, capsules, vials, ointments, powders, solutions, and suspensions. These are offered to health care providers, distributors, retailers, and to the general public. The company has its active operations within the country.</v>
          </cell>
          <cell r="Q397" t="str">
            <v>Wholesale</v>
          </cell>
          <cell r="R397" t="str">
            <v>Forms, such as ampoules, tablets, capsules, vials, ointments, powders, solutions, and suspensions</v>
          </cell>
          <cell r="S397" t="str">
            <v>www.mflindia.in</v>
          </cell>
          <cell r="T397" t="str">
            <v>India</v>
          </cell>
        </row>
        <row r="397">
          <cell r="V397" t="str">
            <v>526622</v>
          </cell>
          <cell r="W397" t="str">
            <v>A-</v>
          </cell>
          <cell r="X397" t="str">
            <v>4789</v>
          </cell>
          <cell r="Y397" t="str">
            <v>IN33558FI</v>
          </cell>
          <cell r="Z397" t="str">
            <v>Engaged in the wholesale distribution of pharmaceutical products</v>
          </cell>
          <cell r="AA397" t="str">
            <v>The Company is engaged in operating as a transport and logistics company in India.  the company offers transportation services, including medium-to-long-haul, regional, and local services; and expedited services.</v>
          </cell>
          <cell r="AB397">
            <v>36831</v>
          </cell>
          <cell r="AC397" t="str">
            <v>MY Fair Lady Limited</v>
          </cell>
          <cell r="AD397">
            <v>137482</v>
          </cell>
          <cell r="AE397">
            <v>25123</v>
          </cell>
          <cell r="AF397">
            <v>63124</v>
          </cell>
          <cell r="AG397">
            <v>11944</v>
          </cell>
          <cell r="AH397">
            <v>366</v>
          </cell>
          <cell r="AI397">
            <v>18514</v>
          </cell>
          <cell r="AJ397">
            <v>28627</v>
          </cell>
          <cell r="AK397">
            <v>333947</v>
          </cell>
          <cell r="AL397">
            <v>26614</v>
          </cell>
          <cell r="AM397">
            <v>19747</v>
          </cell>
          <cell r="AN397">
            <v>12208</v>
          </cell>
          <cell r="AO397">
            <v>19518</v>
          </cell>
          <cell r="AP397">
            <v>0</v>
          </cell>
          <cell r="AQ397">
            <v>0</v>
          </cell>
          <cell r="AR397">
            <v>0</v>
          </cell>
          <cell r="AS397">
            <v>0</v>
          </cell>
          <cell r="AT397">
            <v>-110070</v>
          </cell>
          <cell r="AU397">
            <v>-7941</v>
          </cell>
          <cell r="AV397">
            <v>-49985</v>
          </cell>
          <cell r="AW397">
            <v>-15005</v>
          </cell>
          <cell r="AX397">
            <v>-1276</v>
          </cell>
          <cell r="AY397">
            <v>0</v>
          </cell>
          <cell r="AZ397">
            <v>0</v>
          </cell>
          <cell r="BA397">
            <v>-4072</v>
          </cell>
          <cell r="BB397">
            <v>3943</v>
          </cell>
          <cell r="BC397" t="str">
            <v>n.a.</v>
          </cell>
          <cell r="BD397">
            <v>5783</v>
          </cell>
          <cell r="BE397">
            <v>14623</v>
          </cell>
          <cell r="BF397">
            <v>30515</v>
          </cell>
          <cell r="BG397" t="str">
            <v>n.a.</v>
          </cell>
          <cell r="BH397">
            <v>42822</v>
          </cell>
          <cell r="BI397">
            <v>4801</v>
          </cell>
          <cell r="BJ397">
            <v>3508</v>
          </cell>
          <cell r="BK397">
            <v>253</v>
          </cell>
          <cell r="BL397">
            <v>2679</v>
          </cell>
          <cell r="BM397">
            <v>1195</v>
          </cell>
          <cell r="BN397">
            <v>80694</v>
          </cell>
          <cell r="BO397">
            <v>7</v>
          </cell>
          <cell r="BP397">
            <v>18626</v>
          </cell>
          <cell r="BQ397">
            <v>18631</v>
          </cell>
          <cell r="BR397">
            <v>182926</v>
          </cell>
          <cell r="BS397">
            <v>5536</v>
          </cell>
          <cell r="BT397">
            <v>77595</v>
          </cell>
          <cell r="BU397">
            <v>51083</v>
          </cell>
          <cell r="BV397">
            <v>61</v>
          </cell>
          <cell r="BW397">
            <v>354</v>
          </cell>
          <cell r="BX397" t="str">
            <v>n.a.</v>
          </cell>
          <cell r="BY397">
            <v>401</v>
          </cell>
          <cell r="BZ397">
            <v>-112</v>
          </cell>
          <cell r="CA397">
            <v>15949</v>
          </cell>
          <cell r="CB397">
            <v>29558</v>
          </cell>
          <cell r="CC397">
            <v>307296</v>
          </cell>
          <cell r="CD397">
            <v>105017</v>
          </cell>
          <cell r="CE397">
            <v>5982</v>
          </cell>
          <cell r="CF397">
            <v>49729</v>
          </cell>
          <cell r="CG397">
            <v>13659</v>
          </cell>
          <cell r="CH397">
            <v>2443</v>
          </cell>
          <cell r="CI397">
            <v>10</v>
          </cell>
          <cell r="CJ397" t="str">
            <v>n.a.</v>
          </cell>
          <cell r="CK397">
            <v>3</v>
          </cell>
          <cell r="CL397">
            <v>137482</v>
          </cell>
          <cell r="CM397">
            <v>-26614</v>
          </cell>
          <cell r="CN397">
            <v>-110070</v>
          </cell>
          <cell r="CO397">
            <v>-1276</v>
          </cell>
          <cell r="CP397">
            <v>-478</v>
          </cell>
          <cell r="CQ397">
            <v>-0.00347681878354985</v>
          </cell>
          <cell r="CR397">
            <v>-0.00346477239779646</v>
          </cell>
          <cell r="CS397">
            <v>61</v>
          </cell>
          <cell r="CT397">
            <v>0</v>
          </cell>
          <cell r="CU397" t="e">
            <v>#VALUE!</v>
          </cell>
          <cell r="CV397">
            <v>40350.5</v>
          </cell>
        </row>
        <row r="397">
          <cell r="CX397">
            <v>25123</v>
          </cell>
          <cell r="CY397">
            <v>-19747</v>
          </cell>
          <cell r="CZ397">
            <v>-7941</v>
          </cell>
          <cell r="DA397">
            <v>0</v>
          </cell>
          <cell r="DB397">
            <v>-2565</v>
          </cell>
          <cell r="DC397">
            <v>-0.102097679417267</v>
          </cell>
          <cell r="DD397">
            <v>-0.0926394105749783</v>
          </cell>
          <cell r="DE397">
            <v>354</v>
          </cell>
          <cell r="DF397">
            <v>0</v>
          </cell>
          <cell r="DG397" t="e">
            <v>#VALUE!</v>
          </cell>
          <cell r="DH397">
            <v>9316.5</v>
          </cell>
        </row>
        <row r="397">
          <cell r="DJ397">
            <v>63124</v>
          </cell>
          <cell r="DK397">
            <v>-12208</v>
          </cell>
          <cell r="DL397">
            <v>-49985</v>
          </cell>
          <cell r="DM397">
            <v>0</v>
          </cell>
          <cell r="DN397">
            <v>931</v>
          </cell>
          <cell r="DO397">
            <v>0.0147487484950257</v>
          </cell>
          <cell r="DP397">
            <v>0.0149695303329957</v>
          </cell>
        </row>
        <row r="398">
          <cell r="C398" t="str">
            <v>Cong TY CO Phan Dich VU VAN TAI SAI GON</v>
          </cell>
          <cell r="D398" t="str">
            <v>exclude</v>
          </cell>
          <cell r="E398" t="str">
            <v>Significantly different products/services</v>
          </cell>
          <cell r="F398" t="str">
            <v>公司经营范围包括：国际多式联运；运输、装卸各类进出口普通货物、大件、重件货物及工程货物；水路、公路运输；在东盟地区内运输过境货物和集装箱货物；送货上门，清关服务；船舶运输代理；港口、仓储、理货服务；船舶经纪及租船业务；运输材料和设备贸易；职业培训和劳务输出服务；运输支持活动的贸易；旅游服务和旅行社；机械设备、机械及车辆维修。</v>
          </cell>
        </row>
        <row r="398">
          <cell r="I398">
            <v>0.373752905704039</v>
          </cell>
          <cell r="J398" t="str">
            <v> </v>
          </cell>
        </row>
        <row r="398">
          <cell r="O398" t="str">
            <v>Cong TY CO Phan Dich VU VAN TAI SAI GON</v>
          </cell>
          <cell r="P398" t="str">
            <v>This company is primarily engaged in the provision of transportation services. It was established in 1976 and has its registered head office located in Ho Chi Minh, Vietnam. The company's scope of activities consist of the following: international multimodal transportation; transporting and handling various types of import &amp; export general cargo, over-sized, heavy-lift cargo and project cargo; waterway, roadway transportation; transporting in-transit and containerizes cargo within ASEAN region; door-to-door cargo delivery, custom clearange services; shipping and forwarding agency; port, warehousing, tally services; ship and brokering and charter; trade in transport materials and equipment; vocational training and labor export services; trade of support activities for transportation; tourist service and travel agency; mechanical equipment, machinery and vehicle maintenance. It conducts its business activities throughout Vietnam and further serves the general public of the city, as well as the surrounding areas.</v>
          </cell>
          <cell r="Q398" t="str">
            <v>Services</v>
          </cell>
          <cell r="R398" t="str">
            <v>International multimodal transportation; transporting and handling various types of import &amp; export general cargo, over-sized, heavy-lift cargo and project cargo; waterway, roadway transportation; transporting in-transit and containerizes cargo within ASEAN region; door-to-door cargo delivery, custom clearange services; shipping and forwarding agency; port, warehousing, tally services; ship and brokering and charter; trade in transport materials and equipment; vocational training and labor export services; trade of support activities for transportation; tourist service and travel agency; mechanical equipment, machinery and vehicle maintenance</v>
          </cell>
          <cell r="S398" t="str">
            <v>www.tranaco.com.vn</v>
          </cell>
          <cell r="T398" t="str">
            <v>Vietnam</v>
          </cell>
        </row>
        <row r="398">
          <cell r="V398" t="str">
            <v>STS</v>
          </cell>
          <cell r="W398" t="str">
            <v>A+</v>
          </cell>
          <cell r="X398" t="str">
            <v>4731</v>
          </cell>
          <cell r="Y398" t="str">
            <v>VN4103003977</v>
          </cell>
          <cell r="Z398" t="str">
            <v>Primarily engaged in the provision of transportation services</v>
          </cell>
          <cell r="AA398" t="str">
            <v>The Company specializes in the business of internationally multi-modal transport.</v>
          </cell>
          <cell r="AB398">
            <v>40267</v>
          </cell>
          <cell r="AC398" t="str">
            <v>Cong TY Dich VU VAN TAI SAI GON</v>
          </cell>
          <cell r="AD398">
            <v>49641110</v>
          </cell>
          <cell r="AE398">
            <v>65678640</v>
          </cell>
          <cell r="AF398">
            <v>37922371</v>
          </cell>
          <cell r="AG398">
            <v>42429894</v>
          </cell>
          <cell r="AH398" t="str">
            <v>n.a.</v>
          </cell>
          <cell r="AI398" t="str">
            <v>n.a.</v>
          </cell>
          <cell r="AJ398" t="str">
            <v>n.a.</v>
          </cell>
          <cell r="AK398" t="str">
            <v>n.a.</v>
          </cell>
          <cell r="AL398">
            <v>27041582</v>
          </cell>
          <cell r="AM398">
            <v>35151370</v>
          </cell>
          <cell r="AN398">
            <v>19632464</v>
          </cell>
          <cell r="AO398">
            <v>20617550</v>
          </cell>
          <cell r="AP398">
            <v>0</v>
          </cell>
          <cell r="AQ398">
            <v>0</v>
          </cell>
          <cell r="AR398">
            <v>0</v>
          </cell>
          <cell r="AS398">
            <v>0</v>
          </cell>
          <cell r="AT398">
            <v>-2536838</v>
          </cell>
          <cell r="AU398">
            <v>-3049243</v>
          </cell>
          <cell r="AV398">
            <v>-2938563</v>
          </cell>
          <cell r="AW398">
            <v>-2505455</v>
          </cell>
          <cell r="AX398">
            <v>-1741648</v>
          </cell>
          <cell r="AY398">
            <v>-1841772</v>
          </cell>
          <cell r="AZ398">
            <v>-2033953</v>
          </cell>
          <cell r="BA398">
            <v>-2347086</v>
          </cell>
          <cell r="BB398">
            <v>425200</v>
          </cell>
          <cell r="BC398">
            <v>409033</v>
          </cell>
          <cell r="BD398">
            <v>1839591</v>
          </cell>
          <cell r="BE398">
            <v>1015422</v>
          </cell>
          <cell r="BF398">
            <v>3058903</v>
          </cell>
          <cell r="BG398">
            <v>4154055</v>
          </cell>
          <cell r="BH398">
            <v>9596791</v>
          </cell>
          <cell r="BI398">
            <v>9284468</v>
          </cell>
          <cell r="BJ398">
            <v>143579132</v>
          </cell>
          <cell r="BK398">
            <v>44060858</v>
          </cell>
          <cell r="BL398">
            <v>95883047</v>
          </cell>
          <cell r="BM398">
            <v>51619098</v>
          </cell>
          <cell r="BN398">
            <v>9349864</v>
          </cell>
          <cell r="BO398">
            <v>4073309</v>
          </cell>
          <cell r="BP398">
            <v>5627735</v>
          </cell>
          <cell r="BQ398">
            <v>7332344</v>
          </cell>
          <cell r="BR398">
            <v>176305003</v>
          </cell>
          <cell r="BS398">
            <v>158678674</v>
          </cell>
          <cell r="BT398">
            <v>129940911</v>
          </cell>
          <cell r="BU398">
            <v>122958143</v>
          </cell>
          <cell r="BV398" t="str">
            <v>n.a.</v>
          </cell>
          <cell r="BW398" t="str">
            <v>n.a.</v>
          </cell>
          <cell r="BX398" t="str">
            <v>n.a.</v>
          </cell>
          <cell r="BY398" t="str">
            <v>n.a.</v>
          </cell>
          <cell r="BZ398">
            <v>18321042</v>
          </cell>
          <cell r="CA398">
            <v>25636255</v>
          </cell>
          <cell r="CB398">
            <v>13317391</v>
          </cell>
          <cell r="CC398">
            <v>16959803</v>
          </cell>
          <cell r="CD398" t="str">
            <v>n.a.</v>
          </cell>
          <cell r="CE398" t="str">
            <v>n.a.</v>
          </cell>
          <cell r="CF398" t="str">
            <v>n.a.</v>
          </cell>
          <cell r="CG398" t="str">
            <v>n.a.</v>
          </cell>
          <cell r="CH398">
            <v>2536838</v>
          </cell>
          <cell r="CI398">
            <v>3049243</v>
          </cell>
          <cell r="CJ398">
            <v>2938563</v>
          </cell>
          <cell r="CK398">
            <v>2505455</v>
          </cell>
          <cell r="CL398">
            <v>49641110</v>
          </cell>
          <cell r="CM398">
            <v>-27041582</v>
          </cell>
          <cell r="CN398">
            <v>-2536838</v>
          </cell>
          <cell r="CO398">
            <v>-1741648</v>
          </cell>
          <cell r="CP398">
            <v>18321042</v>
          </cell>
          <cell r="CQ398">
            <v>0.369069950289186</v>
          </cell>
          <cell r="CR398">
            <v>0.584961756788012</v>
          </cell>
          <cell r="CS398" t="str">
            <v>n.a.</v>
          </cell>
          <cell r="CT398">
            <v>0</v>
          </cell>
          <cell r="CU398">
            <v>417116.5</v>
          </cell>
          <cell r="CV398">
            <v>6711586.5</v>
          </cell>
        </row>
        <row r="398">
          <cell r="CX398">
            <v>65678640</v>
          </cell>
          <cell r="CY398">
            <v>-35151370</v>
          </cell>
          <cell r="CZ398">
            <v>-3049243</v>
          </cell>
          <cell r="DA398">
            <v>-1841772</v>
          </cell>
          <cell r="DB398">
            <v>25636255</v>
          </cell>
          <cell r="DC398">
            <v>0.390328651750402</v>
          </cell>
          <cell r="DD398">
            <v>0.64022797343365</v>
          </cell>
          <cell r="DE398" t="str">
            <v>n.a.</v>
          </cell>
          <cell r="DF398">
            <v>0</v>
          </cell>
          <cell r="DG398">
            <v>1124312</v>
          </cell>
          <cell r="DH398">
            <v>4850522</v>
          </cell>
        </row>
        <row r="398">
          <cell r="DJ398">
            <v>37922371</v>
          </cell>
          <cell r="DK398">
            <v>-19632464</v>
          </cell>
          <cell r="DL398">
            <v>-2938563</v>
          </cell>
          <cell r="DM398">
            <v>-2033953</v>
          </cell>
          <cell r="DN398">
            <v>13317391</v>
          </cell>
          <cell r="DO398">
            <v>0.351175062339852</v>
          </cell>
          <cell r="DP398">
            <v>0.541247788049411</v>
          </cell>
        </row>
        <row r="399">
          <cell r="C399" t="str">
            <v>Transvoy Logistics India Limited</v>
          </cell>
          <cell r="D399" t="str">
            <v>exclude</v>
          </cell>
          <cell r="E399" t="str">
            <v>Independence(A+, A, A-, U)</v>
          </cell>
        </row>
        <row r="399">
          <cell r="I399">
            <v>0.0824529952835222</v>
          </cell>
          <cell r="J399" t="str">
            <v> </v>
          </cell>
        </row>
        <row r="399">
          <cell r="O399" t="str">
            <v>Transvoy Logistics India Limited</v>
          </cell>
          <cell r="P399" t="str">
            <v>This company, based in India, is engaged in the arrangement of transportation of freight and cargo as well as in the provision of logistic services. It was founded in 2015. The company has a registered business head office located in Ahmedabad, India.The company is involved in the transportation of freight, cargoes, and related commodities. It provides full range of logistics services, including contract warehousing, public warehousing, and transportation services. It also provides distribution management, vendor consolidation, cargo insurance, purchase order management, and customized logistics information services. The company offers freight transportation services along most of the major trading routes to customers throughout the country. Some of the company's value-added services are packaging and crating, repackaging, stickering, reconfiguration, order fulfillment, installation and display module assembly.The company has strategic alliances with premier national staffing providers throughout the country to better serve its clients.</v>
          </cell>
          <cell r="Q399" t="str">
            <v>Services</v>
          </cell>
          <cell r="R399" t="str">
            <v>Logistics services, including contract warehousing, public warehousing, and transportation services</v>
          </cell>
          <cell r="S399" t="str">
            <v>www.transvoy.com</v>
          </cell>
          <cell r="T399" t="str">
            <v>India</v>
          </cell>
        </row>
        <row r="399">
          <cell r="V399" t="str">
            <v>543754</v>
          </cell>
          <cell r="W399" t="str">
            <v>B+</v>
          </cell>
          <cell r="X399" t="str">
            <v>4731</v>
          </cell>
          <cell r="Y399" t="str">
            <v>IN001764352IND</v>
          </cell>
          <cell r="Z399" t="str">
            <v>Engaged in the arrangement of transportation of freight and cargo as well as in the provision of logistic services</v>
          </cell>
          <cell r="AA399" t="str">
            <v>The Company is engaged in the business of integrated logistics solutions: Transport storage and communications.</v>
          </cell>
          <cell r="AB399">
            <v>44959</v>
          </cell>
        </row>
        <row r="399">
          <cell r="AD399">
            <v>130908</v>
          </cell>
          <cell r="AE399">
            <v>50299</v>
          </cell>
          <cell r="AF399">
            <v>6221</v>
          </cell>
          <cell r="AG399">
            <v>4267</v>
          </cell>
          <cell r="AH399">
            <v>3057</v>
          </cell>
          <cell r="AI399" t="str">
            <v>n.a.</v>
          </cell>
          <cell r="AJ399" t="str">
            <v>n.a.</v>
          </cell>
          <cell r="AK399" t="str">
            <v>n.a.</v>
          </cell>
          <cell r="AL399">
            <v>110845</v>
          </cell>
          <cell r="AM399">
            <v>41973</v>
          </cell>
          <cell r="AN399">
            <v>5526</v>
          </cell>
          <cell r="AO399">
            <v>3054</v>
          </cell>
          <cell r="AP399">
            <v>0</v>
          </cell>
          <cell r="AQ399">
            <v>0</v>
          </cell>
          <cell r="AR399">
            <v>0</v>
          </cell>
          <cell r="AS399">
            <v>0</v>
          </cell>
          <cell r="AT399">
            <v>-10987</v>
          </cell>
          <cell r="AU399">
            <v>-323</v>
          </cell>
          <cell r="AV399">
            <v>-494</v>
          </cell>
          <cell r="AW399">
            <v>-1021</v>
          </cell>
          <cell r="AX399">
            <v>-1701</v>
          </cell>
          <cell r="AY399">
            <v>-72</v>
          </cell>
          <cell r="AZ399">
            <v>-53</v>
          </cell>
          <cell r="BA399">
            <v>-24</v>
          </cell>
          <cell r="BB399" t="str">
            <v>n.a.</v>
          </cell>
          <cell r="BC399" t="str">
            <v>n.a.</v>
          </cell>
          <cell r="BD399" t="str">
            <v>n.a.</v>
          </cell>
          <cell r="BE399" t="str">
            <v>n.a.</v>
          </cell>
          <cell r="BF399">
            <v>10748</v>
          </cell>
          <cell r="BG399">
            <v>9606</v>
          </cell>
          <cell r="BH399">
            <v>240</v>
          </cell>
          <cell r="BI399">
            <v>92</v>
          </cell>
          <cell r="BJ399">
            <v>32554</v>
          </cell>
          <cell r="BK399">
            <v>656</v>
          </cell>
          <cell r="BL399">
            <v>320</v>
          </cell>
          <cell r="BM399">
            <v>113</v>
          </cell>
          <cell r="BN399">
            <v>22019</v>
          </cell>
          <cell r="BO399">
            <v>158</v>
          </cell>
          <cell r="BP399">
            <v>231</v>
          </cell>
          <cell r="BQ399">
            <v>108</v>
          </cell>
          <cell r="BR399">
            <v>94796</v>
          </cell>
          <cell r="BS399">
            <v>10989</v>
          </cell>
          <cell r="BT399">
            <v>1247</v>
          </cell>
          <cell r="BU399">
            <v>1148</v>
          </cell>
          <cell r="BV399">
            <v>1511</v>
          </cell>
          <cell r="BW399">
            <v>7</v>
          </cell>
          <cell r="BX399" t="str">
            <v>n.a.</v>
          </cell>
          <cell r="BY399">
            <v>16</v>
          </cell>
          <cell r="BZ399">
            <v>10432</v>
          </cell>
          <cell r="CA399">
            <v>7931</v>
          </cell>
          <cell r="CB399">
            <v>148</v>
          </cell>
          <cell r="CC399">
            <v>168</v>
          </cell>
          <cell r="CD399">
            <v>4830</v>
          </cell>
          <cell r="CE399">
            <v>297</v>
          </cell>
          <cell r="CF399">
            <v>238</v>
          </cell>
          <cell r="CG399">
            <v>111</v>
          </cell>
          <cell r="CH399">
            <v>2097</v>
          </cell>
          <cell r="CI399">
            <v>19</v>
          </cell>
          <cell r="CJ399">
            <v>19</v>
          </cell>
          <cell r="CK399">
            <v>13</v>
          </cell>
          <cell r="CL399">
            <v>130908</v>
          </cell>
          <cell r="CM399">
            <v>-110845</v>
          </cell>
          <cell r="CN399">
            <v>-10987</v>
          </cell>
          <cell r="CO399">
            <v>-1701</v>
          </cell>
          <cell r="CP399">
            <v>7375</v>
          </cell>
          <cell r="CQ399">
            <v>0.0563372750328475</v>
          </cell>
          <cell r="CR399">
            <v>0.0597006467907361</v>
          </cell>
          <cell r="CS399">
            <v>1511</v>
          </cell>
          <cell r="CT399">
            <v>0</v>
          </cell>
          <cell r="CU399" t="e">
            <v>#VALUE!</v>
          </cell>
          <cell r="CV399">
            <v>11088.5</v>
          </cell>
        </row>
        <row r="399">
          <cell r="CX399">
            <v>50299</v>
          </cell>
          <cell r="CY399">
            <v>-41973</v>
          </cell>
          <cell r="CZ399">
            <v>-323</v>
          </cell>
          <cell r="DA399">
            <v>-72</v>
          </cell>
          <cell r="DB399">
            <v>7931</v>
          </cell>
          <cell r="DC399">
            <v>0.157677090995845</v>
          </cell>
          <cell r="DD399">
            <v>0.187193164652568</v>
          </cell>
          <cell r="DE399">
            <v>7</v>
          </cell>
          <cell r="DF399">
            <v>0</v>
          </cell>
          <cell r="DG399" t="e">
            <v>#VALUE!</v>
          </cell>
          <cell r="DH399">
            <v>194.5</v>
          </cell>
        </row>
        <row r="399">
          <cell r="DJ399">
            <v>6221</v>
          </cell>
          <cell r="DK399">
            <v>-5526</v>
          </cell>
          <cell r="DL399">
            <v>-494</v>
          </cell>
          <cell r="DM399">
            <v>-53</v>
          </cell>
          <cell r="DN399">
            <v>148</v>
          </cell>
          <cell r="DO399">
            <v>0.0237903873975245</v>
          </cell>
          <cell r="DP399">
            <v>0.024370163016631</v>
          </cell>
        </row>
        <row r="400">
          <cell r="C400" t="str">
            <v>Beijing Haitong Transport Co., Ltd.</v>
          </cell>
          <cell r="D400" t="str">
            <v>exclude</v>
          </cell>
          <cell r="E400" t="str">
            <v>Independence(A+, A, A-, U)</v>
          </cell>
        </row>
        <row r="400">
          <cell r="I400">
            <v>-0.124003038359286</v>
          </cell>
          <cell r="J400" t="str">
            <v> </v>
          </cell>
        </row>
        <row r="400">
          <cell r="O400" t="str">
            <v>Beijing Haitong Transport Co., Ltd.</v>
          </cell>
          <cell r="P400" t="str">
            <v>This company is engaged in the provision of freight and integrated logistics services. It operates its business primarily in the domestic market. The company was incorporated in 2006. It conducts business from its registered head office located in Beijing, China.The company provides shipping, land transport and other forms of transport services, can issue a bill of lading documents with property rights. It is a leading logistics service provider for large-scale state-owned enterprises such as PetroChina and China Building Materials Corporation. It provides high-quality logistics services to customers based on professional maritime knowledge and years of experience.</v>
          </cell>
          <cell r="Q400" t="str">
            <v>Services</v>
          </cell>
          <cell r="R400" t="str">
            <v>Freight and integrated logistics services</v>
          </cell>
          <cell r="S400" t="str">
            <v>www.haitongjiye.com</v>
          </cell>
          <cell r="T400" t="str">
            <v>China</v>
          </cell>
        </row>
        <row r="400">
          <cell r="V400" t="str">
            <v>834696</v>
          </cell>
          <cell r="W400" t="str">
            <v>D</v>
          </cell>
          <cell r="X400" t="str">
            <v>4789</v>
          </cell>
          <cell r="Y400" t="str">
            <v>CN46372PC</v>
          </cell>
          <cell r="Z400" t="str">
            <v>Engaged in the provision of freight and integrated logistics services</v>
          </cell>
          <cell r="AA400" t="str">
            <v>The Company mainly engaged in international freight forwarding business.</v>
          </cell>
          <cell r="AB400">
            <v>42353</v>
          </cell>
        </row>
        <row r="400">
          <cell r="AD400">
            <v>9522</v>
          </cell>
          <cell r="AE400">
            <v>11239</v>
          </cell>
          <cell r="AF400">
            <v>5569</v>
          </cell>
          <cell r="AG400">
            <v>4263</v>
          </cell>
          <cell r="AH400">
            <v>89</v>
          </cell>
          <cell r="AI400">
            <v>1</v>
          </cell>
          <cell r="AJ400">
            <v>2304</v>
          </cell>
          <cell r="AK400" t="str">
            <v>n.a.</v>
          </cell>
          <cell r="AL400">
            <v>6639</v>
          </cell>
          <cell r="AM400">
            <v>10001</v>
          </cell>
          <cell r="AN400">
            <v>5276</v>
          </cell>
          <cell r="AO400">
            <v>4062</v>
          </cell>
          <cell r="AP400">
            <v>0</v>
          </cell>
          <cell r="AQ400">
            <v>0</v>
          </cell>
          <cell r="AR400">
            <v>0</v>
          </cell>
          <cell r="AS400">
            <v>0</v>
          </cell>
          <cell r="AT400">
            <v>-1427</v>
          </cell>
          <cell r="AU400">
            <v>-2032</v>
          </cell>
          <cell r="AV400">
            <v>-4203</v>
          </cell>
          <cell r="AW400">
            <v>-3193</v>
          </cell>
          <cell r="AX400">
            <v>-1</v>
          </cell>
          <cell r="AY400">
            <v>-9</v>
          </cell>
          <cell r="AZ400">
            <v>-7</v>
          </cell>
          <cell r="BA400">
            <v>-5</v>
          </cell>
          <cell r="BB400" t="str">
            <v>n.a.</v>
          </cell>
          <cell r="BC400" t="str">
            <v>n.a.</v>
          </cell>
          <cell r="BD400" t="str">
            <v>n.a.</v>
          </cell>
          <cell r="BE400" t="str">
            <v>n.a.</v>
          </cell>
          <cell r="BF400" t="str">
            <v>n.a.</v>
          </cell>
          <cell r="BG400">
            <v>0</v>
          </cell>
          <cell r="BH400">
            <v>5</v>
          </cell>
          <cell r="BI400">
            <v>1</v>
          </cell>
          <cell r="BJ400">
            <v>1889</v>
          </cell>
          <cell r="BK400">
            <v>1841</v>
          </cell>
          <cell r="BL400">
            <v>2379</v>
          </cell>
          <cell r="BM400">
            <v>12855</v>
          </cell>
          <cell r="BN400">
            <v>32</v>
          </cell>
          <cell r="BO400">
            <v>36</v>
          </cell>
          <cell r="BP400">
            <v>8</v>
          </cell>
          <cell r="BQ400">
            <v>15</v>
          </cell>
          <cell r="BR400">
            <v>5879</v>
          </cell>
          <cell r="BS400">
            <v>8260</v>
          </cell>
          <cell r="BT400">
            <v>5970</v>
          </cell>
          <cell r="BU400">
            <v>16537</v>
          </cell>
          <cell r="BV400">
            <v>164</v>
          </cell>
          <cell r="BW400">
            <v>0</v>
          </cell>
          <cell r="BX400">
            <v>42</v>
          </cell>
          <cell r="BY400">
            <v>38</v>
          </cell>
          <cell r="BZ400">
            <v>1544</v>
          </cell>
          <cell r="CA400">
            <v>-802</v>
          </cell>
          <cell r="CB400">
            <v>-1613</v>
          </cell>
          <cell r="CC400">
            <v>-2997</v>
          </cell>
          <cell r="CD400" t="str">
            <v>n.a.</v>
          </cell>
          <cell r="CE400" t="str">
            <v>n.a.</v>
          </cell>
          <cell r="CF400">
            <v>1906</v>
          </cell>
          <cell r="CG400" t="str">
            <v>n.a.</v>
          </cell>
          <cell r="CH400">
            <v>1263</v>
          </cell>
          <cell r="CI400">
            <v>2032</v>
          </cell>
          <cell r="CJ400">
            <v>2255</v>
          </cell>
          <cell r="CK400">
            <v>3155</v>
          </cell>
          <cell r="CL400">
            <v>9522</v>
          </cell>
          <cell r="CM400">
            <v>-6639</v>
          </cell>
          <cell r="CN400">
            <v>-1427</v>
          </cell>
          <cell r="CO400">
            <v>-1</v>
          </cell>
          <cell r="CP400">
            <v>1455</v>
          </cell>
          <cell r="CQ400">
            <v>0.152804032766226</v>
          </cell>
          <cell r="CR400">
            <v>0.180364447750093</v>
          </cell>
          <cell r="CS400">
            <v>164</v>
          </cell>
          <cell r="CT400">
            <v>0</v>
          </cell>
          <cell r="CU400" t="e">
            <v>#VALUE!</v>
          </cell>
          <cell r="CV400">
            <v>34</v>
          </cell>
        </row>
        <row r="400">
          <cell r="CX400">
            <v>11239</v>
          </cell>
          <cell r="CY400">
            <v>-10001</v>
          </cell>
          <cell r="CZ400">
            <v>-2032</v>
          </cell>
          <cell r="DA400">
            <v>-9</v>
          </cell>
          <cell r="DB400">
            <v>-803</v>
          </cell>
          <cell r="DC400">
            <v>-0.071447637690186</v>
          </cell>
          <cell r="DD400">
            <v>-0.0666832752034546</v>
          </cell>
          <cell r="DE400">
            <v>0</v>
          </cell>
          <cell r="DF400">
            <v>0</v>
          </cell>
          <cell r="DG400" t="e">
            <v>#VALUE!</v>
          </cell>
          <cell r="DH400">
            <v>22</v>
          </cell>
        </row>
        <row r="400">
          <cell r="DJ400">
            <v>5569</v>
          </cell>
          <cell r="DK400">
            <v>-5276</v>
          </cell>
          <cell r="DL400">
            <v>-4203</v>
          </cell>
          <cell r="DM400">
            <v>-7</v>
          </cell>
          <cell r="DN400">
            <v>-3917</v>
          </cell>
          <cell r="DO400">
            <v>-0.703357873945053</v>
          </cell>
          <cell r="DP400">
            <v>-0.41292430950875</v>
          </cell>
        </row>
        <row r="401">
          <cell r="C401" t="str">
            <v>Cong TY CO Phan DAU TU Cang CAI LAN</v>
          </cell>
          <cell r="D401" t="str">
            <v>exclude</v>
          </cell>
          <cell r="E401" t="str">
            <v>Independence(A+, A, A-, U)</v>
          </cell>
        </row>
        <row r="401">
          <cell r="I401">
            <v>0.0325556111004174</v>
          </cell>
          <cell r="J401" t="str">
            <v> </v>
          </cell>
        </row>
        <row r="401">
          <cell r="O401" t="str">
            <v>Cong TY CO Phan DAU TU Cang CAI LAN</v>
          </cell>
          <cell r="P401" t="str">
            <v>This company is engaged in the provision of general freight trucking services. It was incorporated in 2007. The registered business office of the company is located in a Ha Long, Vietnam. The companys business operation is primarily involved in handling a wide variety of commodities, generally palletized, and transported in a container or van trailer. Its network activities include local pickup, local sorting and terminal operations, warehousing and storing, line-haul, destination sorting and terminal operations, and local delivery. In addition, the company has modern technology and facilities as well as employs staff trained to provide necessary support, service and guidance to its customers.</v>
          </cell>
          <cell r="Q401" t="str">
            <v>Services</v>
          </cell>
          <cell r="R401" t="str">
            <v>Handling a wide variety of commodities, generally palletized, and transported in a container or van trailer; Local pickup, local sorting and terminal operations, warehousing and storing, line-haul, destination sorting and terminal operations, and local delivery</v>
          </cell>
          <cell r="S401" t="str">
            <v>www.cailanportinvest.com.vn</v>
          </cell>
          <cell r="T401" t="str">
            <v>Vietnam</v>
          </cell>
        </row>
        <row r="401">
          <cell r="V401" t="str">
            <v>CPI</v>
          </cell>
          <cell r="W401" t="str">
            <v>D</v>
          </cell>
          <cell r="X401" t="str">
            <v>4214</v>
          </cell>
          <cell r="Y401" t="str">
            <v>VN5700688013</v>
          </cell>
          <cell r="Z401" t="str">
            <v>Engaged in the provision of general freight trucking services</v>
          </cell>
          <cell r="AA401" t="str">
            <v>The Company specializes in Freight transport by road</v>
          </cell>
          <cell r="AB401">
            <v>42944</v>
          </cell>
        </row>
        <row r="401">
          <cell r="AD401">
            <v>61652161</v>
          </cell>
          <cell r="AE401">
            <v>57310519</v>
          </cell>
          <cell r="AF401">
            <v>45875049</v>
          </cell>
          <cell r="AG401">
            <v>59102762</v>
          </cell>
          <cell r="AH401" t="str">
            <v>n.a.</v>
          </cell>
          <cell r="AI401" t="str">
            <v>n.a.</v>
          </cell>
          <cell r="AJ401" t="str">
            <v>n.a.</v>
          </cell>
          <cell r="AK401" t="str">
            <v>n.a.</v>
          </cell>
          <cell r="AL401">
            <v>48306700</v>
          </cell>
          <cell r="AM401">
            <v>48331648</v>
          </cell>
          <cell r="AN401">
            <v>39054252</v>
          </cell>
          <cell r="AO401">
            <v>53015170</v>
          </cell>
          <cell r="AP401">
            <v>0</v>
          </cell>
          <cell r="AQ401">
            <v>0</v>
          </cell>
          <cell r="AR401">
            <v>0</v>
          </cell>
          <cell r="AS401">
            <v>0</v>
          </cell>
          <cell r="AT401">
            <v>-5129221</v>
          </cell>
          <cell r="AU401">
            <v>-9371311</v>
          </cell>
          <cell r="AV401">
            <v>-4922683</v>
          </cell>
          <cell r="AW401">
            <v>-5700829</v>
          </cell>
          <cell r="AX401">
            <v>-1344360</v>
          </cell>
          <cell r="AY401">
            <v>-1415548</v>
          </cell>
          <cell r="AZ401">
            <v>-1595613</v>
          </cell>
          <cell r="BA401">
            <v>-1661870</v>
          </cell>
          <cell r="BB401">
            <v>1253192</v>
          </cell>
          <cell r="BC401">
            <v>530830</v>
          </cell>
          <cell r="BD401">
            <v>127834</v>
          </cell>
          <cell r="BE401">
            <v>42405</v>
          </cell>
          <cell r="BF401">
            <v>4837367</v>
          </cell>
          <cell r="BG401">
            <v>5725911</v>
          </cell>
          <cell r="BH401">
            <v>12940490</v>
          </cell>
          <cell r="BI401">
            <v>17003598</v>
          </cell>
          <cell r="BJ401">
            <v>5436149</v>
          </cell>
          <cell r="BK401">
            <v>2363679</v>
          </cell>
          <cell r="BL401">
            <v>1607609</v>
          </cell>
          <cell r="BM401">
            <v>1304369</v>
          </cell>
          <cell r="BN401">
            <v>1659740</v>
          </cell>
          <cell r="BO401">
            <v>1807327</v>
          </cell>
          <cell r="BP401">
            <v>1383813</v>
          </cell>
          <cell r="BQ401">
            <v>2204300</v>
          </cell>
          <cell r="BR401">
            <v>46506051</v>
          </cell>
          <cell r="BS401">
            <v>45473530</v>
          </cell>
          <cell r="BT401">
            <v>47839139</v>
          </cell>
          <cell r="BU401">
            <v>55581716</v>
          </cell>
          <cell r="BV401" t="str">
            <v>n.a.</v>
          </cell>
          <cell r="BW401" t="str">
            <v>n.a.</v>
          </cell>
          <cell r="BX401" t="str">
            <v>n.a.</v>
          </cell>
          <cell r="BY401" t="str">
            <v>n.a.</v>
          </cell>
          <cell r="BZ401">
            <v>6871880</v>
          </cell>
          <cell r="CA401">
            <v>-1807988</v>
          </cell>
          <cell r="CB401">
            <v>302501</v>
          </cell>
          <cell r="CC401">
            <v>-1275107</v>
          </cell>
          <cell r="CD401" t="str">
            <v>n.a.</v>
          </cell>
          <cell r="CE401" t="str">
            <v>n.a.</v>
          </cell>
          <cell r="CF401" t="str">
            <v>n.a.</v>
          </cell>
          <cell r="CG401" t="str">
            <v>n.a.</v>
          </cell>
          <cell r="CH401">
            <v>5129221</v>
          </cell>
          <cell r="CI401">
            <v>9371311</v>
          </cell>
          <cell r="CJ401">
            <v>4922683</v>
          </cell>
          <cell r="CK401">
            <v>5700829</v>
          </cell>
          <cell r="CL401">
            <v>61652161</v>
          </cell>
          <cell r="CM401">
            <v>-48306700</v>
          </cell>
          <cell r="CN401">
            <v>-5129221</v>
          </cell>
          <cell r="CO401">
            <v>-1344360</v>
          </cell>
          <cell r="CP401">
            <v>6871880</v>
          </cell>
          <cell r="CQ401">
            <v>0.11146211079284</v>
          </cell>
          <cell r="CR401">
            <v>0.125444409458214</v>
          </cell>
          <cell r="CS401" t="str">
            <v>n.a.</v>
          </cell>
          <cell r="CT401">
            <v>0</v>
          </cell>
          <cell r="CU401">
            <v>892011</v>
          </cell>
          <cell r="CV401">
            <v>1733533.5</v>
          </cell>
        </row>
        <row r="401">
          <cell r="CX401">
            <v>57310519</v>
          </cell>
          <cell r="CY401">
            <v>-48331648</v>
          </cell>
          <cell r="CZ401">
            <v>-9371311</v>
          </cell>
          <cell r="DA401">
            <v>-1415548</v>
          </cell>
          <cell r="DB401">
            <v>-1807988</v>
          </cell>
          <cell r="DC401">
            <v>-0.0315472278308978</v>
          </cell>
          <cell r="DD401">
            <v>-0.0305824367316989</v>
          </cell>
          <cell r="DE401" t="str">
            <v>n.a.</v>
          </cell>
          <cell r="DF401">
            <v>0</v>
          </cell>
          <cell r="DG401">
            <v>329332</v>
          </cell>
          <cell r="DH401">
            <v>1595570</v>
          </cell>
        </row>
        <row r="401">
          <cell r="DJ401">
            <v>45875049</v>
          </cell>
          <cell r="DK401">
            <v>-39054252</v>
          </cell>
          <cell r="DL401">
            <v>-4922683</v>
          </cell>
          <cell r="DM401">
            <v>-1595613</v>
          </cell>
          <cell r="DN401">
            <v>302501</v>
          </cell>
          <cell r="DO401">
            <v>0.00659402020475226</v>
          </cell>
          <cell r="DP401">
            <v>0.00663778992563681</v>
          </cell>
        </row>
        <row r="402">
          <cell r="C402" t="str">
            <v>Cong TY CO Phan VAN TAI VA Dich VU Hang HOA HA NOI</v>
          </cell>
          <cell r="D402" t="str">
            <v>exclude</v>
          </cell>
          <cell r="E402" t="str">
            <v>Independence(A+, A, A-, U)</v>
          </cell>
        </row>
        <row r="402">
          <cell r="I402">
            <v>0.0696626233001787</v>
          </cell>
          <cell r="J402" t="str">
            <v> </v>
          </cell>
        </row>
        <row r="402">
          <cell r="O402" t="str">
            <v>Cong TY CO Phan VAN TAI VA Dich VU Hang HOA HA NOI</v>
          </cell>
          <cell r="P402" t="str">
            <v>This company is engaged in the provision of trucking and courier services. It was incorporated in 1966 and is based in Hanoi, Vietnam.The company is primarily involved in handling a wide variety of commodities, generally palletized, and transported in a container or van trailer. The company provides a combination of the following network activities: local pickup, local sorting and terminal operations, line-haul, destination sorting and terminal operations, as well as local delivery.</v>
          </cell>
          <cell r="Q402" t="str">
            <v>Services</v>
          </cell>
          <cell r="R402" t="str">
            <v>Trucking and courier services</v>
          </cell>
          <cell r="S402" t="str">
            <v>www.vantaihanoi.com.vn</v>
          </cell>
          <cell r="T402" t="str">
            <v>Vietnam</v>
          </cell>
        </row>
        <row r="402">
          <cell r="V402" t="str">
            <v>HHN</v>
          </cell>
          <cell r="W402" t="str">
            <v>D</v>
          </cell>
          <cell r="X402" t="str">
            <v>4213</v>
          </cell>
          <cell r="Y402" t="str">
            <v>VN0100105729</v>
          </cell>
          <cell r="Z402" t="str">
            <v>Engaged in the provision of trucking and courier services</v>
          </cell>
          <cell r="AA402" t="str">
            <v>The Company specializes in the transport sector.</v>
          </cell>
          <cell r="AB402">
            <v>42720</v>
          </cell>
          <cell r="AC402" t="str">
            <v>Cong TY VAN TAI VA Dich VU Hang HOA HA NOI</v>
          </cell>
          <cell r="AD402">
            <v>29568076</v>
          </cell>
          <cell r="AE402">
            <v>27662305</v>
          </cell>
          <cell r="AF402">
            <v>28224483</v>
          </cell>
          <cell r="AG402">
            <v>29150833</v>
          </cell>
          <cell r="AH402" t="str">
            <v>n.a.</v>
          </cell>
          <cell r="AI402" t="str">
            <v>n.a.</v>
          </cell>
          <cell r="AJ402" t="str">
            <v>n.a.</v>
          </cell>
          <cell r="AK402" t="str">
            <v>n.a.</v>
          </cell>
          <cell r="AL402">
            <v>18203577</v>
          </cell>
          <cell r="AM402">
            <v>17028536</v>
          </cell>
          <cell r="AN402">
            <v>19915965</v>
          </cell>
          <cell r="AO402">
            <v>19842141</v>
          </cell>
          <cell r="AP402">
            <v>0</v>
          </cell>
          <cell r="AQ402">
            <v>0</v>
          </cell>
          <cell r="AR402">
            <v>0</v>
          </cell>
          <cell r="AS402">
            <v>0</v>
          </cell>
          <cell r="AT402">
            <v>-6613301</v>
          </cell>
          <cell r="AU402">
            <v>-6402399</v>
          </cell>
          <cell r="AV402">
            <v>-6208795</v>
          </cell>
          <cell r="AW402">
            <v>-7157866</v>
          </cell>
          <cell r="AX402">
            <v>-1529441</v>
          </cell>
          <cell r="AY402">
            <v>-1653988</v>
          </cell>
          <cell r="AZ402">
            <v>-1945852</v>
          </cell>
          <cell r="BA402">
            <v>-2278215</v>
          </cell>
          <cell r="BB402" t="str">
            <v>n.a.</v>
          </cell>
          <cell r="BC402" t="str">
            <v>n.a.</v>
          </cell>
          <cell r="BD402" t="str">
            <v>n.a.</v>
          </cell>
          <cell r="BE402" t="str">
            <v>n.a.</v>
          </cell>
          <cell r="BF402">
            <v>4438807</v>
          </cell>
          <cell r="BG402">
            <v>4130701</v>
          </cell>
          <cell r="BH402">
            <v>4673880</v>
          </cell>
          <cell r="BI402">
            <v>2077116</v>
          </cell>
          <cell r="BJ402">
            <v>15136506</v>
          </cell>
          <cell r="BK402">
            <v>13663563</v>
          </cell>
          <cell r="BL402">
            <v>9790623</v>
          </cell>
          <cell r="BM402">
            <v>7248231</v>
          </cell>
          <cell r="BN402">
            <v>3736101</v>
          </cell>
          <cell r="BO402">
            <v>3205103</v>
          </cell>
          <cell r="BP402">
            <v>4465062</v>
          </cell>
          <cell r="BQ402">
            <v>5887441</v>
          </cell>
          <cell r="BR402">
            <v>33762701</v>
          </cell>
          <cell r="BS402">
            <v>29375867</v>
          </cell>
          <cell r="BT402">
            <v>27311712</v>
          </cell>
          <cell r="BU402">
            <v>25736992</v>
          </cell>
          <cell r="BV402" t="str">
            <v>n.a.</v>
          </cell>
          <cell r="BW402" t="str">
            <v>n.a.</v>
          </cell>
          <cell r="BX402" t="str">
            <v>n.a.</v>
          </cell>
          <cell r="BY402" t="str">
            <v>n.a.</v>
          </cell>
          <cell r="BZ402">
            <v>3221757</v>
          </cell>
          <cell r="CA402">
            <v>2577382</v>
          </cell>
          <cell r="CB402">
            <v>153871</v>
          </cell>
          <cell r="CC402">
            <v>-127389</v>
          </cell>
          <cell r="CD402" t="str">
            <v>n.a.</v>
          </cell>
          <cell r="CE402" t="str">
            <v>n.a.</v>
          </cell>
          <cell r="CF402" t="str">
            <v>n.a.</v>
          </cell>
          <cell r="CG402" t="str">
            <v>n.a.</v>
          </cell>
          <cell r="CH402">
            <v>6613301</v>
          </cell>
          <cell r="CI402">
            <v>6402399</v>
          </cell>
          <cell r="CJ402">
            <v>6208795</v>
          </cell>
          <cell r="CK402">
            <v>7157866</v>
          </cell>
          <cell r="CL402">
            <v>29568076</v>
          </cell>
          <cell r="CM402">
            <v>-18203577</v>
          </cell>
          <cell r="CN402">
            <v>-6613301</v>
          </cell>
          <cell r="CO402">
            <v>-1529441</v>
          </cell>
          <cell r="CP402">
            <v>3221757</v>
          </cell>
          <cell r="CQ402">
            <v>0.108960657433375</v>
          </cell>
          <cell r="CR402">
            <v>0.12228490059655</v>
          </cell>
          <cell r="CS402" t="str">
            <v>n.a.</v>
          </cell>
          <cell r="CT402">
            <v>0</v>
          </cell>
          <cell r="CU402" t="e">
            <v>#VALUE!</v>
          </cell>
          <cell r="CV402">
            <v>3470602</v>
          </cell>
        </row>
        <row r="402">
          <cell r="CX402">
            <v>27662305</v>
          </cell>
          <cell r="CY402">
            <v>-17028536</v>
          </cell>
          <cell r="CZ402">
            <v>-6402399</v>
          </cell>
          <cell r="DA402">
            <v>-1653988</v>
          </cell>
          <cell r="DB402">
            <v>2577382</v>
          </cell>
          <cell r="DC402">
            <v>0.0931730743334657</v>
          </cell>
          <cell r="DD402">
            <v>0.102746259177276</v>
          </cell>
          <cell r="DE402" t="str">
            <v>n.a.</v>
          </cell>
          <cell r="DF402">
            <v>0</v>
          </cell>
          <cell r="DG402" t="e">
            <v>#VALUE!</v>
          </cell>
          <cell r="DH402">
            <v>3835082.5</v>
          </cell>
        </row>
        <row r="402">
          <cell r="DJ402">
            <v>28224483</v>
          </cell>
          <cell r="DK402">
            <v>-19915965</v>
          </cell>
          <cell r="DL402">
            <v>-6208795</v>
          </cell>
          <cell r="DM402">
            <v>-1945852</v>
          </cell>
          <cell r="DN402">
            <v>153871</v>
          </cell>
          <cell r="DO402">
            <v>0.0054516853329076</v>
          </cell>
          <cell r="DP402">
            <v>0.00548156912289622</v>
          </cell>
        </row>
        <row r="403">
          <cell r="C403" t="str">
            <v>Teever Darkhan Joint Stock Company</v>
          </cell>
          <cell r="D403" t="str">
            <v>exclude</v>
          </cell>
          <cell r="E403" t="str">
            <v>Independence(A+, A, A-, U)</v>
          </cell>
        </row>
        <row r="403">
          <cell r="I403">
            <v>-0.00824075540114977</v>
          </cell>
          <cell r="J403" t="str">
            <v> </v>
          </cell>
        </row>
        <row r="403">
          <cell r="O403" t="str">
            <v>Teever Darkhan Joint Stock Company</v>
          </cell>
          <cell r="P403" t="str">
            <v>This company is engaged in the provision of general freight trucking services. It was founded in 1992, and its registered head office is located in Darkhan Soum, Mongolia. The company provides rush courier service, scheduled route delivery of packages and other items such as customer scheduling within designated time window, pickup and delivery, temporary storage, assembly, cross-docking and safe storage of merchandise and reverse logistic services such as picking up, storing, packaging and transporting customer returns. It also covers door-to-door delivery of merchandise including entertainment equipment, electronics and furniture, as well as the assembly and installations of items.</v>
          </cell>
          <cell r="Q403" t="str">
            <v>Services</v>
          </cell>
          <cell r="R403" t="str">
            <v>General freight trucking services</v>
          </cell>
        </row>
        <row r="403">
          <cell r="T403" t="str">
            <v>Mongolia</v>
          </cell>
        </row>
        <row r="403">
          <cell r="V403" t="str">
            <v>TEE</v>
          </cell>
          <cell r="W403" t="str">
            <v>D</v>
          </cell>
          <cell r="X403" t="str">
            <v>4789</v>
          </cell>
          <cell r="Y403" t="str">
            <v>MN40220OI</v>
          </cell>
          <cell r="Z403" t="str">
            <v>Engaged in the provision of general freight trucking services</v>
          </cell>
          <cell r="AA403" t="str">
            <v>The company established in 1992. The company main operating sector is all kind of products shipping and road transportation.</v>
          </cell>
        </row>
        <row r="403">
          <cell r="AD403">
            <v>3418233</v>
          </cell>
          <cell r="AE403">
            <v>2073931</v>
          </cell>
          <cell r="AF403">
            <v>2674199</v>
          </cell>
          <cell r="AG403">
            <v>3063438</v>
          </cell>
          <cell r="AH403">
            <v>22</v>
          </cell>
          <cell r="AI403">
            <v>25</v>
          </cell>
          <cell r="AJ403">
            <v>117</v>
          </cell>
          <cell r="AK403">
            <v>462</v>
          </cell>
          <cell r="AL403">
            <v>2626059</v>
          </cell>
          <cell r="AM403">
            <v>1829259</v>
          </cell>
          <cell r="AN403">
            <v>2346134</v>
          </cell>
          <cell r="AO403">
            <v>2548312</v>
          </cell>
          <cell r="AP403">
            <v>0</v>
          </cell>
          <cell r="AQ403">
            <v>0</v>
          </cell>
          <cell r="AR403">
            <v>0</v>
          </cell>
          <cell r="AS403">
            <v>0</v>
          </cell>
          <cell r="AT403">
            <v>-538778</v>
          </cell>
          <cell r="AU403">
            <v>-431356</v>
          </cell>
          <cell r="AV403">
            <v>-462074</v>
          </cell>
          <cell r="AW403">
            <v>-454843</v>
          </cell>
          <cell r="AX403">
            <v>0</v>
          </cell>
          <cell r="AY403">
            <v>0</v>
          </cell>
          <cell r="AZ403">
            <v>0</v>
          </cell>
          <cell r="BA403">
            <v>0</v>
          </cell>
          <cell r="BB403">
            <v>88111</v>
          </cell>
          <cell r="BC403">
            <v>84088</v>
          </cell>
          <cell r="BD403">
            <v>61396</v>
          </cell>
          <cell r="BE403">
            <v>47164</v>
          </cell>
          <cell r="BF403">
            <v>296391</v>
          </cell>
          <cell r="BG403">
            <v>262396</v>
          </cell>
          <cell r="BH403">
            <v>272180</v>
          </cell>
          <cell r="BI403">
            <v>310492</v>
          </cell>
          <cell r="BJ403">
            <v>22806</v>
          </cell>
          <cell r="BK403">
            <v>6278</v>
          </cell>
          <cell r="BL403">
            <v>10367</v>
          </cell>
          <cell r="BM403">
            <v>3425</v>
          </cell>
          <cell r="BN403">
            <v>3200764</v>
          </cell>
          <cell r="BO403">
            <v>3143837</v>
          </cell>
          <cell r="BP403">
            <v>3192484</v>
          </cell>
          <cell r="BQ403">
            <v>3262700</v>
          </cell>
          <cell r="BR403">
            <v>3617880</v>
          </cell>
          <cell r="BS403">
            <v>3502568</v>
          </cell>
          <cell r="BT403">
            <v>3541353</v>
          </cell>
          <cell r="BU403">
            <v>3654913</v>
          </cell>
          <cell r="BV403" t="str">
            <v>n.a.</v>
          </cell>
          <cell r="BW403" t="str">
            <v>n.a.</v>
          </cell>
          <cell r="BX403" t="str">
            <v>n.a.</v>
          </cell>
          <cell r="BY403" t="str">
            <v>n.a.</v>
          </cell>
          <cell r="BZ403">
            <v>253418</v>
          </cell>
          <cell r="CA403">
            <v>-186659</v>
          </cell>
          <cell r="CB403">
            <v>-133892</v>
          </cell>
          <cell r="CC403">
            <v>60745</v>
          </cell>
          <cell r="CD403" t="str">
            <v>n.a.</v>
          </cell>
          <cell r="CE403" t="str">
            <v>n.a.</v>
          </cell>
          <cell r="CF403" t="str">
            <v>n.a.</v>
          </cell>
          <cell r="CG403" t="str">
            <v>n.a.</v>
          </cell>
          <cell r="CH403">
            <v>538778</v>
          </cell>
          <cell r="CI403">
            <v>431356</v>
          </cell>
          <cell r="CJ403">
            <v>462074</v>
          </cell>
          <cell r="CK403">
            <v>454843</v>
          </cell>
          <cell r="CL403">
            <v>3418233</v>
          </cell>
          <cell r="CM403">
            <v>-2626059</v>
          </cell>
          <cell r="CN403">
            <v>-538778</v>
          </cell>
          <cell r="CO403">
            <v>0</v>
          </cell>
          <cell r="CP403">
            <v>253396</v>
          </cell>
          <cell r="CQ403">
            <v>0.0741306985217216</v>
          </cell>
          <cell r="CR403">
            <v>0.080066050795033</v>
          </cell>
          <cell r="CS403" t="str">
            <v>n.a.</v>
          </cell>
          <cell r="CT403">
            <v>0</v>
          </cell>
          <cell r="CU403">
            <v>86099.5</v>
          </cell>
          <cell r="CV403">
            <v>3172300.5</v>
          </cell>
        </row>
        <row r="403">
          <cell r="CX403">
            <v>2073931</v>
          </cell>
          <cell r="CY403">
            <v>-1829259</v>
          </cell>
          <cell r="CZ403">
            <v>-431356</v>
          </cell>
          <cell r="DA403">
            <v>0</v>
          </cell>
          <cell r="DB403">
            <v>-186684</v>
          </cell>
          <cell r="DC403">
            <v>-0.0900145665405455</v>
          </cell>
          <cell r="DD403">
            <v>-0.0825810675413549</v>
          </cell>
          <cell r="DE403" t="str">
            <v>n.a.</v>
          </cell>
          <cell r="DF403">
            <v>0</v>
          </cell>
          <cell r="DG403">
            <v>72742</v>
          </cell>
          <cell r="DH403">
            <v>3168160.5</v>
          </cell>
        </row>
        <row r="403">
          <cell r="DJ403">
            <v>2674199</v>
          </cell>
          <cell r="DK403">
            <v>-2346134</v>
          </cell>
          <cell r="DL403">
            <v>-462074</v>
          </cell>
          <cell r="DM403">
            <v>0</v>
          </cell>
          <cell r="DN403">
            <v>-134009</v>
          </cell>
          <cell r="DO403">
            <v>-0.0501118278781796</v>
          </cell>
          <cell r="DP403">
            <v>-0.0477204679995214</v>
          </cell>
        </row>
        <row r="404">
          <cell r="C404" t="str">
            <v>Yunnan Dongda Logistics Co.,Ltd</v>
          </cell>
          <cell r="D404" t="str">
            <v>exclude</v>
          </cell>
          <cell r="E404" t="str">
            <v>Independence(A+, A, A-, U)</v>
          </cell>
        </row>
        <row r="404">
          <cell r="I404">
            <v>-0.250046295724744</v>
          </cell>
          <cell r="J404" t="str">
            <v> </v>
          </cell>
        </row>
        <row r="404">
          <cell r="O404" t="str">
            <v>Yunnan Dongda Logistics Co.,Ltd</v>
          </cell>
          <cell r="P404" t="str">
            <v>This company is engaged in port operations and multimodal transport integrated logistics services. It conducts business from its registered head office located in Zhaotong, Yunnan, China. The company was incorporated in 2011. The company's main businesses include cargo transportation, warehousing services, freight forwarding and port handling, and merchandise trading. It provides customers with diversified transportation such as general waterway freight transportation, land general freight transportation, railway general freight transportation, and transportation of large-scale special objects, as well as highway-waterway-railway multimodal transportation logistics services.</v>
          </cell>
          <cell r="Q404" t="str">
            <v>Services</v>
          </cell>
          <cell r="R404" t="str">
            <v>Port operations and multimodal transport integrated logistics services</v>
          </cell>
        </row>
        <row r="404">
          <cell r="T404" t="str">
            <v>China</v>
          </cell>
        </row>
        <row r="404">
          <cell r="V404" t="str">
            <v>838482</v>
          </cell>
          <cell r="W404" t="str">
            <v>D</v>
          </cell>
          <cell r="X404" t="str">
            <v>4214</v>
          </cell>
          <cell r="Y404" t="str">
            <v>CN52164PC</v>
          </cell>
          <cell r="Z404" t="str">
            <v>Engaged in port operations and multimodal transport integrated logistics services</v>
          </cell>
          <cell r="AA404" t="str">
            <v>The Company's main transportation, warehousing, loading and unloading, merchandise trade and cargo transportation agents.</v>
          </cell>
          <cell r="AB404">
            <v>42597</v>
          </cell>
        </row>
        <row r="404">
          <cell r="AD404">
            <v>5733</v>
          </cell>
          <cell r="AE404">
            <v>15158</v>
          </cell>
          <cell r="AF404">
            <v>60110</v>
          </cell>
          <cell r="AG404">
            <v>86200</v>
          </cell>
          <cell r="AH404">
            <v>2163</v>
          </cell>
          <cell r="AI404">
            <v>2138</v>
          </cell>
          <cell r="AJ404">
            <v>251</v>
          </cell>
          <cell r="AK404">
            <v>83</v>
          </cell>
          <cell r="AL404">
            <v>5625</v>
          </cell>
          <cell r="AM404">
            <v>16908</v>
          </cell>
          <cell r="AN404">
            <v>61025</v>
          </cell>
          <cell r="AO404">
            <v>77879</v>
          </cell>
          <cell r="AP404">
            <v>0</v>
          </cell>
          <cell r="AQ404">
            <v>0</v>
          </cell>
          <cell r="AR404">
            <v>0</v>
          </cell>
          <cell r="AS404">
            <v>0</v>
          </cell>
          <cell r="AT404">
            <v>-2882</v>
          </cell>
          <cell r="AU404">
            <v>-4947</v>
          </cell>
          <cell r="AV404">
            <v>-5724</v>
          </cell>
          <cell r="AW404">
            <v>-4522</v>
          </cell>
          <cell r="AX404">
            <v>-1229</v>
          </cell>
          <cell r="AY404">
            <v>-1918</v>
          </cell>
          <cell r="AZ404">
            <v>-997</v>
          </cell>
          <cell r="BA404">
            <v>-742</v>
          </cell>
          <cell r="BB404" t="str">
            <v>n.a.</v>
          </cell>
          <cell r="BC404" t="str">
            <v>n.a.</v>
          </cell>
          <cell r="BD404" t="str">
            <v>n.a.</v>
          </cell>
          <cell r="BE404">
            <v>0</v>
          </cell>
          <cell r="BF404">
            <v>2305</v>
          </cell>
          <cell r="BG404">
            <v>2093</v>
          </cell>
          <cell r="BH404">
            <v>3150</v>
          </cell>
          <cell r="BI404">
            <v>14540</v>
          </cell>
          <cell r="BJ404">
            <v>23</v>
          </cell>
          <cell r="BK404">
            <v>498</v>
          </cell>
          <cell r="BL404">
            <v>975</v>
          </cell>
          <cell r="BM404">
            <v>758</v>
          </cell>
          <cell r="BN404">
            <v>13152</v>
          </cell>
          <cell r="BO404">
            <v>18881</v>
          </cell>
          <cell r="BP404">
            <v>23495</v>
          </cell>
          <cell r="BQ404">
            <v>12606</v>
          </cell>
          <cell r="BR404">
            <v>22773</v>
          </cell>
          <cell r="BS404">
            <v>32898</v>
          </cell>
          <cell r="BT404">
            <v>43214</v>
          </cell>
          <cell r="BU404">
            <v>40929</v>
          </cell>
          <cell r="BV404" t="str">
            <v>n.a.</v>
          </cell>
          <cell r="BW404" t="str">
            <v>n.a.</v>
          </cell>
          <cell r="BX404" t="str">
            <v>n.a.</v>
          </cell>
          <cell r="BY404" t="str">
            <v>n.a.</v>
          </cell>
          <cell r="BZ404">
            <v>-1840</v>
          </cell>
          <cell r="CA404">
            <v>-6477</v>
          </cell>
          <cell r="CB404">
            <v>-7385</v>
          </cell>
          <cell r="CC404">
            <v>3140</v>
          </cell>
          <cell r="CD404" t="str">
            <v>n.a.</v>
          </cell>
          <cell r="CE404" t="str">
            <v>n.a.</v>
          </cell>
          <cell r="CF404" t="str">
            <v>n.a.</v>
          </cell>
          <cell r="CG404" t="str">
            <v>n.a.</v>
          </cell>
          <cell r="CH404">
            <v>2882</v>
          </cell>
          <cell r="CI404">
            <v>4947</v>
          </cell>
          <cell r="CJ404">
            <v>5724</v>
          </cell>
          <cell r="CK404">
            <v>4522</v>
          </cell>
          <cell r="CL404">
            <v>5733</v>
          </cell>
          <cell r="CM404">
            <v>-5625</v>
          </cell>
          <cell r="CN404">
            <v>-2882</v>
          </cell>
          <cell r="CO404">
            <v>-1229</v>
          </cell>
          <cell r="CP404">
            <v>-4003</v>
          </cell>
          <cell r="CQ404">
            <v>-0.698238269666841</v>
          </cell>
          <cell r="CR404">
            <v>-0.411154478225144</v>
          </cell>
          <cell r="CS404" t="str">
            <v>n.a.</v>
          </cell>
          <cell r="CT404">
            <v>0</v>
          </cell>
          <cell r="CU404" t="e">
            <v>#VALUE!</v>
          </cell>
          <cell r="CV404">
            <v>16016.5</v>
          </cell>
        </row>
        <row r="404">
          <cell r="CX404">
            <v>15158</v>
          </cell>
          <cell r="CY404">
            <v>-16908</v>
          </cell>
          <cell r="CZ404">
            <v>-4947</v>
          </cell>
          <cell r="DA404">
            <v>-1918</v>
          </cell>
          <cell r="DB404">
            <v>-8615</v>
          </cell>
          <cell r="DC404">
            <v>-0.568346747592031</v>
          </cell>
          <cell r="DD404">
            <v>-0.362385899970555</v>
          </cell>
          <cell r="DE404" t="str">
            <v>n.a.</v>
          </cell>
          <cell r="DF404">
            <v>0</v>
          </cell>
          <cell r="DG404" t="e">
            <v>#VALUE!</v>
          </cell>
          <cell r="DH404">
            <v>21188</v>
          </cell>
        </row>
        <row r="404">
          <cell r="DJ404">
            <v>60110</v>
          </cell>
          <cell r="DK404">
            <v>-61025</v>
          </cell>
          <cell r="DL404">
            <v>-5724</v>
          </cell>
          <cell r="DM404">
            <v>-997</v>
          </cell>
          <cell r="DN404">
            <v>-7636</v>
          </cell>
          <cell r="DO404">
            <v>-0.127033771419065</v>
          </cell>
          <cell r="DP404">
            <v>-0.112715141853394</v>
          </cell>
        </row>
        <row r="405">
          <cell r="C405" t="str">
            <v>Thuan Thao Corporation</v>
          </cell>
          <cell r="D405" t="str">
            <v>exclude</v>
          </cell>
          <cell r="E405" t="str">
            <v>Independence(A+, A, A-, U)</v>
          </cell>
        </row>
        <row r="405">
          <cell r="I405" t="e">
            <v>#VALUE!</v>
          </cell>
          <cell r="J405" t="str">
            <v> </v>
          </cell>
        </row>
        <row r="405">
          <cell r="O405" t="str">
            <v>Thuan Thao Corporation</v>
          </cell>
          <cell r="P405" t="str">
            <v>This company is engaged in the provision of passenger transport services. The company was founded in 1997. It conducts business from its registered head office located in Tuy Hoa, Vietnam. The company is known as one of the leading companies in Vietnam in the field of transportation by road. It is also active in the fields of real estate, tourism and entertainment. The company continuously improve its product quality and service for all of its customers. It serving a large portfolio of customers throughout Phu Yen and surrounding areas.</v>
          </cell>
          <cell r="Q405" t="str">
            <v>Services</v>
          </cell>
          <cell r="R405" t="str">
            <v>Passenger transport services</v>
          </cell>
          <cell r="S405" t="str">
            <v>www.thuanthao.com.vn</v>
          </cell>
          <cell r="T405" t="str">
            <v>Vietnam</v>
          </cell>
        </row>
        <row r="405">
          <cell r="V405" t="str">
            <v>GTT</v>
          </cell>
          <cell r="W405" t="str">
            <v>B+</v>
          </cell>
          <cell r="X405" t="str">
            <v>4214</v>
          </cell>
          <cell r="Y405" t="str">
            <v>VN4400123162</v>
          </cell>
          <cell r="Z405" t="str">
            <v>Engaged in the provision of passenger transport services</v>
          </cell>
          <cell r="AA405" t="str">
            <v>The Company primarily operates in the field of transport;  Passenger cars with fixed routes, and taxi contracts, freight by automobile;  Warehouse operations, logistics services, bus services.  Retail packaging;  Postal services, parcels, money orders.  Telephone service;  Manufacture of bottled drinking water;  Business services food and drink;  Business travel.  Passenger transport by bus;  Restaurant business, hotel;  Production and sales of pure water ice;  Business real estate, land use rights of owners, owners or rental use.</v>
          </cell>
          <cell r="AB405">
            <v>40359</v>
          </cell>
        </row>
        <row r="405">
          <cell r="AD405" t="str">
            <v>n.a.</v>
          </cell>
          <cell r="AE405" t="str">
            <v>n.a.</v>
          </cell>
          <cell r="AF405" t="str">
            <v>n.a.</v>
          </cell>
          <cell r="AG405">
            <v>24463094</v>
          </cell>
          <cell r="AH405" t="str">
            <v>n.a.</v>
          </cell>
          <cell r="AI405" t="str">
            <v>n.a.</v>
          </cell>
          <cell r="AJ405" t="str">
            <v>n.a.</v>
          </cell>
          <cell r="AK405" t="str">
            <v>n.a.</v>
          </cell>
          <cell r="AL405" t="str">
            <v>n.a.</v>
          </cell>
          <cell r="AM405" t="str">
            <v>n.a.</v>
          </cell>
          <cell r="AN405" t="str">
            <v>n.a.</v>
          </cell>
          <cell r="AO405">
            <v>16661094</v>
          </cell>
          <cell r="AP405" t="str">
            <v>n.a.</v>
          </cell>
          <cell r="AQ405" t="str">
            <v>n.a.</v>
          </cell>
          <cell r="AR405" t="str">
            <v>n.a.</v>
          </cell>
          <cell r="AS405">
            <v>0</v>
          </cell>
          <cell r="AT405" t="str">
            <v>n.a.</v>
          </cell>
          <cell r="AU405" t="str">
            <v>n.a.</v>
          </cell>
          <cell r="AV405" t="str">
            <v>n.a.</v>
          </cell>
          <cell r="AW405">
            <v>-27997543</v>
          </cell>
          <cell r="AX405" t="str">
            <v>n.a.</v>
          </cell>
          <cell r="AY405" t="str">
            <v>n.a.</v>
          </cell>
          <cell r="AZ405" t="str">
            <v>n.a.</v>
          </cell>
          <cell r="BA405">
            <v>-35205819</v>
          </cell>
          <cell r="BB405" t="str">
            <v>n.a.</v>
          </cell>
          <cell r="BC405" t="str">
            <v>n.a.</v>
          </cell>
          <cell r="BD405" t="str">
            <v>n.a.</v>
          </cell>
          <cell r="BE405">
            <v>2539382</v>
          </cell>
          <cell r="BF405" t="str">
            <v>n.a.</v>
          </cell>
          <cell r="BG405" t="str">
            <v>n.a.</v>
          </cell>
          <cell r="BH405" t="str">
            <v>n.a.</v>
          </cell>
          <cell r="BI405">
            <v>3643970</v>
          </cell>
          <cell r="BJ405" t="str">
            <v>n.a.</v>
          </cell>
          <cell r="BK405" t="str">
            <v>n.a.</v>
          </cell>
          <cell r="BL405" t="str">
            <v>n.a.</v>
          </cell>
          <cell r="BM405">
            <v>56069</v>
          </cell>
          <cell r="BN405" t="str">
            <v>n.a.</v>
          </cell>
          <cell r="BO405" t="str">
            <v>n.a.</v>
          </cell>
          <cell r="BP405" t="str">
            <v>n.a.</v>
          </cell>
          <cell r="BQ405">
            <v>694682262</v>
          </cell>
          <cell r="BR405" t="str">
            <v>n.a.</v>
          </cell>
          <cell r="BS405" t="str">
            <v>n.a.</v>
          </cell>
          <cell r="BT405" t="str">
            <v>n.a.</v>
          </cell>
          <cell r="BU405">
            <v>713397688</v>
          </cell>
          <cell r="BV405" t="str">
            <v>n.a.</v>
          </cell>
          <cell r="BW405" t="str">
            <v>n.a.</v>
          </cell>
          <cell r="BX405" t="str">
            <v>n.a.</v>
          </cell>
          <cell r="BY405">
            <v>8114922</v>
          </cell>
          <cell r="BZ405" t="str">
            <v>n.a.</v>
          </cell>
          <cell r="CA405" t="str">
            <v>n.a.</v>
          </cell>
          <cell r="CB405" t="str">
            <v>n.a.</v>
          </cell>
          <cell r="CC405">
            <v>-55401362</v>
          </cell>
          <cell r="CD405" t="str">
            <v>n.a.</v>
          </cell>
          <cell r="CE405" t="str">
            <v>n.a.</v>
          </cell>
          <cell r="CF405" t="str">
            <v>n.a.</v>
          </cell>
          <cell r="CG405" t="str">
            <v>n.a.</v>
          </cell>
          <cell r="CH405" t="str">
            <v>n.a.</v>
          </cell>
          <cell r="CI405" t="str">
            <v>n.a.</v>
          </cell>
          <cell r="CJ405" t="str">
            <v>n.a.</v>
          </cell>
          <cell r="CK405">
            <v>19882621</v>
          </cell>
          <cell r="CL405" t="str">
            <v>无数据</v>
          </cell>
          <cell r="CM405" t="e">
            <v>#VALUE!</v>
          </cell>
          <cell r="CN405" t="str">
            <v>n.a.</v>
          </cell>
          <cell r="CO405" t="str">
            <v>n.a.</v>
          </cell>
          <cell r="CP405" t="str">
            <v>无数据</v>
          </cell>
          <cell r="CQ405" t="e">
            <v>#VALUE!</v>
          </cell>
          <cell r="CR405" t="e">
            <v>#VALUE!</v>
          </cell>
          <cell r="CS405" t="str">
            <v>n.a.</v>
          </cell>
          <cell r="CT405" t="str">
            <v/>
          </cell>
          <cell r="CU405" t="e">
            <v>#VALUE!</v>
          </cell>
          <cell r="CV405" t="e">
            <v>#VALUE!</v>
          </cell>
        </row>
        <row r="405">
          <cell r="CX405" t="str">
            <v>无数据</v>
          </cell>
          <cell r="CY405" t="e">
            <v>#VALUE!</v>
          </cell>
          <cell r="CZ405" t="str">
            <v>n.a.</v>
          </cell>
          <cell r="DA405" t="str">
            <v/>
          </cell>
          <cell r="DB405" t="str">
            <v>无数据</v>
          </cell>
          <cell r="DC405" t="e">
            <v>#VALUE!</v>
          </cell>
          <cell r="DD405" t="e">
            <v>#VALUE!</v>
          </cell>
          <cell r="DE405" t="str">
            <v>n.a.</v>
          </cell>
          <cell r="DF405" t="str">
            <v/>
          </cell>
          <cell r="DG405" t="e">
            <v>#VALUE!</v>
          </cell>
          <cell r="DH405" t="e">
            <v>#VALUE!</v>
          </cell>
        </row>
        <row r="405">
          <cell r="DJ405" t="str">
            <v>无数据</v>
          </cell>
          <cell r="DK405" t="e">
            <v>#VALUE!</v>
          </cell>
          <cell r="DL405" t="str">
            <v>n.a.</v>
          </cell>
          <cell r="DM405" t="str">
            <v>n.a.</v>
          </cell>
          <cell r="DN405" t="str">
            <v>无数据</v>
          </cell>
          <cell r="DO405" t="e">
            <v>#VALUE!</v>
          </cell>
          <cell r="DP405" t="e">
            <v>#VALUE!</v>
          </cell>
        </row>
        <row r="406">
          <cell r="C406" t="str">
            <v>ONE World Supply Chain Co.,Ltd.</v>
          </cell>
          <cell r="D406" t="str">
            <v>exclude</v>
          </cell>
          <cell r="E406" t="str">
            <v>Independence(A+, A, A-, U)</v>
          </cell>
        </row>
        <row r="406">
          <cell r="I406">
            <v>-0.0558038362665612</v>
          </cell>
          <cell r="J406" t="str">
            <v> </v>
          </cell>
        </row>
        <row r="406">
          <cell r="O406" t="str">
            <v>ONE World Supply Chain Co.,Ltd.</v>
          </cell>
          <cell r="P406" t="str">
            <v>This company, based in China, operates as a global logistics company. It was established in 2001 and conducts business from its registered head office located in Shanghai. The company's services include sea and air, freight, custom service, warehousing, and international supply chain networking. Its offering include all kinds of cargoes’ customs clearance. Its own overseas warehouses in Sydney, Melbourne, Frankfurt, Hamburg, Rome, and Los Angeles are offering overseas warehousing service, full package service, cross-border delivery service.</v>
          </cell>
          <cell r="Q406" t="str">
            <v>Services</v>
          </cell>
          <cell r="R406" t="str">
            <v>Sea and air, freight, custom service, warehousing, and international supply chain networking</v>
          </cell>
          <cell r="S406" t="str">
            <v>www.dshaitao.com</v>
          </cell>
          <cell r="T406" t="str">
            <v>China</v>
          </cell>
        </row>
        <row r="406">
          <cell r="V406" t="str">
            <v>871215</v>
          </cell>
          <cell r="W406" t="str">
            <v>B+</v>
          </cell>
          <cell r="X406" t="str">
            <v>4731</v>
          </cell>
          <cell r="Y406" t="str">
            <v>CN50796PC</v>
          </cell>
          <cell r="Z406" t="str">
            <v>Operates as a global logistics company</v>
          </cell>
          <cell r="AA406" t="str">
            <v>The Company is mainly engaged in the provision of cross-border (e-commerce) supply chain services based on the Internet for e-commerce integrated platforms, and integrated logistics services complemented by international freight forwarding business.</v>
          </cell>
          <cell r="AB406">
            <v>42808</v>
          </cell>
        </row>
        <row r="406">
          <cell r="AD406">
            <v>37484</v>
          </cell>
          <cell r="AE406">
            <v>99479</v>
          </cell>
          <cell r="AF406">
            <v>90602</v>
          </cell>
          <cell r="AG406">
            <v>68627</v>
          </cell>
          <cell r="AH406">
            <v>343</v>
          </cell>
          <cell r="AI406">
            <v>6716</v>
          </cell>
          <cell r="AJ406">
            <v>3662</v>
          </cell>
          <cell r="AK406">
            <v>2248</v>
          </cell>
          <cell r="AL406">
            <v>28577</v>
          </cell>
          <cell r="AM406">
            <v>83596</v>
          </cell>
          <cell r="AN406">
            <v>72664</v>
          </cell>
          <cell r="AO406">
            <v>50471</v>
          </cell>
          <cell r="AP406">
            <v>4561</v>
          </cell>
          <cell r="AQ406">
            <v>4420</v>
          </cell>
          <cell r="AR406">
            <v>3937</v>
          </cell>
          <cell r="AS406">
            <v>1773</v>
          </cell>
          <cell r="AT406">
            <v>-16104</v>
          </cell>
          <cell r="AU406">
            <v>-17894</v>
          </cell>
          <cell r="AV406">
            <v>-14944</v>
          </cell>
          <cell r="AW406">
            <v>-11056</v>
          </cell>
          <cell r="AX406">
            <v>-12447</v>
          </cell>
          <cell r="AY406">
            <v>-3597</v>
          </cell>
          <cell r="AZ406">
            <v>-3359</v>
          </cell>
          <cell r="BA406">
            <v>-1083</v>
          </cell>
          <cell r="BB406">
            <v>17281</v>
          </cell>
          <cell r="BC406">
            <v>18363</v>
          </cell>
          <cell r="BD406">
            <v>16297</v>
          </cell>
          <cell r="BE406">
            <v>15663</v>
          </cell>
          <cell r="BF406">
            <v>33427</v>
          </cell>
          <cell r="BG406">
            <v>43090</v>
          </cell>
          <cell r="BH406">
            <v>44690</v>
          </cell>
          <cell r="BI406">
            <v>47171</v>
          </cell>
          <cell r="BJ406">
            <v>1243</v>
          </cell>
          <cell r="BK406">
            <v>18418</v>
          </cell>
          <cell r="BL406">
            <v>3961</v>
          </cell>
          <cell r="BM406">
            <v>3067</v>
          </cell>
          <cell r="BN406">
            <v>2126</v>
          </cell>
          <cell r="BO406">
            <v>2865</v>
          </cell>
          <cell r="BP406">
            <v>896</v>
          </cell>
          <cell r="BQ406">
            <v>624</v>
          </cell>
          <cell r="BR406">
            <v>85812</v>
          </cell>
          <cell r="BS406">
            <v>108153</v>
          </cell>
          <cell r="BT406">
            <v>87500</v>
          </cell>
          <cell r="BU406">
            <v>83448</v>
          </cell>
          <cell r="BV406">
            <v>1543</v>
          </cell>
          <cell r="BW406">
            <v>2351</v>
          </cell>
          <cell r="BX406">
            <v>868</v>
          </cell>
          <cell r="BY406">
            <v>548</v>
          </cell>
          <cell r="BZ406">
            <v>-19301</v>
          </cell>
          <cell r="CA406">
            <v>1108</v>
          </cell>
          <cell r="CB406">
            <v>3297</v>
          </cell>
          <cell r="CC406">
            <v>8265</v>
          </cell>
          <cell r="CD406" t="str">
            <v>n.a.</v>
          </cell>
          <cell r="CE406" t="str">
            <v>n.a.</v>
          </cell>
          <cell r="CF406" t="str">
            <v>n.a.</v>
          </cell>
          <cell r="CG406" t="str">
            <v>n.a.</v>
          </cell>
          <cell r="CH406">
            <v>10000</v>
          </cell>
          <cell r="CI406">
            <v>11123</v>
          </cell>
          <cell r="CJ406">
            <v>10139</v>
          </cell>
          <cell r="CK406">
            <v>8735</v>
          </cell>
          <cell r="CL406">
            <v>37484</v>
          </cell>
          <cell r="CM406">
            <v>-28577</v>
          </cell>
          <cell r="CN406">
            <v>-11543</v>
          </cell>
          <cell r="CO406">
            <v>-12447</v>
          </cell>
          <cell r="CP406">
            <v>-15083</v>
          </cell>
          <cell r="CQ406">
            <v>-0.402385017607513</v>
          </cell>
          <cell r="CR406">
            <v>-0.286929061959024</v>
          </cell>
          <cell r="CS406">
            <v>1543</v>
          </cell>
          <cell r="CT406">
            <v>4561</v>
          </cell>
          <cell r="CU406">
            <v>17822</v>
          </cell>
          <cell r="CV406">
            <v>2495.5</v>
          </cell>
        </row>
        <row r="406">
          <cell r="CX406">
            <v>99479</v>
          </cell>
          <cell r="CY406">
            <v>-83596</v>
          </cell>
          <cell r="CZ406">
            <v>-13474</v>
          </cell>
          <cell r="DA406">
            <v>-3597</v>
          </cell>
          <cell r="DB406">
            <v>-1188</v>
          </cell>
          <cell r="DC406">
            <v>-0.0119422189607857</v>
          </cell>
          <cell r="DD406">
            <v>-0.0118012854262072</v>
          </cell>
          <cell r="DE406">
            <v>2351</v>
          </cell>
          <cell r="DF406">
            <v>4420</v>
          </cell>
          <cell r="DG406">
            <v>17330</v>
          </cell>
          <cell r="DH406">
            <v>1880.5</v>
          </cell>
        </row>
        <row r="406">
          <cell r="DJ406">
            <v>90602</v>
          </cell>
          <cell r="DK406">
            <v>-72664</v>
          </cell>
          <cell r="DL406">
            <v>-11007</v>
          </cell>
          <cell r="DM406">
            <v>-3359</v>
          </cell>
          <cell r="DN406">
            <v>3572</v>
          </cell>
          <cell r="DO406">
            <v>0.0394251782521357</v>
          </cell>
          <cell r="DP406">
            <v>0.0410433183959554</v>
          </cell>
        </row>
        <row r="407">
          <cell r="C407" t="str">
            <v>Mukat Pipes LTD</v>
          </cell>
          <cell r="D407" t="str">
            <v>exclude</v>
          </cell>
          <cell r="E407" t="str">
            <v>Independence(A+, A, A-, U)</v>
          </cell>
        </row>
        <row r="407">
          <cell r="I407">
            <v>-0.0755882975787873</v>
          </cell>
          <cell r="J407" t="str">
            <v> </v>
          </cell>
        </row>
        <row r="407">
          <cell r="O407" t="str">
            <v>Mukat Pipes LTD</v>
          </cell>
          <cell r="P407" t="str">
            <v>This company is engaged in the manufacture and sale of submerged arc welded steel pipes in India. It was incorporated in 1987 and has its registered head office located in Punjab, India. The company offers its products in the range of 14 and 180 diameter. Its products are offered to a wide range of customers including oil, gas, petrochemical, sewerage, infrastructure, and allied industries.</v>
          </cell>
          <cell r="Q407" t="str">
            <v>Manufacturing</v>
          </cell>
          <cell r="R407" t="str">
            <v>Submerged arc welded steel pipes</v>
          </cell>
          <cell r="S407" t="str">
            <v>www.mukatpipes.com</v>
          </cell>
          <cell r="T407" t="str">
            <v>India</v>
          </cell>
        </row>
        <row r="407">
          <cell r="V407" t="str">
            <v>523832</v>
          </cell>
          <cell r="W407" t="str">
            <v>D</v>
          </cell>
          <cell r="X407" t="str">
            <v>4789</v>
          </cell>
          <cell r="Y407" t="str">
            <v>IN32900FI</v>
          </cell>
          <cell r="Z407" t="str">
            <v>Engaged in the manufacture and sale of submerged arc welded steel pipes in India</v>
          </cell>
          <cell r="AA407" t="str">
            <v>The Company was engaged in the business of manufacturing and selling longitudinal and helical pipes.  The Company serves petrochemical, oil, gas, infrastructure and allied industries. The company manufactures products ranging from half nominal bore to 200 nominal bore diameter pipes in the thickness range of 1.6 millimeters to 90 millimeters.</v>
          </cell>
        </row>
        <row r="407">
          <cell r="AD407">
            <v>33079</v>
          </cell>
          <cell r="AE407">
            <v>61217</v>
          </cell>
          <cell r="AF407">
            <v>61535</v>
          </cell>
          <cell r="AG407">
            <v>44771</v>
          </cell>
          <cell r="AH407">
            <v>3982</v>
          </cell>
          <cell r="AI407">
            <v>4277</v>
          </cell>
          <cell r="AJ407">
            <v>203</v>
          </cell>
          <cell r="AK407" t="str">
            <v>n.a.</v>
          </cell>
          <cell r="AL407">
            <v>15740</v>
          </cell>
          <cell r="AM407">
            <v>48944</v>
          </cell>
          <cell r="AN407">
            <v>50510</v>
          </cell>
          <cell r="AO407">
            <v>27290</v>
          </cell>
          <cell r="AP407">
            <v>0</v>
          </cell>
          <cell r="AQ407">
            <v>0</v>
          </cell>
          <cell r="AR407">
            <v>0</v>
          </cell>
          <cell r="AS407">
            <v>0</v>
          </cell>
          <cell r="AT407">
            <v>-19573</v>
          </cell>
          <cell r="AU407">
            <v>-14968</v>
          </cell>
          <cell r="AV407">
            <v>-13955</v>
          </cell>
          <cell r="AW407">
            <v>-19244</v>
          </cell>
          <cell r="AX407">
            <v>-1288</v>
          </cell>
          <cell r="AY407">
            <v>-1315</v>
          </cell>
          <cell r="AZ407">
            <v>-1317</v>
          </cell>
          <cell r="BA407">
            <v>-1321</v>
          </cell>
          <cell r="BB407">
            <v>9023</v>
          </cell>
          <cell r="BC407">
            <v>3720</v>
          </cell>
          <cell r="BD407">
            <v>7608</v>
          </cell>
          <cell r="BE407">
            <v>6397</v>
          </cell>
          <cell r="BF407">
            <v>22</v>
          </cell>
          <cell r="BG407" t="str">
            <v>n.a.</v>
          </cell>
          <cell r="BH407">
            <v>29</v>
          </cell>
          <cell r="BI407">
            <v>284</v>
          </cell>
          <cell r="BJ407">
            <v>5079</v>
          </cell>
          <cell r="BK407">
            <v>4592</v>
          </cell>
          <cell r="BL407">
            <v>4437</v>
          </cell>
          <cell r="BM407">
            <v>2082</v>
          </cell>
          <cell r="BN407">
            <v>10706</v>
          </cell>
          <cell r="BO407">
            <v>11659</v>
          </cell>
          <cell r="BP407">
            <v>13790</v>
          </cell>
          <cell r="BQ407">
            <v>15056</v>
          </cell>
          <cell r="BR407">
            <v>44429</v>
          </cell>
          <cell r="BS407">
            <v>40979</v>
          </cell>
          <cell r="BT407">
            <v>46681</v>
          </cell>
          <cell r="BU407">
            <v>44739</v>
          </cell>
          <cell r="BV407">
            <v>96</v>
          </cell>
          <cell r="BW407">
            <v>161</v>
          </cell>
          <cell r="BX407">
            <v>106</v>
          </cell>
          <cell r="BY407">
            <v>145</v>
          </cell>
          <cell r="BZ407">
            <v>460</v>
          </cell>
          <cell r="CA407">
            <v>267</v>
          </cell>
          <cell r="CB407">
            <v>-4044</v>
          </cell>
          <cell r="CC407">
            <v>-3084</v>
          </cell>
          <cell r="CD407">
            <v>7992</v>
          </cell>
          <cell r="CE407">
            <v>5068</v>
          </cell>
          <cell r="CF407">
            <v>2789</v>
          </cell>
          <cell r="CG407">
            <v>7348</v>
          </cell>
          <cell r="CH407">
            <v>814</v>
          </cell>
          <cell r="CI407">
            <v>125</v>
          </cell>
          <cell r="CJ407">
            <v>181</v>
          </cell>
          <cell r="CK407">
            <v>320</v>
          </cell>
          <cell r="CL407">
            <v>33079</v>
          </cell>
          <cell r="CM407">
            <v>-15740</v>
          </cell>
          <cell r="CN407">
            <v>-19573</v>
          </cell>
          <cell r="CO407">
            <v>-1288</v>
          </cell>
          <cell r="CP407">
            <v>-3522</v>
          </cell>
          <cell r="CQ407">
            <v>-0.106472384292149</v>
          </cell>
          <cell r="CR407">
            <v>-0.0962268790470206</v>
          </cell>
          <cell r="CS407">
            <v>96</v>
          </cell>
          <cell r="CT407">
            <v>0</v>
          </cell>
          <cell r="CU407">
            <v>6371.5</v>
          </cell>
          <cell r="CV407">
            <v>11182.5</v>
          </cell>
        </row>
        <row r="407">
          <cell r="CX407">
            <v>61217</v>
          </cell>
          <cell r="CY407">
            <v>-48944</v>
          </cell>
          <cell r="CZ407">
            <v>-14968</v>
          </cell>
          <cell r="DA407">
            <v>-1315</v>
          </cell>
          <cell r="DB407">
            <v>-4010</v>
          </cell>
          <cell r="DC407">
            <v>-0.0655046800725289</v>
          </cell>
          <cell r="DD407">
            <v>-0.0614776089656124</v>
          </cell>
          <cell r="DE407">
            <v>161</v>
          </cell>
          <cell r="DF407">
            <v>0</v>
          </cell>
          <cell r="DG407">
            <v>5664</v>
          </cell>
          <cell r="DH407">
            <v>12724.5</v>
          </cell>
        </row>
        <row r="407">
          <cell r="DJ407">
            <v>61535</v>
          </cell>
          <cell r="DK407">
            <v>-50510</v>
          </cell>
          <cell r="DL407">
            <v>-13955</v>
          </cell>
          <cell r="DM407">
            <v>-1317</v>
          </cell>
          <cell r="DN407">
            <v>-4247</v>
          </cell>
          <cell r="DO407">
            <v>-0.0690176322418136</v>
          </cell>
          <cell r="DP407">
            <v>-0.0645617342130066</v>
          </cell>
        </row>
        <row r="408">
          <cell r="C408" t="str">
            <v>HAI Phong CUA CAM Port Joint Stock Company</v>
          </cell>
          <cell r="D408" t="str">
            <v>exclude</v>
          </cell>
          <cell r="E408" t="str">
            <v>Consecutive loss</v>
          </cell>
        </row>
        <row r="408">
          <cell r="I408">
            <v>-0.0218115305773704</v>
          </cell>
          <cell r="J408" t="str">
            <v> </v>
          </cell>
        </row>
        <row r="408">
          <cell r="O408" t="str">
            <v>HAI Phong CUA CAM Port Joint Stock Company</v>
          </cell>
          <cell r="P408" t="str">
            <v>This company is engaged in the provision of stevedoring and seaport services. The company was incorporated in 1981 and conducts business at its registered office address in Hai Phong, Vietnam. Its main business activities include port operation, stevedoring, management of shipment, cargo loading &amp; unloading services, customs brokerage, and forwarding of import-export and local containers. It also provides the following services: empty container storage, delivering empty containers for stuffing in line with FI/FO principle, checking reefer containers before delivery subject to PTI, and acting as an agency for various leasing companies. It operates a 350 metre wharf which can receive vessels with the tonnage of 5,000 DWT up to 7,000 DWT. It also offers available storage space of up to 20,000 square metres.</v>
          </cell>
          <cell r="Q408" t="str">
            <v>Services</v>
          </cell>
          <cell r="R408" t="str">
            <v>Business activities include port operation, stevedoring, management of shipment, cargo loading &amp; unloading services, customs brokerage, and forwarding of import-export and local containers; provides the following services: empty container storage, delivering empty containers for stuffing in line with FI/FO principle, checking reefer containers before delivery subject to PTI, and acting as an agency for various leasing companies</v>
          </cell>
          <cell r="S408" t="str">
            <v>www.cuacamport.com.vn</v>
          </cell>
          <cell r="T408" t="str">
            <v>Vietnam</v>
          </cell>
        </row>
        <row r="408">
          <cell r="V408" t="str">
            <v>CCP</v>
          </cell>
          <cell r="W408" t="str">
            <v>A</v>
          </cell>
          <cell r="X408" t="str">
            <v>4731</v>
          </cell>
          <cell r="Y408" t="str">
            <v>VN0200576055</v>
          </cell>
          <cell r="Z408" t="str">
            <v>Engaged in the provision of stevedoring and seaport services</v>
          </cell>
          <cell r="AA408" t="str">
            <v>The Company specializes in trading seaport services, transportation services.</v>
          </cell>
          <cell r="AB408">
            <v>42810</v>
          </cell>
        </row>
        <row r="408">
          <cell r="AD408">
            <v>230816592</v>
          </cell>
          <cell r="AE408">
            <v>65721290</v>
          </cell>
          <cell r="AF408">
            <v>112217018</v>
          </cell>
          <cell r="AG408">
            <v>98187388</v>
          </cell>
          <cell r="AH408" t="str">
            <v>n.a.</v>
          </cell>
          <cell r="AI408" t="str">
            <v>n.a.</v>
          </cell>
          <cell r="AJ408" t="str">
            <v>n.a.</v>
          </cell>
          <cell r="AK408" t="str">
            <v>n.a.</v>
          </cell>
          <cell r="AL408">
            <v>227791450</v>
          </cell>
          <cell r="AM408">
            <v>63973586</v>
          </cell>
          <cell r="AN408">
            <v>106937690</v>
          </cell>
          <cell r="AO408">
            <v>94380744</v>
          </cell>
          <cell r="AP408">
            <v>0</v>
          </cell>
          <cell r="AQ408">
            <v>0</v>
          </cell>
          <cell r="AR408">
            <v>0</v>
          </cell>
          <cell r="AS408">
            <v>0</v>
          </cell>
          <cell r="AT408">
            <v>-4356567</v>
          </cell>
          <cell r="AU408">
            <v>-4231660</v>
          </cell>
          <cell r="AV408">
            <v>-4663676</v>
          </cell>
          <cell r="AW408">
            <v>-3227178</v>
          </cell>
          <cell r="AX408">
            <v>-1905177</v>
          </cell>
          <cell r="AY408">
            <v>-1905177</v>
          </cell>
          <cell r="AZ408">
            <v>-1905487</v>
          </cell>
          <cell r="BA408">
            <v>-1648942</v>
          </cell>
          <cell r="BB408">
            <v>5266</v>
          </cell>
          <cell r="BC408">
            <v>4599</v>
          </cell>
          <cell r="BD408">
            <v>6020</v>
          </cell>
          <cell r="BE408">
            <v>10544</v>
          </cell>
          <cell r="BF408">
            <v>12427776</v>
          </cell>
          <cell r="BG408">
            <v>5808940</v>
          </cell>
          <cell r="BH408">
            <v>8267234</v>
          </cell>
          <cell r="BI408">
            <v>10216084</v>
          </cell>
          <cell r="BJ408">
            <v>19895534</v>
          </cell>
          <cell r="BK408">
            <v>19968428</v>
          </cell>
          <cell r="BL408">
            <v>24653628</v>
          </cell>
          <cell r="BM408">
            <v>21742458</v>
          </cell>
          <cell r="BN408">
            <v>7546597</v>
          </cell>
          <cell r="BO408">
            <v>9451774</v>
          </cell>
          <cell r="BP408">
            <v>11356951</v>
          </cell>
          <cell r="BQ408">
            <v>12865600</v>
          </cell>
          <cell r="BR408">
            <v>40866136</v>
          </cell>
          <cell r="BS408">
            <v>36474736</v>
          </cell>
          <cell r="BT408">
            <v>46043830</v>
          </cell>
          <cell r="BU408">
            <v>45109298</v>
          </cell>
          <cell r="BV408">
            <v>163704</v>
          </cell>
          <cell r="BW408" t="str">
            <v>n.a.</v>
          </cell>
          <cell r="BX408">
            <v>308131</v>
          </cell>
          <cell r="BY408" t="str">
            <v>n.a.</v>
          </cell>
          <cell r="BZ408">
            <v>-3236602</v>
          </cell>
          <cell r="CA408">
            <v>-4389133</v>
          </cell>
          <cell r="CB408">
            <v>-1289835</v>
          </cell>
          <cell r="CC408">
            <v>-1069476</v>
          </cell>
          <cell r="CD408" t="str">
            <v>n.a.</v>
          </cell>
          <cell r="CE408" t="str">
            <v>n.a.</v>
          </cell>
          <cell r="CF408" t="str">
            <v>n.a.</v>
          </cell>
          <cell r="CG408" t="str">
            <v>n.a.</v>
          </cell>
          <cell r="CH408">
            <v>4192863</v>
          </cell>
          <cell r="CI408">
            <v>4231660</v>
          </cell>
          <cell r="CJ408">
            <v>4355545</v>
          </cell>
          <cell r="CK408">
            <v>3227178</v>
          </cell>
          <cell r="CL408">
            <v>230816592</v>
          </cell>
          <cell r="CM408">
            <v>-227791450</v>
          </cell>
          <cell r="CN408">
            <v>-4356567</v>
          </cell>
          <cell r="CO408">
            <v>-1905177</v>
          </cell>
          <cell r="CP408">
            <v>-3236602</v>
          </cell>
          <cell r="CQ408">
            <v>-0.0140223974886519</v>
          </cell>
          <cell r="CR408">
            <v>-0.0138284889203435</v>
          </cell>
          <cell r="CS408">
            <v>163704</v>
          </cell>
          <cell r="CT408">
            <v>0</v>
          </cell>
          <cell r="CU408">
            <v>4932.5</v>
          </cell>
          <cell r="CV408">
            <v>8499185.5</v>
          </cell>
        </row>
        <row r="408">
          <cell r="CX408">
            <v>65721290</v>
          </cell>
          <cell r="CY408">
            <v>-63973586</v>
          </cell>
          <cell r="CZ408">
            <v>-4231660</v>
          </cell>
          <cell r="DA408">
            <v>-1905177</v>
          </cell>
          <cell r="DB408">
            <v>-4389133</v>
          </cell>
          <cell r="DC408">
            <v>-0.0667840360406803</v>
          </cell>
          <cell r="DD408">
            <v>-0.0626031453269081</v>
          </cell>
          <cell r="DE408" t="str">
            <v>n.a.</v>
          </cell>
          <cell r="DF408">
            <v>0</v>
          </cell>
          <cell r="DG408">
            <v>5309.5</v>
          </cell>
          <cell r="DH408">
            <v>10404362.5</v>
          </cell>
        </row>
        <row r="408">
          <cell r="DJ408">
            <v>112217018</v>
          </cell>
          <cell r="DK408">
            <v>-106937690</v>
          </cell>
          <cell r="DL408">
            <v>-4663676</v>
          </cell>
          <cell r="DM408">
            <v>-1905487</v>
          </cell>
          <cell r="DN408">
            <v>-1289835</v>
          </cell>
          <cell r="DO408">
            <v>-0.0114941122388406</v>
          </cell>
          <cell r="DP408">
            <v>-0.0113634989069779</v>
          </cell>
        </row>
        <row r="409">
          <cell r="C409" t="str">
            <v>Jalan Transolutions (India) Limited</v>
          </cell>
          <cell r="D409" t="str">
            <v>exclude</v>
          </cell>
          <cell r="E409" t="str">
            <v>Independence(A+, A, A-, U)</v>
          </cell>
        </row>
        <row r="409">
          <cell r="I409">
            <v>-0.243499263474953</v>
          </cell>
          <cell r="J409" t="str">
            <v> </v>
          </cell>
        </row>
        <row r="409">
          <cell r="O409" t="str">
            <v>Jalan Transolutions (India) Limited</v>
          </cell>
          <cell r="P409" t="str">
            <v>This company, formerly known as Jalan Carriers Pvt. Ltd., is engaged in the provision of transportation logistics services in the B2B domain in the country. It was founded in 2003 as a two wheeler transport solution provider with a renowned Multinational Automobile company. The registered head office of the company is located in Delhi, India. The company offers line haul, inbound logistics, and over-dimensional logistics services with a fleet of single/multi axle trucks.It is considered one of the leading automobile transportation firms in Northern India. It strives to encounter the challenges and make difference in the automobile transportation industry; and to provide unmatched services to its clients and create value for them by systematic, safe and secure and speedier delivery of their consignments.Its clients are Honda, Yamaha, Bajaj, Suzuki, TVS, Hero, BSA Motors, Mahindra and Wheelers, and Hero Exports.</v>
          </cell>
          <cell r="Q409" t="str">
            <v>Services</v>
          </cell>
          <cell r="R409" t="str">
            <v>Line haul, inbound logistics, and over-dimensional logistics services with a fleet of single/multi axle trucks</v>
          </cell>
          <cell r="S409" t="str">
            <v>www.jalantransolutions.com</v>
          </cell>
          <cell r="T409" t="str">
            <v>India</v>
          </cell>
        </row>
        <row r="409">
          <cell r="V409" t="str">
            <v>JALAN</v>
          </cell>
          <cell r="W409" t="str">
            <v>B+</v>
          </cell>
          <cell r="X409" t="str">
            <v>4731</v>
          </cell>
          <cell r="Y409" t="str">
            <v>IN117616FI</v>
          </cell>
          <cell r="Z409" t="str">
            <v>Engaged in the provision of transportation logistics services</v>
          </cell>
          <cell r="AA409" t="str">
            <v>The Company is engaged in a transport solution provider with a renowned multinational automobile company.</v>
          </cell>
          <cell r="AB409">
            <v>42886</v>
          </cell>
        </row>
        <row r="409">
          <cell r="AD409">
            <v>97010</v>
          </cell>
          <cell r="AE409">
            <v>59197</v>
          </cell>
          <cell r="AF409">
            <v>162180</v>
          </cell>
          <cell r="AG409">
            <v>180003</v>
          </cell>
          <cell r="AH409">
            <v>797</v>
          </cell>
          <cell r="AI409">
            <v>586</v>
          </cell>
          <cell r="AJ409">
            <v>5642</v>
          </cell>
          <cell r="AK409">
            <v>5344</v>
          </cell>
          <cell r="AL409">
            <v>16569</v>
          </cell>
          <cell r="AM409">
            <v>25627</v>
          </cell>
          <cell r="AN409">
            <v>163698</v>
          </cell>
          <cell r="AO409">
            <v>78899</v>
          </cell>
          <cell r="AP409">
            <v>0</v>
          </cell>
          <cell r="AQ409">
            <v>0</v>
          </cell>
          <cell r="AR409">
            <v>0</v>
          </cell>
          <cell r="AS409">
            <v>0</v>
          </cell>
          <cell r="AT409">
            <v>-62430</v>
          </cell>
          <cell r="AU409">
            <v>-62973</v>
          </cell>
          <cell r="AV409">
            <v>-9728</v>
          </cell>
          <cell r="AW409">
            <v>-216645</v>
          </cell>
          <cell r="AX409">
            <v>-10411</v>
          </cell>
          <cell r="AY409">
            <v>-16450</v>
          </cell>
          <cell r="AZ409">
            <v>-28028</v>
          </cell>
          <cell r="BA409">
            <v>-35632</v>
          </cell>
          <cell r="BB409" t="str">
            <v>n.a.</v>
          </cell>
          <cell r="BC409" t="str">
            <v>n.a.</v>
          </cell>
          <cell r="BD409" t="str">
            <v>n.a.</v>
          </cell>
          <cell r="BE409">
            <v>4546</v>
          </cell>
          <cell r="BF409">
            <v>170945</v>
          </cell>
          <cell r="BG409">
            <v>200934</v>
          </cell>
          <cell r="BH409">
            <v>363131</v>
          </cell>
          <cell r="BI409">
            <v>547309</v>
          </cell>
          <cell r="BJ409">
            <v>187</v>
          </cell>
          <cell r="BK409">
            <v>2662</v>
          </cell>
          <cell r="BL409">
            <v>1282</v>
          </cell>
          <cell r="BM409">
            <v>492</v>
          </cell>
          <cell r="BN409">
            <v>86732</v>
          </cell>
          <cell r="BO409">
            <v>103934</v>
          </cell>
          <cell r="BP409">
            <v>148459</v>
          </cell>
          <cell r="BQ409">
            <v>177401</v>
          </cell>
          <cell r="BR409">
            <v>262643</v>
          </cell>
          <cell r="BS409">
            <v>330704</v>
          </cell>
          <cell r="BT409">
            <v>604927</v>
          </cell>
          <cell r="BU409">
            <v>883147</v>
          </cell>
          <cell r="BV409">
            <v>550</v>
          </cell>
          <cell r="BW409">
            <v>429</v>
          </cell>
          <cell r="BX409" t="str">
            <v>n.a.</v>
          </cell>
          <cell r="BY409" t="str">
            <v>n.a.</v>
          </cell>
          <cell r="BZ409">
            <v>8397</v>
          </cell>
          <cell r="CA409">
            <v>-45267</v>
          </cell>
          <cell r="CB409">
            <v>-33632</v>
          </cell>
          <cell r="CC409">
            <v>-145829</v>
          </cell>
          <cell r="CD409">
            <v>57532</v>
          </cell>
          <cell r="CE409">
            <v>58005</v>
          </cell>
          <cell r="CF409">
            <v>5753</v>
          </cell>
          <cell r="CG409">
            <v>212536</v>
          </cell>
          <cell r="CH409">
            <v>852</v>
          </cell>
          <cell r="CI409">
            <v>324</v>
          </cell>
          <cell r="CJ409">
            <v>1169</v>
          </cell>
          <cell r="CK409">
            <v>452</v>
          </cell>
          <cell r="CL409">
            <v>97010</v>
          </cell>
          <cell r="CM409">
            <v>-16569</v>
          </cell>
          <cell r="CN409">
            <v>-62430</v>
          </cell>
          <cell r="CO409">
            <v>-10411</v>
          </cell>
          <cell r="CP409">
            <v>7600</v>
          </cell>
          <cell r="CQ409">
            <v>0.0783424389238223</v>
          </cell>
          <cell r="CR409">
            <v>0.0850016776646907</v>
          </cell>
          <cell r="CS409">
            <v>550</v>
          </cell>
          <cell r="CT409">
            <v>0</v>
          </cell>
          <cell r="CU409" t="e">
            <v>#VALUE!</v>
          </cell>
          <cell r="CV409">
            <v>95333</v>
          </cell>
        </row>
        <row r="409">
          <cell r="CX409">
            <v>59197</v>
          </cell>
          <cell r="CY409">
            <v>-25627</v>
          </cell>
          <cell r="CZ409">
            <v>-62973</v>
          </cell>
          <cell r="DA409">
            <v>-16450</v>
          </cell>
          <cell r="DB409">
            <v>-45853</v>
          </cell>
          <cell r="DC409">
            <v>-0.774583171444499</v>
          </cell>
          <cell r="DD409">
            <v>-0.436487386958591</v>
          </cell>
          <cell r="DE409">
            <v>429</v>
          </cell>
          <cell r="DF409">
            <v>0</v>
          </cell>
          <cell r="DG409" t="e">
            <v>#VALUE!</v>
          </cell>
          <cell r="DH409">
            <v>126196.5</v>
          </cell>
        </row>
        <row r="409">
          <cell r="DJ409">
            <v>162180</v>
          </cell>
          <cell r="DK409">
            <v>-163698</v>
          </cell>
          <cell r="DL409">
            <v>-9728</v>
          </cell>
          <cell r="DM409">
            <v>-28028</v>
          </cell>
          <cell r="DN409">
            <v>-39274</v>
          </cell>
          <cell r="DO409">
            <v>-0.242163028733506</v>
          </cell>
          <cell r="DP409">
            <v>-0.194952693915236</v>
          </cell>
        </row>
        <row r="410">
          <cell r="C410" t="str">
            <v>Xiamen Trans Ocean Logistics Co.,Ltd.</v>
          </cell>
          <cell r="D410" t="str">
            <v>exclude</v>
          </cell>
          <cell r="E410" t="str">
            <v>Independence(A+, A, A-, U)</v>
          </cell>
        </row>
        <row r="410">
          <cell r="I410">
            <v>-0.226652309304153</v>
          </cell>
          <cell r="J410" t="str">
            <v> </v>
          </cell>
        </row>
        <row r="410">
          <cell r="O410" t="str">
            <v>Xiamen Trans Ocean Logistics Co.,Ltd.</v>
          </cell>
          <cell r="P410" t="str">
            <v>This company is engaged in the provision of logistics services. It was incorporated in 2008. The company is headquartered in Xiamen City, China.It is a Class A forwarder authorised by the Ministry of Commerce of the People's Republic of China. As an international freight forwarding, it mainly provide the ocean, air and road transportation from/to china to/from worldwide. It has major route to Europe, Mediterranean Sea, Middle East, Asia and America. The company offers its services in the ocean transport area. It serves on port to port, or door to door basis to/from all over China to/from all over the world, with either LCL, FCL or reefers.</v>
          </cell>
          <cell r="Q410" t="str">
            <v>Services</v>
          </cell>
          <cell r="R410" t="str">
            <v>Logistics services</v>
          </cell>
          <cell r="S410" t="str">
            <v>www.transocean.cc/chinese/index.asp</v>
          </cell>
          <cell r="T410" t="str">
            <v>China</v>
          </cell>
        </row>
        <row r="410">
          <cell r="V410" t="str">
            <v>837036</v>
          </cell>
          <cell r="W410" t="str">
            <v>D</v>
          </cell>
          <cell r="X410" t="str">
            <v>4731</v>
          </cell>
          <cell r="Y410" t="str">
            <v>CN48729PC</v>
          </cell>
          <cell r="Z410" t="str">
            <v>Engaged in the provision of logistics services</v>
          </cell>
          <cell r="AA410" t="str">
            <v>The Company is mainly engaged in freight transport agency services.</v>
          </cell>
          <cell r="AB410">
            <v>42495</v>
          </cell>
        </row>
        <row r="410">
          <cell r="AD410">
            <v>4896</v>
          </cell>
          <cell r="AE410">
            <v>11091</v>
          </cell>
          <cell r="AF410">
            <v>18374</v>
          </cell>
          <cell r="AG410">
            <v>45691</v>
          </cell>
          <cell r="AH410">
            <v>16</v>
          </cell>
          <cell r="AI410">
            <v>129</v>
          </cell>
          <cell r="AJ410">
            <v>243</v>
          </cell>
          <cell r="AK410">
            <v>-9</v>
          </cell>
          <cell r="AL410">
            <v>4377</v>
          </cell>
          <cell r="AM410">
            <v>10212</v>
          </cell>
          <cell r="AN410">
            <v>14062</v>
          </cell>
          <cell r="AO410">
            <v>42316</v>
          </cell>
          <cell r="AP410">
            <v>0</v>
          </cell>
          <cell r="AQ410">
            <v>0</v>
          </cell>
          <cell r="AR410">
            <v>0</v>
          </cell>
          <cell r="AS410">
            <v>0</v>
          </cell>
          <cell r="AT410">
            <v>-3357</v>
          </cell>
          <cell r="AU410">
            <v>-3527</v>
          </cell>
          <cell r="AV410">
            <v>-5587</v>
          </cell>
          <cell r="AW410">
            <v>-8042</v>
          </cell>
          <cell r="AX410">
            <v>-660</v>
          </cell>
          <cell r="AY410">
            <v>-164</v>
          </cell>
          <cell r="AZ410">
            <v>-203</v>
          </cell>
          <cell r="BA410">
            <v>-298</v>
          </cell>
          <cell r="BB410">
            <v>5</v>
          </cell>
          <cell r="BC410">
            <v>176</v>
          </cell>
          <cell r="BD410">
            <v>361</v>
          </cell>
          <cell r="BE410" t="str">
            <v>n.a.</v>
          </cell>
          <cell r="BF410">
            <v>732</v>
          </cell>
          <cell r="BG410">
            <v>911</v>
          </cell>
          <cell r="BH410">
            <v>3066</v>
          </cell>
          <cell r="BI410">
            <v>8064</v>
          </cell>
          <cell r="BJ410">
            <v>33</v>
          </cell>
          <cell r="BK410">
            <v>1282</v>
          </cell>
          <cell r="BL410">
            <v>33</v>
          </cell>
          <cell r="BM410">
            <v>212</v>
          </cell>
          <cell r="BN410">
            <v>384</v>
          </cell>
          <cell r="BO410">
            <v>791</v>
          </cell>
          <cell r="BP410">
            <v>79</v>
          </cell>
          <cell r="BQ410">
            <v>223</v>
          </cell>
          <cell r="BR410">
            <v>3016</v>
          </cell>
          <cell r="BS410">
            <v>6781</v>
          </cell>
          <cell r="BT410">
            <v>7231</v>
          </cell>
          <cell r="BU410">
            <v>13504</v>
          </cell>
          <cell r="BV410">
            <v>498</v>
          </cell>
          <cell r="BW410">
            <v>236</v>
          </cell>
          <cell r="BX410">
            <v>1574</v>
          </cell>
          <cell r="BY410">
            <v>2601</v>
          </cell>
          <cell r="BZ410">
            <v>-3482</v>
          </cell>
          <cell r="CA410">
            <v>-2683</v>
          </cell>
          <cell r="CB410">
            <v>-1235</v>
          </cell>
          <cell r="CC410">
            <v>-4974</v>
          </cell>
          <cell r="CD410" t="str">
            <v>n.a.</v>
          </cell>
          <cell r="CE410" t="str">
            <v>n.a.</v>
          </cell>
          <cell r="CF410">
            <v>57</v>
          </cell>
          <cell r="CG410" t="str">
            <v>n.a.</v>
          </cell>
          <cell r="CH410">
            <v>2859</v>
          </cell>
          <cell r="CI410">
            <v>3291</v>
          </cell>
          <cell r="CJ410">
            <v>3956</v>
          </cell>
          <cell r="CK410">
            <v>5441</v>
          </cell>
          <cell r="CL410">
            <v>4896</v>
          </cell>
          <cell r="CM410">
            <v>-4377</v>
          </cell>
          <cell r="CN410">
            <v>-3357</v>
          </cell>
          <cell r="CO410">
            <v>-660</v>
          </cell>
          <cell r="CP410">
            <v>-3498</v>
          </cell>
          <cell r="CQ410">
            <v>-0.714460784313726</v>
          </cell>
          <cell r="CR410">
            <v>-0.416726233023588</v>
          </cell>
          <cell r="CS410">
            <v>498</v>
          </cell>
          <cell r="CT410">
            <v>0</v>
          </cell>
          <cell r="CU410">
            <v>90.5</v>
          </cell>
          <cell r="CV410">
            <v>587.5</v>
          </cell>
        </row>
        <row r="410">
          <cell r="CX410">
            <v>11091</v>
          </cell>
          <cell r="CY410">
            <v>-10212</v>
          </cell>
          <cell r="CZ410">
            <v>-3527</v>
          </cell>
          <cell r="DA410">
            <v>-164</v>
          </cell>
          <cell r="DB410">
            <v>-2812</v>
          </cell>
          <cell r="DC410">
            <v>-0.253538905418808</v>
          </cell>
          <cell r="DD410">
            <v>-0.202258505358556</v>
          </cell>
          <cell r="DE410">
            <v>236</v>
          </cell>
          <cell r="DF410">
            <v>0</v>
          </cell>
          <cell r="DG410">
            <v>268.5</v>
          </cell>
          <cell r="DH410">
            <v>435</v>
          </cell>
        </row>
        <row r="410">
          <cell r="DJ410">
            <v>18374</v>
          </cell>
          <cell r="DK410">
            <v>-14062</v>
          </cell>
          <cell r="DL410">
            <v>-5587</v>
          </cell>
          <cell r="DM410">
            <v>-203</v>
          </cell>
          <cell r="DN410">
            <v>-1478</v>
          </cell>
          <cell r="DO410">
            <v>-0.0804397518232285</v>
          </cell>
          <cell r="DP410">
            <v>-0.0744509369333065</v>
          </cell>
        </row>
        <row r="411">
          <cell r="C411" t="str">
            <v>Asis Logistics Limited</v>
          </cell>
          <cell r="D411" t="str">
            <v>exclude</v>
          </cell>
          <cell r="E411" t="str">
            <v>Insufficient financial data</v>
          </cell>
        </row>
        <row r="411">
          <cell r="I411" t="e">
            <v>#VALUE!</v>
          </cell>
          <cell r="J411" t="str">
            <v> </v>
          </cell>
        </row>
        <row r="411">
          <cell r="O411" t="str">
            <v>Asis Logistics Limited</v>
          </cell>
          <cell r="P411" t="str">
            <v>This company primarily operates as a shareholding company that, through its subsidiaries, is engaged in the provision of logistics services in India and internationally. It is one of India's leading integrated logistics solution provider covering all the aspects of supply chains like transport, custom clearance (CHA), warehousing, and freight management.The company, with registered head office located in Vapi, India, was founded in 1972. It operates as part of the ASIS Group, based in India, which comprises of a number of companies in two sectors to provide clients with a range of services and products.</v>
          </cell>
          <cell r="Q411" t="str">
            <v>Services</v>
          </cell>
          <cell r="R411" t="str">
            <v>Logistics services</v>
          </cell>
          <cell r="S411" t="str">
            <v>www.asislogistics.com</v>
          </cell>
          <cell r="T411" t="str">
            <v>India</v>
          </cell>
        </row>
        <row r="411">
          <cell r="V411" t="str">
            <v>506159</v>
          </cell>
          <cell r="W411" t="str">
            <v>A+</v>
          </cell>
          <cell r="X411" t="str">
            <v>4731</v>
          </cell>
          <cell r="Y411" t="str">
            <v>IN32808FI</v>
          </cell>
          <cell r="Z411" t="str">
            <v>Primarily operates as a shareholding company that, through its subsidiaries, is engaged in the provision of logistics services in India and internationally</v>
          </cell>
          <cell r="AA411" t="str">
            <v>The Company was engaged in the marketing and distribution of pharmaceutical products, Indian made foreign Liquors, insecticides, pesticides, packaging materials and sugar and also manufacture of generic pharmaceutical products.</v>
          </cell>
        </row>
        <row r="411">
          <cell r="AC411" t="str">
            <v>Paraan Limited</v>
          </cell>
          <cell r="AD411" t="str">
            <v>n.a.</v>
          </cell>
          <cell r="AE411" t="str">
            <v>n.a.</v>
          </cell>
          <cell r="AF411" t="str">
            <v>n.a.</v>
          </cell>
          <cell r="AG411" t="str">
            <v>n.a.</v>
          </cell>
          <cell r="AH411" t="str">
            <v>n.a.</v>
          </cell>
          <cell r="AI411" t="str">
            <v>n.a.</v>
          </cell>
          <cell r="AJ411" t="str">
            <v>n.a.</v>
          </cell>
          <cell r="AK411" t="str">
            <v>n.a.</v>
          </cell>
          <cell r="AL411" t="str">
            <v>n.a.</v>
          </cell>
          <cell r="AM411" t="str">
            <v>n.a.</v>
          </cell>
          <cell r="AN411" t="str">
            <v>n.a.</v>
          </cell>
          <cell r="AO411" t="str">
            <v>n.a.</v>
          </cell>
          <cell r="AP411" t="str">
            <v>n.a.</v>
          </cell>
          <cell r="AQ411" t="str">
            <v>n.a.</v>
          </cell>
          <cell r="AR411" t="str">
            <v>n.a.</v>
          </cell>
          <cell r="AS411" t="str">
            <v>n.a.</v>
          </cell>
          <cell r="AT411" t="str">
            <v>n.a.</v>
          </cell>
          <cell r="AU411" t="str">
            <v>n.a.</v>
          </cell>
          <cell r="AV411" t="str">
            <v>n.a.</v>
          </cell>
          <cell r="AW411" t="str">
            <v>n.a.</v>
          </cell>
          <cell r="AX411" t="str">
            <v>n.a.</v>
          </cell>
          <cell r="AY411" t="str">
            <v>n.a.</v>
          </cell>
          <cell r="AZ411" t="str">
            <v>n.a.</v>
          </cell>
          <cell r="BA411" t="str">
            <v>n.a.</v>
          </cell>
          <cell r="BB411" t="str">
            <v>n.a.</v>
          </cell>
          <cell r="BC411" t="str">
            <v>n.a.</v>
          </cell>
          <cell r="BD411" t="str">
            <v>n.a.</v>
          </cell>
          <cell r="BE411" t="str">
            <v>n.a.</v>
          </cell>
          <cell r="BF411" t="str">
            <v>n.a.</v>
          </cell>
          <cell r="BG411" t="str">
            <v>n.a.</v>
          </cell>
          <cell r="BH411" t="str">
            <v>n.a.</v>
          </cell>
          <cell r="BI411" t="str">
            <v>n.a.</v>
          </cell>
          <cell r="BJ411" t="str">
            <v>n.a.</v>
          </cell>
          <cell r="BK411" t="str">
            <v>n.a.</v>
          </cell>
          <cell r="BL411" t="str">
            <v>n.a.</v>
          </cell>
          <cell r="BM411" t="str">
            <v>n.a.</v>
          </cell>
          <cell r="BN411" t="str">
            <v>n.a.</v>
          </cell>
          <cell r="BO411" t="str">
            <v>n.a.</v>
          </cell>
          <cell r="BP411" t="str">
            <v>n.a.</v>
          </cell>
          <cell r="BQ411" t="str">
            <v>n.a.</v>
          </cell>
          <cell r="BR411" t="str">
            <v>n.a.</v>
          </cell>
          <cell r="BS411" t="str">
            <v>n.a.</v>
          </cell>
          <cell r="BT411" t="str">
            <v>n.a.</v>
          </cell>
          <cell r="BU411" t="str">
            <v>n.a.</v>
          </cell>
          <cell r="BV411" t="str">
            <v>n.a.</v>
          </cell>
          <cell r="BW411" t="str">
            <v>n.a.</v>
          </cell>
          <cell r="BX411" t="str">
            <v>n.a.</v>
          </cell>
          <cell r="BY411" t="str">
            <v>n.a.</v>
          </cell>
          <cell r="BZ411" t="str">
            <v>n.a.</v>
          </cell>
          <cell r="CA411" t="str">
            <v>n.a.</v>
          </cell>
          <cell r="CB411" t="str">
            <v>n.a.</v>
          </cell>
          <cell r="CC411" t="str">
            <v>n.a.</v>
          </cell>
          <cell r="CD411" t="str">
            <v>n.a.</v>
          </cell>
          <cell r="CE411" t="str">
            <v>n.a.</v>
          </cell>
          <cell r="CF411" t="str">
            <v>n.a.</v>
          </cell>
          <cell r="CG411" t="str">
            <v>n.a.</v>
          </cell>
          <cell r="CH411" t="str">
            <v>n.a.</v>
          </cell>
          <cell r="CI411" t="str">
            <v>n.a.</v>
          </cell>
          <cell r="CJ411" t="str">
            <v>n.a.</v>
          </cell>
          <cell r="CK411" t="str">
            <v>n.a.</v>
          </cell>
          <cell r="CL411" t="str">
            <v>无数据</v>
          </cell>
          <cell r="CM411" t="e">
            <v>#VALUE!</v>
          </cell>
          <cell r="CN411" t="str">
            <v>n.a.</v>
          </cell>
          <cell r="CO411" t="str">
            <v>n.a.</v>
          </cell>
          <cell r="CP411" t="str">
            <v>无数据</v>
          </cell>
          <cell r="CQ411" t="e">
            <v>#VALUE!</v>
          </cell>
          <cell r="CR411" t="e">
            <v>#VALUE!</v>
          </cell>
          <cell r="CS411" t="str">
            <v>n.a.</v>
          </cell>
          <cell r="CT411" t="str">
            <v/>
          </cell>
          <cell r="CU411" t="e">
            <v>#VALUE!</v>
          </cell>
          <cell r="CV411" t="e">
            <v>#VALUE!</v>
          </cell>
        </row>
        <row r="411">
          <cell r="CX411" t="str">
            <v>无数据</v>
          </cell>
          <cell r="CY411" t="e">
            <v>#VALUE!</v>
          </cell>
          <cell r="CZ411" t="str">
            <v>n.a.</v>
          </cell>
          <cell r="DA411" t="str">
            <v/>
          </cell>
          <cell r="DB411" t="str">
            <v>无数据</v>
          </cell>
          <cell r="DC411" t="e">
            <v>#VALUE!</v>
          </cell>
          <cell r="DD411" t="e">
            <v>#VALUE!</v>
          </cell>
          <cell r="DE411" t="str">
            <v>n.a.</v>
          </cell>
          <cell r="DF411" t="str">
            <v/>
          </cell>
          <cell r="DG411" t="e">
            <v>#VALUE!</v>
          </cell>
          <cell r="DH411" t="e">
            <v>#VALUE!</v>
          </cell>
        </row>
        <row r="411">
          <cell r="DJ411" t="str">
            <v>无数据</v>
          </cell>
          <cell r="DK411" t="e">
            <v>#VALUE!</v>
          </cell>
          <cell r="DL411" t="str">
            <v>n.a.</v>
          </cell>
          <cell r="DM411" t="str">
            <v>n.a.</v>
          </cell>
          <cell r="DN411" t="str">
            <v>无数据</v>
          </cell>
          <cell r="DO411" t="e">
            <v>#VALUE!</v>
          </cell>
          <cell r="DP411" t="e">
            <v>#VALUE!</v>
          </cell>
        </row>
        <row r="412">
          <cell r="C412" t="str">
            <v>Chongqing Fengping Jituan Co.,Ltd.</v>
          </cell>
          <cell r="D412" t="str">
            <v>exclude</v>
          </cell>
          <cell r="E412" t="str">
            <v>Independence(A+, A, A-, U)</v>
          </cell>
        </row>
        <row r="412">
          <cell r="I412">
            <v>0.0400053531655372</v>
          </cell>
          <cell r="J412" t="str">
            <v> </v>
          </cell>
        </row>
        <row r="412">
          <cell r="O412" t="str">
            <v>Chongqing Fengping Jituan Co.,Ltd.</v>
          </cell>
          <cell r="P412" t="str">
            <v>This company is engaged in development of vehicle transportation logistics and operates as comprehensive logistics solutions for the automotive industry to provide services for the third party logistics enterprise. It conducts business from its registered head office located in Chongqing, China. The company was incorporated in 1998. The company features road transport, correct and on time delivery, and a quality service.The company is also equipped and maintains a fleet of motor vehicles, as well as employs professional drivers and technology with long experience in transportation and logistics.</v>
          </cell>
          <cell r="Q412" t="str">
            <v>Services</v>
          </cell>
          <cell r="R412" t="str">
            <v>Vehicle transportation logistics and operates as comprehensive logistics solutions for the automotive industry to provide services for the third party logistics enterprise</v>
          </cell>
        </row>
        <row r="412">
          <cell r="T412" t="str">
            <v>China</v>
          </cell>
        </row>
        <row r="412">
          <cell r="V412" t="str">
            <v>873098</v>
          </cell>
          <cell r="W412" t="str">
            <v>D</v>
          </cell>
          <cell r="X412" t="str">
            <v>4731</v>
          </cell>
          <cell r="Y412" t="str">
            <v>CN53608PC</v>
          </cell>
          <cell r="Z412" t="str">
            <v>Engaged in development of vehicle transportation logistics and operates as comprehensive logistics solutions for the automotive industry to provide services for the third party logistics enterprise</v>
          </cell>
          <cell r="AA412" t="str">
            <v>The Company's main business for the development of vehicle transportation logistics, is a comprehensive logistics solutions for the automotive industry to provide services for the third party logistics enterprises.</v>
          </cell>
          <cell r="AB412">
            <v>43439</v>
          </cell>
        </row>
        <row r="412">
          <cell r="AD412">
            <v>6046</v>
          </cell>
          <cell r="AE412">
            <v>23385</v>
          </cell>
          <cell r="AF412">
            <v>75180</v>
          </cell>
          <cell r="AG412">
            <v>174841</v>
          </cell>
          <cell r="AH412">
            <v>0</v>
          </cell>
          <cell r="AI412">
            <v>4</v>
          </cell>
          <cell r="AJ412">
            <v>1057</v>
          </cell>
          <cell r="AK412">
            <v>12509</v>
          </cell>
          <cell r="AL412">
            <v>3722</v>
          </cell>
          <cell r="AM412">
            <v>15818</v>
          </cell>
          <cell r="AN412">
            <v>58881</v>
          </cell>
          <cell r="AO412">
            <v>140443</v>
          </cell>
          <cell r="AP412">
            <v>0</v>
          </cell>
          <cell r="AQ412">
            <v>0</v>
          </cell>
          <cell r="AR412">
            <v>0</v>
          </cell>
          <cell r="AS412" t="str">
            <v>n.a.</v>
          </cell>
          <cell r="AT412">
            <v>-2505</v>
          </cell>
          <cell r="AU412">
            <v>-4673</v>
          </cell>
          <cell r="AV412">
            <v>-5995</v>
          </cell>
          <cell r="AW412">
            <v>-12872</v>
          </cell>
          <cell r="AX412">
            <v>-715</v>
          </cell>
          <cell r="AY412">
            <v>-1939</v>
          </cell>
          <cell r="AZ412">
            <v>-6178</v>
          </cell>
          <cell r="BA412">
            <v>-13609</v>
          </cell>
          <cell r="BB412">
            <v>167</v>
          </cell>
          <cell r="BC412">
            <v>2823</v>
          </cell>
          <cell r="BD412">
            <v>167</v>
          </cell>
          <cell r="BE412">
            <v>710</v>
          </cell>
          <cell r="BF412">
            <v>55141</v>
          </cell>
          <cell r="BG412">
            <v>57175</v>
          </cell>
          <cell r="BH412">
            <v>52302</v>
          </cell>
          <cell r="BI412">
            <v>81806</v>
          </cell>
          <cell r="BJ412">
            <v>79</v>
          </cell>
          <cell r="BK412">
            <v>676</v>
          </cell>
          <cell r="BL412">
            <v>61</v>
          </cell>
          <cell r="BM412">
            <v>1978</v>
          </cell>
          <cell r="BN412">
            <v>6170</v>
          </cell>
          <cell r="BO412">
            <v>8090</v>
          </cell>
          <cell r="BP412">
            <v>21879</v>
          </cell>
          <cell r="BQ412">
            <v>27692</v>
          </cell>
          <cell r="BR412">
            <v>93344</v>
          </cell>
          <cell r="BS412">
            <v>109261</v>
          </cell>
          <cell r="BT412">
            <v>114191</v>
          </cell>
          <cell r="BU412">
            <v>149002</v>
          </cell>
          <cell r="BV412" t="str">
            <v>n.a.</v>
          </cell>
          <cell r="BW412">
            <v>0</v>
          </cell>
          <cell r="BX412">
            <v>24</v>
          </cell>
          <cell r="BY412">
            <v>298</v>
          </cell>
          <cell r="BZ412">
            <v>-896</v>
          </cell>
          <cell r="CA412">
            <v>959</v>
          </cell>
          <cell r="CB412">
            <v>5183</v>
          </cell>
          <cell r="CC412">
            <v>20426</v>
          </cell>
          <cell r="CD412" t="str">
            <v>n.a.</v>
          </cell>
          <cell r="CE412" t="str">
            <v>n.a.</v>
          </cell>
          <cell r="CF412" t="str">
            <v>n.a.</v>
          </cell>
          <cell r="CG412">
            <v>3103</v>
          </cell>
          <cell r="CH412">
            <v>2505</v>
          </cell>
          <cell r="CI412">
            <v>4673</v>
          </cell>
          <cell r="CJ412">
            <v>5971</v>
          </cell>
          <cell r="CK412">
            <v>9471</v>
          </cell>
          <cell r="CL412">
            <v>6046</v>
          </cell>
          <cell r="CM412">
            <v>-3722</v>
          </cell>
          <cell r="CN412">
            <v>-2505</v>
          </cell>
          <cell r="CO412">
            <v>-715</v>
          </cell>
          <cell r="CP412">
            <v>-896</v>
          </cell>
          <cell r="CQ412">
            <v>-0.148197155143897</v>
          </cell>
          <cell r="CR412">
            <v>-0.129069432440219</v>
          </cell>
          <cell r="CS412" t="str">
            <v>n.a.</v>
          </cell>
          <cell r="CT412">
            <v>0</v>
          </cell>
          <cell r="CU412">
            <v>1495</v>
          </cell>
          <cell r="CV412">
            <v>7130</v>
          </cell>
        </row>
        <row r="412">
          <cell r="CX412">
            <v>23385</v>
          </cell>
          <cell r="CY412">
            <v>-15818</v>
          </cell>
          <cell r="CZ412">
            <v>-4673</v>
          </cell>
          <cell r="DA412">
            <v>-1939</v>
          </cell>
          <cell r="DB412">
            <v>955</v>
          </cell>
          <cell r="DC412">
            <v>0.0408381441094719</v>
          </cell>
          <cell r="DD412">
            <v>0.0425769059295586</v>
          </cell>
          <cell r="DE412">
            <v>0</v>
          </cell>
          <cell r="DF412">
            <v>0</v>
          </cell>
          <cell r="DG412">
            <v>1495</v>
          </cell>
          <cell r="DH412">
            <v>14984.5</v>
          </cell>
        </row>
        <row r="412">
          <cell r="DJ412">
            <v>75180</v>
          </cell>
          <cell r="DK412">
            <v>-58881</v>
          </cell>
          <cell r="DL412">
            <v>-5995</v>
          </cell>
          <cell r="DM412">
            <v>-6178</v>
          </cell>
          <cell r="DN412">
            <v>4126</v>
          </cell>
          <cell r="DO412">
            <v>0.0548816174514499</v>
          </cell>
          <cell r="DP412">
            <v>0.0580685112731162</v>
          </cell>
        </row>
        <row r="413">
          <cell r="C413" t="str">
            <v>PT Krida Jaringan Nusantara TBK</v>
          </cell>
          <cell r="D413" t="str">
            <v>exclude</v>
          </cell>
          <cell r="E413" t="str">
            <v>Independence(A+, A, A-, U)</v>
          </cell>
        </row>
        <row r="413">
          <cell r="I413">
            <v>-0.137602417865958</v>
          </cell>
          <cell r="J413" t="str">
            <v> </v>
          </cell>
        </row>
        <row r="413">
          <cell r="O413" t="str">
            <v>PT Krida Jaringan Nusantara TBK</v>
          </cell>
          <cell r="P413" t="str">
            <v>This company is engaged in the provision of courier services. It conducts business from its registered head office located in Jakarta Central, Indonesia. The company was incorporated in 1998.The company delivers packages and parcels to the consumer, as well as offers loading, unloading, packing, unpacking, trucking, positioning, and unposing solutions. It is fully equipped to tender economical solutions for all logistical and cargo requirements, be it in warehousing, packaging, special handling, shipping and business solutions.</v>
          </cell>
          <cell r="Q413" t="str">
            <v>Services</v>
          </cell>
          <cell r="R413" t="str">
            <v>Courier services</v>
          </cell>
          <cell r="S413" t="str">
            <v>www.kjn.id</v>
          </cell>
          <cell r="T413" t="str">
            <v>Indonesia</v>
          </cell>
        </row>
        <row r="413">
          <cell r="V413" t="str">
            <v>KJEN</v>
          </cell>
          <cell r="W413" t="str">
            <v>D</v>
          </cell>
          <cell r="X413" t="str">
            <v>4213</v>
          </cell>
          <cell r="Y413" t="str">
            <v>ID40326FD</v>
          </cell>
          <cell r="Z413" t="str">
            <v>Engaged in the provision of courier services</v>
          </cell>
          <cell r="AA413" t="str">
            <v>The scope of activities of the Company is freight forwarding services.</v>
          </cell>
          <cell r="AB413">
            <v>43647</v>
          </cell>
        </row>
        <row r="413">
          <cell r="AD413">
            <v>8432423</v>
          </cell>
          <cell r="AE413">
            <v>8447188</v>
          </cell>
          <cell r="AF413">
            <v>13158117</v>
          </cell>
          <cell r="AG413">
            <v>12615552</v>
          </cell>
          <cell r="AH413">
            <v>1097855</v>
          </cell>
          <cell r="AI413">
            <v>190407</v>
          </cell>
          <cell r="AJ413" t="str">
            <v>n.a.</v>
          </cell>
          <cell r="AK413">
            <v>123891</v>
          </cell>
          <cell r="AL413">
            <v>3369251</v>
          </cell>
          <cell r="AM413">
            <v>3909961</v>
          </cell>
          <cell r="AN413">
            <v>6172249</v>
          </cell>
          <cell r="AO413">
            <v>4156449</v>
          </cell>
          <cell r="AP413">
            <v>0</v>
          </cell>
          <cell r="AQ413">
            <v>0</v>
          </cell>
          <cell r="AR413">
            <v>0</v>
          </cell>
          <cell r="AS413">
            <v>0</v>
          </cell>
          <cell r="AT413">
            <v>-4368969</v>
          </cell>
          <cell r="AU413">
            <v>-4453980</v>
          </cell>
          <cell r="AV413">
            <v>-6575664</v>
          </cell>
          <cell r="AW413">
            <v>-7101026</v>
          </cell>
          <cell r="AX413">
            <v>-1614980</v>
          </cell>
          <cell r="AY413">
            <v>-1758466</v>
          </cell>
          <cell r="AZ413">
            <v>-1947472</v>
          </cell>
          <cell r="BA413">
            <v>-945341</v>
          </cell>
          <cell r="BB413">
            <v>20938</v>
          </cell>
          <cell r="BC413">
            <v>15708</v>
          </cell>
          <cell r="BD413">
            <v>42322</v>
          </cell>
          <cell r="BE413">
            <v>11600</v>
          </cell>
          <cell r="BF413">
            <v>4115430</v>
          </cell>
          <cell r="BG413">
            <v>3482692</v>
          </cell>
          <cell r="BH413">
            <v>2801053</v>
          </cell>
          <cell r="BI413">
            <v>1129914</v>
          </cell>
          <cell r="BJ413">
            <v>97860</v>
          </cell>
          <cell r="BK413">
            <v>331144</v>
          </cell>
          <cell r="BL413">
            <v>153724</v>
          </cell>
          <cell r="BM413">
            <v>1441895</v>
          </cell>
          <cell r="BN413">
            <v>58062400</v>
          </cell>
          <cell r="BO413">
            <v>60653491</v>
          </cell>
          <cell r="BP413">
            <v>62403200</v>
          </cell>
          <cell r="BQ413">
            <v>62130842</v>
          </cell>
          <cell r="BR413">
            <v>68058324</v>
          </cell>
          <cell r="BS413">
            <v>69136015</v>
          </cell>
          <cell r="BT413">
            <v>73132688</v>
          </cell>
          <cell r="BU413">
            <v>67668621</v>
          </cell>
          <cell r="BV413">
            <v>9717</v>
          </cell>
          <cell r="BW413">
            <v>0</v>
          </cell>
          <cell r="BX413" t="str">
            <v>n.a.</v>
          </cell>
          <cell r="BY413" t="str">
            <v>n.a.</v>
          </cell>
          <cell r="BZ413">
            <v>177078</v>
          </cell>
          <cell r="CA413">
            <v>-1484812</v>
          </cell>
          <cell r="CB413">
            <v>-1537268</v>
          </cell>
          <cell r="CC413">
            <v>536627</v>
          </cell>
          <cell r="CD413">
            <v>4264183</v>
          </cell>
          <cell r="CE413">
            <v>4389293</v>
          </cell>
          <cell r="CF413">
            <v>6480076</v>
          </cell>
          <cell r="CG413" t="str">
            <v>n.a.</v>
          </cell>
          <cell r="CH413" t="str">
            <v>n.a.</v>
          </cell>
          <cell r="CI413" t="str">
            <v>n.a.</v>
          </cell>
          <cell r="CJ413" t="str">
            <v>n.a.</v>
          </cell>
          <cell r="CK413">
            <v>6976891</v>
          </cell>
          <cell r="CL413">
            <v>8432423</v>
          </cell>
          <cell r="CM413">
            <v>-3369251</v>
          </cell>
          <cell r="CN413">
            <v>-4368969</v>
          </cell>
          <cell r="CO413">
            <v>-1614980</v>
          </cell>
          <cell r="CP413">
            <v>-920777</v>
          </cell>
          <cell r="CQ413">
            <v>-0.109194830477551</v>
          </cell>
          <cell r="CR413">
            <v>-0.0984451310781337</v>
          </cell>
          <cell r="CS413">
            <v>9717</v>
          </cell>
          <cell r="CT413">
            <v>0</v>
          </cell>
          <cell r="CU413">
            <v>18323</v>
          </cell>
          <cell r="CV413">
            <v>59357945.5</v>
          </cell>
        </row>
        <row r="413">
          <cell r="CX413">
            <v>8447188</v>
          </cell>
          <cell r="CY413">
            <v>-3909961</v>
          </cell>
          <cell r="CZ413">
            <v>-4453980</v>
          </cell>
          <cell r="DA413">
            <v>-1758466</v>
          </cell>
          <cell r="DB413">
            <v>-1675219</v>
          </cell>
          <cell r="DC413">
            <v>-0.198316765295149</v>
          </cell>
          <cell r="DD413">
            <v>-0.165496111744963</v>
          </cell>
          <cell r="DE413">
            <v>0</v>
          </cell>
          <cell r="DF413">
            <v>0</v>
          </cell>
          <cell r="DG413">
            <v>29015</v>
          </cell>
          <cell r="DH413">
            <v>61528345.5</v>
          </cell>
        </row>
        <row r="413">
          <cell r="DJ413">
            <v>13158117</v>
          </cell>
          <cell r="DK413">
            <v>-6172249</v>
          </cell>
          <cell r="DL413">
            <v>-6575664</v>
          </cell>
          <cell r="DM413">
            <v>-1947472</v>
          </cell>
          <cell r="DN413">
            <v>-1537268</v>
          </cell>
          <cell r="DO413">
            <v>-0.116830394500976</v>
          </cell>
          <cell r="DP413">
            <v>-0.104608895922087</v>
          </cell>
        </row>
        <row r="414">
          <cell r="C414" t="str">
            <v>Oneclick Logistics India Limited</v>
          </cell>
          <cell r="D414" t="str">
            <v>exclude</v>
          </cell>
          <cell r="E414" t="str">
            <v>Independence(A+, A, A-, U)</v>
          </cell>
        </row>
        <row r="414">
          <cell r="I414" t="e">
            <v>#VALUE!</v>
          </cell>
          <cell r="J414" t="str">
            <v> </v>
          </cell>
        </row>
        <row r="414">
          <cell r="O414" t="str">
            <v>Oneclick Logistics India Limited</v>
          </cell>
          <cell r="P414" t="str">
            <v>This company is engaged in providing integrated logistics services and solutions. It conducts business from its registered head office located in Mumbai, Maharashtra, India. The company was incorporated in 2017.The company is a non-vessel operating common carrier providing ocean and air freight forwarding, warehousing, bulk cargo handling (bulk cargo), custom clearance, and allied logistics and transportation services. It aims to provide customers in the field of freight forwarding and warehousing that corresponds well with extensive business solutions all over the world.</v>
          </cell>
          <cell r="Q414" t="str">
            <v>Services</v>
          </cell>
          <cell r="R414" t="str">
            <v>Ocean and air freight forwarding, warehousing, bulk cargo handling (bulk cargo), custom clearance, and allied logistics and transportation services</v>
          </cell>
        </row>
        <row r="414">
          <cell r="T414" t="str">
            <v>India</v>
          </cell>
        </row>
        <row r="414">
          <cell r="V414" t="str">
            <v>OLIL</v>
          </cell>
          <cell r="W414" t="str">
            <v>B+</v>
          </cell>
          <cell r="X414" t="str">
            <v>4731</v>
          </cell>
          <cell r="Y414" t="str">
            <v>IN002054041IND</v>
          </cell>
          <cell r="Z414" t="str">
            <v>Engaged in providing integrated logistics services and solutions</v>
          </cell>
          <cell r="AA414" t="str">
            <v>The Company is engaged in logistics services which integrated solutions provider consignment.</v>
          </cell>
          <cell r="AB414">
            <v>45210</v>
          </cell>
        </row>
        <row r="414">
          <cell r="AD414">
            <v>38885</v>
          </cell>
          <cell r="AE414" t="str">
            <v>n.a.</v>
          </cell>
          <cell r="AF414" t="str">
            <v>n.a.</v>
          </cell>
          <cell r="AG414" t="str">
            <v>n.a.</v>
          </cell>
          <cell r="AH414">
            <v>2489</v>
          </cell>
          <cell r="AI414" t="str">
            <v>n.a.</v>
          </cell>
          <cell r="AJ414" t="str">
            <v>n.a.</v>
          </cell>
          <cell r="AK414" t="str">
            <v>n.a.</v>
          </cell>
          <cell r="AL414" t="str">
            <v>n.a.</v>
          </cell>
          <cell r="AM414" t="str">
            <v>n.a.</v>
          </cell>
          <cell r="AN414" t="str">
            <v>n.a.</v>
          </cell>
          <cell r="AO414" t="str">
            <v>n.a.</v>
          </cell>
          <cell r="AP414">
            <v>0</v>
          </cell>
          <cell r="AQ414" t="str">
            <v>n.a.</v>
          </cell>
          <cell r="AR414" t="str">
            <v>n.a.</v>
          </cell>
          <cell r="AS414" t="str">
            <v>n.a.</v>
          </cell>
          <cell r="AT414">
            <v>-36674</v>
          </cell>
          <cell r="AU414" t="str">
            <v>n.a.</v>
          </cell>
          <cell r="AV414" t="str">
            <v>n.a.</v>
          </cell>
          <cell r="AW414" t="str">
            <v>n.a.</v>
          </cell>
          <cell r="AX414">
            <v>-15</v>
          </cell>
          <cell r="AY414" t="str">
            <v>n.a.</v>
          </cell>
          <cell r="AZ414" t="str">
            <v>n.a.</v>
          </cell>
          <cell r="BA414" t="str">
            <v>n.a.</v>
          </cell>
          <cell r="BB414" t="str">
            <v>n.a.</v>
          </cell>
          <cell r="BC414" t="str">
            <v>n.a.</v>
          </cell>
          <cell r="BD414" t="str">
            <v>n.a.</v>
          </cell>
          <cell r="BE414" t="str">
            <v>n.a.</v>
          </cell>
          <cell r="BF414">
            <v>56272</v>
          </cell>
          <cell r="BG414" t="str">
            <v>n.a.</v>
          </cell>
          <cell r="BH414" t="str">
            <v>n.a.</v>
          </cell>
          <cell r="BI414" t="str">
            <v>n.a.</v>
          </cell>
          <cell r="BJ414">
            <v>8452</v>
          </cell>
          <cell r="BK414" t="str">
            <v>n.a.</v>
          </cell>
          <cell r="BL414" t="str">
            <v>n.a.</v>
          </cell>
          <cell r="BM414" t="str">
            <v>n.a.</v>
          </cell>
          <cell r="BN414">
            <v>445</v>
          </cell>
          <cell r="BO414" t="str">
            <v>n.a.</v>
          </cell>
          <cell r="BP414" t="str">
            <v>n.a.</v>
          </cell>
          <cell r="BQ414" t="str">
            <v>n.a.</v>
          </cell>
          <cell r="BR414">
            <v>90072</v>
          </cell>
          <cell r="BS414" t="str">
            <v>n.a.</v>
          </cell>
          <cell r="BT414" t="str">
            <v>n.a.</v>
          </cell>
          <cell r="BU414" t="str">
            <v>n.a.</v>
          </cell>
          <cell r="BV414" t="str">
            <v>n.a.</v>
          </cell>
          <cell r="BW414" t="str">
            <v>n.a.</v>
          </cell>
          <cell r="BX414" t="str">
            <v>n.a.</v>
          </cell>
          <cell r="BY414" t="str">
            <v>n.a.</v>
          </cell>
          <cell r="BZ414">
            <v>4685</v>
          </cell>
          <cell r="CA414" t="str">
            <v>n.a.</v>
          </cell>
          <cell r="CB414" t="str">
            <v>n.a.</v>
          </cell>
          <cell r="CC414" t="str">
            <v>n.a.</v>
          </cell>
          <cell r="CD414">
            <v>34826</v>
          </cell>
          <cell r="CE414" t="str">
            <v>n.a.</v>
          </cell>
          <cell r="CF414" t="str">
            <v>n.a.</v>
          </cell>
          <cell r="CG414" t="str">
            <v>n.a.</v>
          </cell>
          <cell r="CH414">
            <v>77</v>
          </cell>
          <cell r="CI414" t="str">
            <v>n.a.</v>
          </cell>
          <cell r="CJ414" t="str">
            <v>n.a.</v>
          </cell>
          <cell r="CK414" t="str">
            <v>n.a.</v>
          </cell>
          <cell r="CL414">
            <v>38885</v>
          </cell>
          <cell r="CM414" t="e">
            <v>#VALUE!</v>
          </cell>
          <cell r="CN414">
            <v>-36674</v>
          </cell>
          <cell r="CO414">
            <v>-15</v>
          </cell>
          <cell r="CP414" t="e">
            <v>#VALUE!</v>
          </cell>
          <cell r="CQ414" t="e">
            <v>#VALUE!</v>
          </cell>
          <cell r="CR414" t="e">
            <v>#VALUE!</v>
          </cell>
          <cell r="CS414" t="str">
            <v>n.a.</v>
          </cell>
          <cell r="CT414">
            <v>0</v>
          </cell>
          <cell r="CU414" t="e">
            <v>#VALUE!</v>
          </cell>
          <cell r="CV414" t="e">
            <v>#VALUE!</v>
          </cell>
        </row>
        <row r="414">
          <cell r="CX414" t="str">
            <v>无数据</v>
          </cell>
          <cell r="CY414" t="e">
            <v>#VALUE!</v>
          </cell>
          <cell r="CZ414" t="str">
            <v>n.a.</v>
          </cell>
          <cell r="DA414" t="str">
            <v/>
          </cell>
          <cell r="DB414" t="str">
            <v>无数据</v>
          </cell>
          <cell r="DC414" t="e">
            <v>#VALUE!</v>
          </cell>
          <cell r="DD414" t="e">
            <v>#VALUE!</v>
          </cell>
          <cell r="DE414" t="str">
            <v>n.a.</v>
          </cell>
          <cell r="DF414" t="str">
            <v/>
          </cell>
          <cell r="DG414" t="e">
            <v>#VALUE!</v>
          </cell>
          <cell r="DH414" t="e">
            <v>#VALUE!</v>
          </cell>
        </row>
        <row r="414">
          <cell r="DJ414" t="str">
            <v>无数据</v>
          </cell>
          <cell r="DK414" t="e">
            <v>#VALUE!</v>
          </cell>
          <cell r="DL414" t="str">
            <v>n.a.</v>
          </cell>
          <cell r="DM414" t="str">
            <v>n.a.</v>
          </cell>
          <cell r="DN414" t="str">
            <v>无数据</v>
          </cell>
          <cell r="DO414" t="e">
            <v>#VALUE!</v>
          </cell>
          <cell r="DP414" t="e">
            <v>#VALUE!</v>
          </cell>
        </row>
        <row r="415">
          <cell r="C415" t="str">
            <v>Aktsionernoe Obschestvo Sarbon-Neftegaz</v>
          </cell>
          <cell r="D415" t="str">
            <v>exclude</v>
          </cell>
          <cell r="E415" t="str">
            <v>Consecutive loss</v>
          </cell>
        </row>
        <row r="415">
          <cell r="I415">
            <v>-0.253642548400663</v>
          </cell>
          <cell r="J415" t="str">
            <v> </v>
          </cell>
        </row>
        <row r="415">
          <cell r="O415" t="str">
            <v>Aktsionernoe Obschestvo Sarbon-Neftegaz</v>
          </cell>
          <cell r="P415" t="str">
            <v>This company is engaged in the provision of transportation services for the transportation of goods, passengers to enterprises and organizations of the oil and gas industry. The company was incorporated in 1994. It conducts business from its registered head office located in Tashkent, Uzbekistan.The volume of transportation services of the company is determined based on the production capacity of the enterprise and the demand of consumers. Payment for services is made at settlement and contractual rates. In 2015, contracts were concluded for the provision of transportation services with 32 enterprises of NHC Uzbekneftegaz, it is planned to receive revenues from transportation services in the amount of 10.4 billion soums. and the net profit at the disposal of the enterprise is 820 million soums.</v>
          </cell>
          <cell r="Q415" t="str">
            <v>Services</v>
          </cell>
          <cell r="R415" t="str">
            <v>Transportation services for the transportation of goods, passengers to enterprises and organizations of the oil and gas industry</v>
          </cell>
          <cell r="S415" t="str">
            <v>www.sarbon-neftegaz.uz</v>
          </cell>
          <cell r="T415" t="str">
            <v>Uzbekistan</v>
          </cell>
        </row>
        <row r="415">
          <cell r="V415" t="str">
            <v>SANE</v>
          </cell>
          <cell r="W415" t="str">
            <v>U</v>
          </cell>
          <cell r="X415" t="str">
            <v>4214</v>
          </cell>
          <cell r="Y415" t="str">
            <v>UZ40293OX</v>
          </cell>
          <cell r="Z415" t="str">
            <v>Engaged in the provision of transportation services for the transportation of goods, passengers to enterprises and organizations of the oil and gas industry</v>
          </cell>
          <cell r="AA415" t="str">
            <v>The Company's principal activity is providing transportation services for transportation of cargoes, passengers, enterprises and organizations of oil and gas industry.</v>
          </cell>
          <cell r="AB415">
            <v>42258</v>
          </cell>
          <cell r="AC415" t="str">
            <v>Otkrytoe Aktsionernoe Obschestvo Sarbon-Neftegaz</v>
          </cell>
          <cell r="AD415">
            <v>3509170</v>
          </cell>
          <cell r="AE415">
            <v>5422485</v>
          </cell>
          <cell r="AF415">
            <v>5494852</v>
          </cell>
          <cell r="AG415">
            <v>7513098</v>
          </cell>
          <cell r="AH415">
            <v>3029555</v>
          </cell>
          <cell r="AI415">
            <v>2640819</v>
          </cell>
          <cell r="AJ415">
            <v>140134</v>
          </cell>
          <cell r="AK415">
            <v>1213773</v>
          </cell>
          <cell r="AL415">
            <v>3170608</v>
          </cell>
          <cell r="AM415">
            <v>4165758</v>
          </cell>
          <cell r="AN415">
            <v>3956254</v>
          </cell>
          <cell r="AO415">
            <v>5365790</v>
          </cell>
          <cell r="AP415">
            <v>0</v>
          </cell>
          <cell r="AQ415">
            <v>0</v>
          </cell>
          <cell r="AR415">
            <v>0</v>
          </cell>
          <cell r="AS415">
            <v>0</v>
          </cell>
          <cell r="AT415">
            <v>-2962316</v>
          </cell>
          <cell r="AU415">
            <v>-2211719</v>
          </cell>
          <cell r="AV415">
            <v>-1619028</v>
          </cell>
          <cell r="AW415">
            <v>-3201075</v>
          </cell>
          <cell r="AX415">
            <v>0</v>
          </cell>
          <cell r="AY415">
            <v>0</v>
          </cell>
          <cell r="AZ415">
            <v>0</v>
          </cell>
          <cell r="BA415">
            <v>0</v>
          </cell>
          <cell r="BB415">
            <v>1862757</v>
          </cell>
          <cell r="BC415">
            <v>291329</v>
          </cell>
          <cell r="BD415">
            <v>313285</v>
          </cell>
          <cell r="BE415">
            <v>493781</v>
          </cell>
          <cell r="BF415">
            <v>11198803</v>
          </cell>
          <cell r="BG415">
            <v>12840912</v>
          </cell>
          <cell r="BH415">
            <v>10316386</v>
          </cell>
          <cell r="BI415">
            <v>216247</v>
          </cell>
          <cell r="BJ415">
            <v>322109</v>
          </cell>
          <cell r="BK415">
            <v>163772</v>
          </cell>
          <cell r="BL415">
            <v>55124</v>
          </cell>
          <cell r="BM415">
            <v>148178</v>
          </cell>
          <cell r="BN415">
            <v>4298451</v>
          </cell>
          <cell r="BO415">
            <v>5115815</v>
          </cell>
          <cell r="BP415">
            <v>5965169</v>
          </cell>
          <cell r="BQ415">
            <v>6254150</v>
          </cell>
          <cell r="BR415">
            <v>18004205</v>
          </cell>
          <cell r="BS415">
            <v>18618437</v>
          </cell>
          <cell r="BT415">
            <v>17003355</v>
          </cell>
          <cell r="BU415">
            <v>16112443</v>
          </cell>
          <cell r="BV415">
            <v>8866</v>
          </cell>
          <cell r="BW415">
            <v>8866</v>
          </cell>
          <cell r="BX415" t="str">
            <v>n.a.</v>
          </cell>
          <cell r="BY415" t="str">
            <v>n.a.</v>
          </cell>
          <cell r="BZ415">
            <v>405801</v>
          </cell>
          <cell r="CA415">
            <v>1685827</v>
          </cell>
          <cell r="CB415">
            <v>59704</v>
          </cell>
          <cell r="CC415">
            <v>160006</v>
          </cell>
          <cell r="CD415">
            <v>1577474</v>
          </cell>
          <cell r="CE415">
            <v>1267509</v>
          </cell>
          <cell r="CF415">
            <v>1143276</v>
          </cell>
          <cell r="CG415">
            <v>2933743</v>
          </cell>
          <cell r="CH415">
            <v>1375976</v>
          </cell>
          <cell r="CI415">
            <v>935344</v>
          </cell>
          <cell r="CJ415">
            <v>475752</v>
          </cell>
          <cell r="CK415">
            <v>267332</v>
          </cell>
          <cell r="CL415">
            <v>3509170</v>
          </cell>
          <cell r="CM415">
            <v>-3170608</v>
          </cell>
          <cell r="CN415">
            <v>-2962316</v>
          </cell>
          <cell r="CO415">
            <v>0</v>
          </cell>
          <cell r="CP415">
            <v>-2623754</v>
          </cell>
          <cell r="CQ415">
            <v>-0.747685065129361</v>
          </cell>
          <cell r="CR415">
            <v>-0.427814530230605</v>
          </cell>
          <cell r="CS415">
            <v>8866</v>
          </cell>
          <cell r="CT415">
            <v>0</v>
          </cell>
          <cell r="CU415">
            <v>1077043</v>
          </cell>
          <cell r="CV415">
            <v>4707133</v>
          </cell>
        </row>
        <row r="415">
          <cell r="CX415">
            <v>5422485</v>
          </cell>
          <cell r="CY415">
            <v>-4165758</v>
          </cell>
          <cell r="CZ415">
            <v>-2211719</v>
          </cell>
          <cell r="DA415">
            <v>0</v>
          </cell>
          <cell r="DB415">
            <v>-954992</v>
          </cell>
          <cell r="DC415">
            <v>-0.17611703859024</v>
          </cell>
          <cell r="DD415">
            <v>-0.149744483594374</v>
          </cell>
          <cell r="DE415">
            <v>8866</v>
          </cell>
          <cell r="DF415">
            <v>0</v>
          </cell>
          <cell r="DG415">
            <v>302307</v>
          </cell>
          <cell r="DH415">
            <v>5540492</v>
          </cell>
        </row>
        <row r="415">
          <cell r="DJ415">
            <v>5494852</v>
          </cell>
          <cell r="DK415">
            <v>-3956254</v>
          </cell>
          <cell r="DL415">
            <v>-1619028</v>
          </cell>
          <cell r="DM415">
            <v>0</v>
          </cell>
          <cell r="DN415">
            <v>-80430</v>
          </cell>
          <cell r="DO415">
            <v>-0.014637336910985</v>
          </cell>
          <cell r="DP415">
            <v>-0.0144261761109124</v>
          </cell>
        </row>
        <row r="416">
          <cell r="C416" t="str">
            <v>TAV JSC</v>
          </cell>
          <cell r="D416" t="str">
            <v>exclude</v>
          </cell>
          <cell r="E416" t="str">
            <v>Independence(A+, A, A-, U)</v>
          </cell>
        </row>
        <row r="416">
          <cell r="I416">
            <v>-0.00641913407936657</v>
          </cell>
          <cell r="J416" t="str">
            <v> </v>
          </cell>
        </row>
        <row r="416">
          <cell r="O416" t="str">
            <v>TAV JSC</v>
          </cell>
          <cell r="P416" t="str">
            <v>This company is primarily engaged in the provision of transportation services. It is also involved in providing other services which support transportation. These services may be provided to transportation carrier establishments or to the general public. It was incorporated in 1992. The company has its registered office located in Ulaanbaatar, Mongolia.</v>
          </cell>
          <cell r="Q416" t="str">
            <v>Services</v>
          </cell>
          <cell r="R416" t="str">
            <v>Provision of transportation services</v>
          </cell>
          <cell r="S416" t="str">
            <v>www.tdbsecurities.mn</v>
          </cell>
          <cell r="T416" t="str">
            <v>Mongolia</v>
          </cell>
        </row>
        <row r="416">
          <cell r="V416" t="str">
            <v>AHD</v>
          </cell>
          <cell r="W416" t="str">
            <v>B+</v>
          </cell>
          <cell r="X416" t="str">
            <v>4789</v>
          </cell>
          <cell r="Y416" t="str">
            <v>MN40216OI</v>
          </cell>
          <cell r="Z416" t="str">
            <v>Engaged in the provision of transportation services</v>
          </cell>
          <cell r="AA416" t="str">
            <v>The company established in 1992. The company main operating sector is all kind of products shipping and road transportation.</v>
          </cell>
          <cell r="AB416">
            <v>33924</v>
          </cell>
        </row>
        <row r="416">
          <cell r="AD416">
            <v>1200624</v>
          </cell>
          <cell r="AE416">
            <v>1275485</v>
          </cell>
          <cell r="AF416">
            <v>1275020</v>
          </cell>
          <cell r="AG416">
            <v>1865141</v>
          </cell>
        </row>
        <row r="416">
          <cell r="AI416">
            <v>199786</v>
          </cell>
          <cell r="AJ416">
            <v>337852</v>
          </cell>
          <cell r="AK416">
            <v>59248</v>
          </cell>
        </row>
        <row r="416">
          <cell r="AN416">
            <v>2340</v>
          </cell>
          <cell r="AO416">
            <v>91141</v>
          </cell>
          <cell r="AP416">
            <v>0</v>
          </cell>
          <cell r="AQ416">
            <v>0</v>
          </cell>
          <cell r="AR416">
            <v>0</v>
          </cell>
          <cell r="AS416">
            <v>0</v>
          </cell>
          <cell r="AT416">
            <v>-1012666</v>
          </cell>
          <cell r="AU416">
            <v>-1178868</v>
          </cell>
          <cell r="AV416">
            <v>-1387562</v>
          </cell>
          <cell r="AW416">
            <v>-1651206</v>
          </cell>
          <cell r="AX416">
            <v>0</v>
          </cell>
          <cell r="AY416">
            <v>0</v>
          </cell>
          <cell r="AZ416">
            <v>-193772</v>
          </cell>
          <cell r="BA416">
            <v>0</v>
          </cell>
          <cell r="BB416">
            <v>281365</v>
          </cell>
          <cell r="BC416">
            <v>301187</v>
          </cell>
          <cell r="BD416">
            <v>299727</v>
          </cell>
          <cell r="BE416">
            <v>369042</v>
          </cell>
          <cell r="BF416">
            <v>198738</v>
          </cell>
          <cell r="BG416">
            <v>281879</v>
          </cell>
          <cell r="BH416">
            <v>607954</v>
          </cell>
          <cell r="BI416">
            <v>585472</v>
          </cell>
          <cell r="BJ416">
            <v>6852</v>
          </cell>
          <cell r="BK416">
            <v>9950</v>
          </cell>
          <cell r="BL416">
            <v>11438</v>
          </cell>
          <cell r="BM416">
            <v>38286</v>
          </cell>
          <cell r="BN416">
            <v>6286066</v>
          </cell>
          <cell r="BO416">
            <v>6501778</v>
          </cell>
          <cell r="BP416">
            <v>975649</v>
          </cell>
          <cell r="BQ416">
            <v>1214614</v>
          </cell>
          <cell r="BR416">
            <v>7080163</v>
          </cell>
          <cell r="BS416">
            <v>7452375</v>
          </cell>
          <cell r="BT416">
            <v>2090258</v>
          </cell>
          <cell r="BU416">
            <v>2468808</v>
          </cell>
        </row>
        <row r="416">
          <cell r="BW416">
            <v>237324</v>
          </cell>
          <cell r="BX416">
            <v>167558</v>
          </cell>
          <cell r="BY416">
            <v>63827</v>
          </cell>
          <cell r="BZ416">
            <v>187958</v>
          </cell>
          <cell r="CA416">
            <v>296403</v>
          </cell>
          <cell r="CB416">
            <v>29198</v>
          </cell>
          <cell r="CC416">
            <v>182042</v>
          </cell>
        </row>
        <row r="416">
          <cell r="CE416">
            <v>38107</v>
          </cell>
        </row>
        <row r="416">
          <cell r="CG416">
            <v>35216</v>
          </cell>
          <cell r="CH416">
            <v>1012666</v>
          </cell>
          <cell r="CI416">
            <v>903437</v>
          </cell>
          <cell r="CJ416">
            <v>1208619</v>
          </cell>
          <cell r="CK416">
            <v>1552163</v>
          </cell>
          <cell r="CL416">
            <v>1200624</v>
          </cell>
          <cell r="CM416">
            <v>0</v>
          </cell>
          <cell r="CN416">
            <v>-1012666</v>
          </cell>
          <cell r="CO416">
            <v>0</v>
          </cell>
          <cell r="CP416">
            <v>187958</v>
          </cell>
          <cell r="CQ416">
            <v>0.15655026053119</v>
          </cell>
          <cell r="CR416">
            <v>0.185607100465504</v>
          </cell>
          <cell r="CS416">
            <v>0</v>
          </cell>
          <cell r="CT416">
            <v>0</v>
          </cell>
          <cell r="CU416">
            <v>291276</v>
          </cell>
          <cell r="CV416">
            <v>6393922</v>
          </cell>
        </row>
        <row r="416">
          <cell r="CX416">
            <v>1275485</v>
          </cell>
          <cell r="CY416">
            <v>0</v>
          </cell>
          <cell r="CZ416">
            <v>-1178868</v>
          </cell>
          <cell r="DA416">
            <v>0</v>
          </cell>
          <cell r="DB416">
            <v>96617</v>
          </cell>
          <cell r="DC416">
            <v>0.0757492248046821</v>
          </cell>
          <cell r="DD416">
            <v>0.0819574371346071</v>
          </cell>
          <cell r="DE416">
            <v>237324</v>
          </cell>
          <cell r="DF416">
            <v>0</v>
          </cell>
          <cell r="DG416">
            <v>300457</v>
          </cell>
          <cell r="DH416">
            <v>3738713.5</v>
          </cell>
        </row>
        <row r="416">
          <cell r="DJ416">
            <v>1275020</v>
          </cell>
          <cell r="DK416">
            <v>-2340</v>
          </cell>
          <cell r="DL416">
            <v>-1387562</v>
          </cell>
          <cell r="DM416">
            <v>-193772</v>
          </cell>
          <cell r="DN416">
            <v>-308654</v>
          </cell>
          <cell r="DO416">
            <v>-0.242077771329077</v>
          </cell>
          <cell r="DP416">
            <v>-0.194897434699313</v>
          </cell>
        </row>
        <row r="417">
          <cell r="C417" t="str">
            <v>Xojaobod Texnologik Transport Boshqarmasi AJ</v>
          </cell>
          <cell r="D417" t="str">
            <v>exclude</v>
          </cell>
          <cell r="E417" t="str">
            <v>Consecutive loss</v>
          </cell>
        </row>
        <row r="417">
          <cell r="I417">
            <v>-0.0958873940404248</v>
          </cell>
          <cell r="J417" t="str">
            <v> </v>
          </cell>
        </row>
        <row r="417">
          <cell r="O417" t="str">
            <v>Xojaobod Texnologik Transport Boshqarmasi AJ</v>
          </cell>
          <cell r="P417" t="str">
            <v>This company is engaged in the provision of general freight trucking services. It conducts business from its registered head office located in Andijan, Uzbekistan. The company's business operation specialises in handling a wide variety of commodities, generally palletized, and transported in a container or van trailer. It also provide a combination of network activities and services such as local pickup, local sorting and terminal operations, line-haul, destination sorting and terminal operations, and local delivery. The company is also equipped with state-of-the-art facilities and maintains a fleet of trucks, as well as employs professional drivers and technology with long experience in freight trucking.</v>
          </cell>
          <cell r="Q417" t="str">
            <v>Services</v>
          </cell>
          <cell r="R417" t="str">
            <v>Provision of general freight trucking services</v>
          </cell>
        </row>
        <row r="417">
          <cell r="T417" t="str">
            <v>Uzbekistan</v>
          </cell>
        </row>
        <row r="417">
          <cell r="V417" t="str">
            <v>XTTB</v>
          </cell>
          <cell r="W417" t="str">
            <v>U</v>
          </cell>
          <cell r="X417" t="str">
            <v>4214</v>
          </cell>
          <cell r="Y417" t="str">
            <v>UZ40106OX</v>
          </cell>
          <cell r="Z417" t="str">
            <v>Engaged in the provision of general freight trucking services</v>
          </cell>
          <cell r="AA417" t="str">
            <v>The company is engaged in transport.</v>
          </cell>
          <cell r="AB417">
            <v>40403</v>
          </cell>
        </row>
        <row r="417">
          <cell r="AD417">
            <v>2464625</v>
          </cell>
          <cell r="AE417">
            <v>6213080</v>
          </cell>
          <cell r="AF417">
            <v>4898699</v>
          </cell>
          <cell r="AG417">
            <v>9044444</v>
          </cell>
          <cell r="AH417">
            <v>672378</v>
          </cell>
          <cell r="AI417">
            <v>848548</v>
          </cell>
          <cell r="AJ417">
            <v>218115</v>
          </cell>
          <cell r="AK417">
            <v>430604</v>
          </cell>
          <cell r="AL417">
            <v>1583226</v>
          </cell>
          <cell r="AM417">
            <v>4664096</v>
          </cell>
          <cell r="AN417">
            <v>3107788</v>
          </cell>
          <cell r="AO417">
            <v>5307721</v>
          </cell>
          <cell r="AP417">
            <v>0</v>
          </cell>
          <cell r="AQ417">
            <v>0</v>
          </cell>
          <cell r="AR417">
            <v>0</v>
          </cell>
          <cell r="AS417">
            <v>0</v>
          </cell>
          <cell r="AT417">
            <v>-1461954</v>
          </cell>
          <cell r="AU417">
            <v>-2235306</v>
          </cell>
          <cell r="AV417">
            <v>-1825840</v>
          </cell>
          <cell r="AW417">
            <v>-3808987</v>
          </cell>
          <cell r="AX417">
            <v>0</v>
          </cell>
          <cell r="AY417">
            <v>0</v>
          </cell>
          <cell r="AZ417">
            <v>0</v>
          </cell>
          <cell r="BA417">
            <v>0</v>
          </cell>
          <cell r="BB417">
            <v>160137</v>
          </cell>
          <cell r="BC417">
            <v>128440</v>
          </cell>
          <cell r="BD417">
            <v>137378</v>
          </cell>
          <cell r="BE417">
            <v>150626</v>
          </cell>
          <cell r="BF417">
            <v>1469391</v>
          </cell>
          <cell r="BG417">
            <v>2099726</v>
          </cell>
          <cell r="BH417">
            <v>2288239</v>
          </cell>
          <cell r="BI417">
            <v>35743</v>
          </cell>
          <cell r="BJ417">
            <v>95</v>
          </cell>
          <cell r="BK417">
            <v>9630</v>
          </cell>
          <cell r="BL417">
            <v>0</v>
          </cell>
          <cell r="BM417">
            <v>247771</v>
          </cell>
          <cell r="BN417">
            <v>2872201</v>
          </cell>
          <cell r="BO417">
            <v>3013673</v>
          </cell>
          <cell r="BP417">
            <v>3541078</v>
          </cell>
          <cell r="BQ417">
            <v>4002291</v>
          </cell>
          <cell r="BR417">
            <v>4753390</v>
          </cell>
          <cell r="BS417">
            <v>5381932</v>
          </cell>
          <cell r="BT417">
            <v>6031743</v>
          </cell>
          <cell r="BU417">
            <v>7304229</v>
          </cell>
          <cell r="BV417" t="str">
            <v>n.a.</v>
          </cell>
          <cell r="BW417" t="str">
            <v>n.a.</v>
          </cell>
          <cell r="BX417" t="str">
            <v>n.a.</v>
          </cell>
          <cell r="BY417" t="str">
            <v>n.a.</v>
          </cell>
          <cell r="BZ417">
            <v>91823</v>
          </cell>
          <cell r="CA417">
            <v>162226</v>
          </cell>
          <cell r="CB417">
            <v>183186</v>
          </cell>
          <cell r="CC417">
            <v>358340</v>
          </cell>
          <cell r="CD417">
            <v>903977</v>
          </cell>
          <cell r="CE417">
            <v>1560241</v>
          </cell>
          <cell r="CF417">
            <v>1105688</v>
          </cell>
          <cell r="CG417">
            <v>3243339</v>
          </cell>
          <cell r="CH417">
            <v>557977</v>
          </cell>
          <cell r="CI417">
            <v>675065</v>
          </cell>
          <cell r="CJ417">
            <v>720152</v>
          </cell>
          <cell r="CK417">
            <v>565648</v>
          </cell>
          <cell r="CL417">
            <v>2464625</v>
          </cell>
          <cell r="CM417">
            <v>-1583226</v>
          </cell>
          <cell r="CN417">
            <v>-1461954</v>
          </cell>
          <cell r="CO417">
            <v>0</v>
          </cell>
          <cell r="CP417">
            <v>-580555</v>
          </cell>
          <cell r="CQ417">
            <v>-0.235555104731957</v>
          </cell>
          <cell r="CR417">
            <v>-0.190647186701607</v>
          </cell>
          <cell r="CS417" t="str">
            <v>n.a.</v>
          </cell>
          <cell r="CT417">
            <v>0</v>
          </cell>
          <cell r="CU417">
            <v>144288.5</v>
          </cell>
          <cell r="CV417">
            <v>2942937</v>
          </cell>
        </row>
        <row r="417">
          <cell r="CX417">
            <v>6213080</v>
          </cell>
          <cell r="CY417">
            <v>-4664096</v>
          </cell>
          <cell r="CZ417">
            <v>-2235306</v>
          </cell>
          <cell r="DA417">
            <v>0</v>
          </cell>
          <cell r="DB417">
            <v>-686322</v>
          </cell>
          <cell r="DC417">
            <v>-0.11046405325539</v>
          </cell>
          <cell r="DD417">
            <v>-0.0994755777384765</v>
          </cell>
          <cell r="DE417" t="str">
            <v>n.a.</v>
          </cell>
          <cell r="DF417">
            <v>0</v>
          </cell>
          <cell r="DG417">
            <v>132909</v>
          </cell>
          <cell r="DH417">
            <v>3277375.5</v>
          </cell>
        </row>
        <row r="417">
          <cell r="DJ417">
            <v>4898699</v>
          </cell>
          <cell r="DK417">
            <v>-3107788</v>
          </cell>
          <cell r="DL417">
            <v>-1825840</v>
          </cell>
          <cell r="DM417">
            <v>0</v>
          </cell>
          <cell r="DN417">
            <v>-34929</v>
          </cell>
          <cell r="DO417">
            <v>-0.00713026050386031</v>
          </cell>
          <cell r="DP417">
            <v>-0.00707977982936695</v>
          </cell>
        </row>
        <row r="418">
          <cell r="C418" t="str">
            <v>Novagant Corp</v>
          </cell>
          <cell r="D418" t="str">
            <v>exclude</v>
          </cell>
          <cell r="E418" t="str">
            <v>Independence(A+, A, A-, U)</v>
          </cell>
        </row>
        <row r="418">
          <cell r="I418">
            <v>-8.74644549763033</v>
          </cell>
          <cell r="J418" t="str">
            <v> </v>
          </cell>
        </row>
        <row r="418">
          <cell r="O418" t="str">
            <v>Novagant Corp</v>
          </cell>
          <cell r="P418" t="str">
            <v>This company is a publicly quoted, US-based firm which is engaged in the exploration and production of oil and gas. The company was incorporated in 2007. It has its registered business address located in Weston, Colorado. The company has more than 82 wells in the area producing gas from both the Raton coal and the Vermejo coal. It also operates a large productive area south of Rifle, Colorado, in a key location between Rulison gas field and Mamm Creek gas field. In addition to its Rifle leases, the company has other leases in Garfield County that are also prospective for natural gas.</v>
          </cell>
          <cell r="Q418" t="str">
            <v>Manufacturing</v>
          </cell>
          <cell r="R418" t="str">
            <v>Exploration and production of oil and gas</v>
          </cell>
          <cell r="S418" t="str">
            <v>www.novagant.com</v>
          </cell>
          <cell r="T418" t="str">
            <v>United States of America</v>
          </cell>
          <cell r="U418" t="str">
            <v>Hong Kong SAR, China</v>
          </cell>
          <cell r="V418" t="str">
            <v>NVGT</v>
          </cell>
          <cell r="W418" t="str">
            <v>D</v>
          </cell>
          <cell r="X418" t="str">
            <v>4789</v>
          </cell>
          <cell r="Y418" t="str">
            <v>US330038621</v>
          </cell>
          <cell r="Z418" t="str">
            <v>Publicly quoted, US-based firm which is engaged in the exploration and production of oil and gas</v>
          </cell>
          <cell r="AA418" t="str">
            <v>The Comnay is a development stage company, which engages in the provision of one-stop logistic services. The firm specializes in Fast Moving Consumer Goods and Healthcare Products.</v>
          </cell>
        </row>
        <row r="418">
          <cell r="AC418" t="str">
            <v>Petrogulf, Inc.</v>
          </cell>
          <cell r="AD418">
            <v>157</v>
          </cell>
          <cell r="AE418">
            <v>105</v>
          </cell>
          <cell r="AF418">
            <v>160</v>
          </cell>
          <cell r="AG418" t="str">
            <v>n.a.</v>
          </cell>
          <cell r="AH418" t="str">
            <v>n.a.</v>
          </cell>
          <cell r="AI418" t="str">
            <v>n.a.</v>
          </cell>
          <cell r="AJ418" t="str">
            <v>n.a.</v>
          </cell>
          <cell r="AK418" t="str">
            <v>n.a.</v>
          </cell>
          <cell r="AL418">
            <v>93</v>
          </cell>
          <cell r="AM418">
            <v>70</v>
          </cell>
          <cell r="AN418">
            <v>86</v>
          </cell>
          <cell r="AO418" t="str">
            <v>n.a.</v>
          </cell>
          <cell r="AP418">
            <v>0</v>
          </cell>
          <cell r="AQ418">
            <v>0</v>
          </cell>
          <cell r="AR418">
            <v>0</v>
          </cell>
          <cell r="AS418" t="str">
            <v>n.a.</v>
          </cell>
          <cell r="AT418">
            <v>-114</v>
          </cell>
          <cell r="AU418">
            <v>-3674</v>
          </cell>
          <cell r="AV418">
            <v>-64</v>
          </cell>
          <cell r="AW418" t="str">
            <v>n.a.</v>
          </cell>
          <cell r="AX418">
            <v>-1</v>
          </cell>
          <cell r="AY418">
            <v>-6</v>
          </cell>
          <cell r="AZ418">
            <v>-5</v>
          </cell>
          <cell r="BA418" t="str">
            <v>n.a.</v>
          </cell>
          <cell r="BB418" t="str">
            <v>n.a.</v>
          </cell>
          <cell r="BC418" t="str">
            <v>n.a.</v>
          </cell>
          <cell r="BD418" t="str">
            <v>n.a.</v>
          </cell>
          <cell r="BE418" t="str">
            <v>n.a.</v>
          </cell>
          <cell r="BF418">
            <v>1</v>
          </cell>
          <cell r="BG418">
            <v>10</v>
          </cell>
          <cell r="BH418" t="str">
            <v>n.a.</v>
          </cell>
          <cell r="BI418" t="str">
            <v>n.a.</v>
          </cell>
          <cell r="BJ418">
            <v>38</v>
          </cell>
          <cell r="BK418">
            <v>40</v>
          </cell>
          <cell r="BL418">
            <v>36</v>
          </cell>
          <cell r="BM418" t="str">
            <v>n.a.</v>
          </cell>
          <cell r="BN418">
            <v>11</v>
          </cell>
          <cell r="BO418">
            <v>4</v>
          </cell>
          <cell r="BP418">
            <v>8</v>
          </cell>
          <cell r="BQ418" t="str">
            <v>n.a.</v>
          </cell>
          <cell r="BR418">
            <v>52</v>
          </cell>
          <cell r="BS418">
            <v>55</v>
          </cell>
          <cell r="BT418">
            <v>45</v>
          </cell>
          <cell r="BU418" t="str">
            <v>n.a.</v>
          </cell>
          <cell r="BV418" t="str">
            <v>n.a.</v>
          </cell>
          <cell r="BW418">
            <v>433</v>
          </cell>
          <cell r="BX418" t="str">
            <v>n.a.</v>
          </cell>
          <cell r="BY418" t="str">
            <v>n.a.</v>
          </cell>
          <cell r="BZ418">
            <v>-51</v>
          </cell>
          <cell r="CA418">
            <v>-3645</v>
          </cell>
          <cell r="CB418">
            <v>5</v>
          </cell>
          <cell r="CC418" t="str">
            <v>n.a.</v>
          </cell>
          <cell r="CD418" t="str">
            <v>n.a.</v>
          </cell>
          <cell r="CE418" t="str">
            <v>n.a.</v>
          </cell>
          <cell r="CF418" t="str">
            <v>n.a.</v>
          </cell>
          <cell r="CG418" t="str">
            <v>n.a.</v>
          </cell>
          <cell r="CH418">
            <v>114</v>
          </cell>
          <cell r="CI418">
            <v>3241</v>
          </cell>
          <cell r="CJ418">
            <v>64</v>
          </cell>
          <cell r="CK418" t="str">
            <v>n.a.</v>
          </cell>
          <cell r="CL418">
            <v>157</v>
          </cell>
          <cell r="CM418">
            <v>-93</v>
          </cell>
          <cell r="CN418">
            <v>-114</v>
          </cell>
          <cell r="CO418">
            <v>-1</v>
          </cell>
          <cell r="CP418">
            <v>-51</v>
          </cell>
          <cell r="CQ418">
            <v>-0.32484076433121</v>
          </cell>
          <cell r="CR418">
            <v>-0.245192307692308</v>
          </cell>
          <cell r="CS418" t="str">
            <v>n.a.</v>
          </cell>
          <cell r="CT418">
            <v>0</v>
          </cell>
          <cell r="CU418" t="e">
            <v>#VALUE!</v>
          </cell>
          <cell r="CV418">
            <v>7.5</v>
          </cell>
        </row>
        <row r="418">
          <cell r="CX418">
            <v>105</v>
          </cell>
          <cell r="CY418">
            <v>-70</v>
          </cell>
          <cell r="CZ418">
            <v>-3674</v>
          </cell>
          <cell r="DA418">
            <v>-6</v>
          </cell>
          <cell r="DB418">
            <v>-3645</v>
          </cell>
          <cell r="DC418">
            <v>-34.7142857142857</v>
          </cell>
          <cell r="DD418">
            <v>-0.972</v>
          </cell>
          <cell r="DE418">
            <v>433</v>
          </cell>
          <cell r="DF418">
            <v>0</v>
          </cell>
          <cell r="DG418" t="e">
            <v>#VALUE!</v>
          </cell>
          <cell r="DH418">
            <v>6</v>
          </cell>
        </row>
        <row r="418">
          <cell r="DJ418">
            <v>160</v>
          </cell>
          <cell r="DK418">
            <v>-86</v>
          </cell>
          <cell r="DL418">
            <v>-64</v>
          </cell>
          <cell r="DM418">
            <v>-5</v>
          </cell>
          <cell r="DN418">
            <v>5</v>
          </cell>
          <cell r="DO418">
            <v>0.03125</v>
          </cell>
          <cell r="DP418">
            <v>0.032258064516129</v>
          </cell>
        </row>
        <row r="419">
          <cell r="C419" t="str">
            <v>BKM Industries Limited</v>
          </cell>
          <cell r="D419" t="str">
            <v>exclude</v>
          </cell>
          <cell r="E419" t="str">
            <v>Insufficient financial data</v>
          </cell>
        </row>
        <row r="419">
          <cell r="I419" t="e">
            <v>#VALUE!</v>
          </cell>
          <cell r="J419" t="str">
            <v> </v>
          </cell>
        </row>
        <row r="419">
          <cell r="O419" t="str">
            <v>BKM Industries Limited</v>
          </cell>
          <cell r="P419" t="str">
            <v>This company is engaged in the manufacture of packaging products, metal products and fast moving consumer goods. It was established in 1996 and has its registered head office in Kolkata, India.The company aims to emerge as an Indian multinational and deliver exceptional quality products and services across the globe. The company specialises in manufacturing packaging products, such as crowns, closures and metal containers, as well as metal products and fast moving consumer goods. Its products include ROPP closures, deep drawn side printed ROPP closures, crown closures, metal containers, plastic carbonated soft drink and water closures, and aluminum foil containers.</v>
          </cell>
          <cell r="Q419" t="str">
            <v>Manufacturing</v>
          </cell>
          <cell r="R419" t="str">
            <v>Packaging products, metal products and fast moving consumer goods</v>
          </cell>
          <cell r="S419" t="str">
            <v>www.bkmindustries.com</v>
          </cell>
          <cell r="T419" t="str">
            <v>India</v>
          </cell>
        </row>
        <row r="419">
          <cell r="V419" t="str">
            <v>539043</v>
          </cell>
          <cell r="W419" t="str">
            <v>A+</v>
          </cell>
          <cell r="X419" t="str">
            <v>4783</v>
          </cell>
          <cell r="Y419" t="str">
            <v>IN117383FI</v>
          </cell>
          <cell r="Z419" t="str">
            <v>Engaged in the manufacture of packaging products, metal products and fast moving consumer goods</v>
          </cell>
          <cell r="AA419" t="str">
            <v>The Company is engaged in the manufacture of packaging products, metal products and fast moving consumer goods, among others.</v>
          </cell>
          <cell r="AB419">
            <v>42093</v>
          </cell>
          <cell r="AC419" t="str">
            <v>Manaksia Industries LTD</v>
          </cell>
          <cell r="AD419" t="str">
            <v>n.a.</v>
          </cell>
          <cell r="AE419" t="str">
            <v>n.a.</v>
          </cell>
          <cell r="AF419" t="str">
            <v>n.a.</v>
          </cell>
          <cell r="AG419">
            <v>37400</v>
          </cell>
          <cell r="AH419">
            <v>461</v>
          </cell>
          <cell r="AI419" t="str">
            <v>n.a.</v>
          </cell>
          <cell r="AJ419" t="str">
            <v>n.a.</v>
          </cell>
          <cell r="AK419">
            <v>100</v>
          </cell>
          <cell r="AL419" t="str">
            <v>n.a.</v>
          </cell>
          <cell r="AM419" t="str">
            <v>n.a.</v>
          </cell>
          <cell r="AN419" t="str">
            <v>n.a.</v>
          </cell>
          <cell r="AO419">
            <v>28300</v>
          </cell>
          <cell r="AP419" t="str">
            <v>n.a.</v>
          </cell>
          <cell r="AQ419" t="str">
            <v>n.a.</v>
          </cell>
          <cell r="AR419" t="str">
            <v>n.a.</v>
          </cell>
          <cell r="AS419">
            <v>0</v>
          </cell>
          <cell r="AT419">
            <v>-9030</v>
          </cell>
          <cell r="AU419" t="str">
            <v>n.a.</v>
          </cell>
          <cell r="AV419" t="str">
            <v>n.a.</v>
          </cell>
          <cell r="AW419">
            <v>-121200</v>
          </cell>
          <cell r="AX419">
            <v>-12813</v>
          </cell>
          <cell r="AY419" t="str">
            <v>n.a.</v>
          </cell>
          <cell r="AZ419" t="str">
            <v>n.a.</v>
          </cell>
          <cell r="BA419">
            <v>-37400</v>
          </cell>
          <cell r="BB419">
            <v>219301</v>
          </cell>
          <cell r="BC419" t="str">
            <v>n.a.</v>
          </cell>
          <cell r="BD419" t="str">
            <v>n.a.</v>
          </cell>
          <cell r="BE419">
            <v>274900</v>
          </cell>
          <cell r="BF419">
            <v>495581</v>
          </cell>
          <cell r="BG419" t="str">
            <v>n.a.</v>
          </cell>
          <cell r="BH419" t="str">
            <v>n.a.</v>
          </cell>
          <cell r="BI419">
            <v>313800</v>
          </cell>
          <cell r="BJ419">
            <v>1834</v>
          </cell>
          <cell r="BK419" t="str">
            <v>n.a.</v>
          </cell>
          <cell r="BL419" t="str">
            <v>n.a.</v>
          </cell>
          <cell r="BM419">
            <v>21400</v>
          </cell>
          <cell r="BN419">
            <v>366846</v>
          </cell>
          <cell r="BO419" t="str">
            <v>n.a.</v>
          </cell>
          <cell r="BP419" t="str">
            <v>n.a.</v>
          </cell>
          <cell r="BQ419">
            <v>2075300</v>
          </cell>
          <cell r="BR419">
            <v>1787172</v>
          </cell>
          <cell r="BS419" t="str">
            <v>n.a.</v>
          </cell>
          <cell r="BT419" t="str">
            <v>n.a.</v>
          </cell>
          <cell r="BU419">
            <v>3839434</v>
          </cell>
          <cell r="BV419" t="str">
            <v>n.a.</v>
          </cell>
          <cell r="BW419" t="str">
            <v>n.a.</v>
          </cell>
          <cell r="BX419" t="str">
            <v>n.a.</v>
          </cell>
          <cell r="BY419">
            <v>2300</v>
          </cell>
          <cell r="BZ419">
            <v>-21382</v>
          </cell>
          <cell r="CA419" t="str">
            <v>n.a.</v>
          </cell>
          <cell r="CB419" t="str">
            <v>n.a.</v>
          </cell>
          <cell r="CC419">
            <v>-149400</v>
          </cell>
          <cell r="CD419">
            <v>9030</v>
          </cell>
          <cell r="CE419" t="str">
            <v>n.a.</v>
          </cell>
          <cell r="CF419" t="str">
            <v>n.a.</v>
          </cell>
          <cell r="CG419">
            <v>67700</v>
          </cell>
          <cell r="CH419" t="str">
            <v>n.a.</v>
          </cell>
          <cell r="CI419" t="str">
            <v>n.a.</v>
          </cell>
          <cell r="CJ419" t="str">
            <v>n.a.</v>
          </cell>
          <cell r="CK419">
            <v>200</v>
          </cell>
          <cell r="CL419" t="str">
            <v>无数据</v>
          </cell>
          <cell r="CM419" t="e">
            <v>#VALUE!</v>
          </cell>
          <cell r="CN419">
            <v>-9030</v>
          </cell>
          <cell r="CO419">
            <v>-12813</v>
          </cell>
          <cell r="CP419" t="str">
            <v>无数据</v>
          </cell>
          <cell r="CQ419" t="e">
            <v>#VALUE!</v>
          </cell>
          <cell r="CR419" t="e">
            <v>#VALUE!</v>
          </cell>
          <cell r="CS419" t="str">
            <v>n.a.</v>
          </cell>
          <cell r="CT419" t="str">
            <v/>
          </cell>
          <cell r="CU419" t="e">
            <v>#VALUE!</v>
          </cell>
          <cell r="CV419" t="e">
            <v>#VALUE!</v>
          </cell>
        </row>
        <row r="419">
          <cell r="CX419" t="str">
            <v>无数据</v>
          </cell>
          <cell r="CY419" t="e">
            <v>#VALUE!</v>
          </cell>
          <cell r="CZ419" t="str">
            <v>n.a.</v>
          </cell>
          <cell r="DA419" t="str">
            <v/>
          </cell>
          <cell r="DB419" t="str">
            <v>无数据</v>
          </cell>
          <cell r="DC419" t="e">
            <v>#VALUE!</v>
          </cell>
          <cell r="DD419" t="e">
            <v>#VALUE!</v>
          </cell>
          <cell r="DE419" t="str">
            <v>n.a.</v>
          </cell>
          <cell r="DF419" t="str">
            <v/>
          </cell>
          <cell r="DG419" t="e">
            <v>#VALUE!</v>
          </cell>
          <cell r="DH419" t="e">
            <v>#VALUE!</v>
          </cell>
        </row>
        <row r="419">
          <cell r="DJ419" t="str">
            <v>无数据</v>
          </cell>
          <cell r="DK419" t="e">
            <v>#VALUE!</v>
          </cell>
          <cell r="DL419" t="str">
            <v>n.a.</v>
          </cell>
          <cell r="DM419" t="str">
            <v>n.a.</v>
          </cell>
          <cell r="DN419" t="str">
            <v>无数据</v>
          </cell>
          <cell r="DO419" t="e">
            <v>#VALUE!</v>
          </cell>
          <cell r="DP419" t="e">
            <v>#VALUE!</v>
          </cell>
        </row>
        <row r="420">
          <cell r="C420" t="str">
            <v>Gconnect Logitech and Supply Chain Limited</v>
          </cell>
          <cell r="D420" t="str">
            <v>exclude</v>
          </cell>
          <cell r="E420" t="str">
            <v>Independence(A+, A, A-, U)</v>
          </cell>
        </row>
        <row r="420">
          <cell r="I420">
            <v>0.085790145667692</v>
          </cell>
          <cell r="J420" t="str">
            <v> </v>
          </cell>
        </row>
        <row r="420">
          <cell r="O420" t="str">
            <v>Gconnect Logitech and Supply Chain Limited</v>
          </cell>
        </row>
        <row r="420">
          <cell r="S420" t="str">
            <v>www.gconnectlogitech.com</v>
          </cell>
          <cell r="T420" t="str">
            <v>India</v>
          </cell>
        </row>
        <row r="420">
          <cell r="W420" t="str">
            <v>D</v>
          </cell>
          <cell r="X420" t="str">
            <v>4731</v>
          </cell>
          <cell r="Y420" t="str">
            <v>IN002054065IND</v>
          </cell>
        </row>
        <row r="420">
          <cell r="AA420" t="str">
            <v>The Company is engaged in the business of providing surface logistics services viz. goods transport services with the primary focus being the state of Gujarat.</v>
          </cell>
          <cell r="AB420">
            <v>45385</v>
          </cell>
        </row>
        <row r="420">
          <cell r="AD420">
            <v>10103</v>
          </cell>
          <cell r="AE420">
            <v>29602</v>
          </cell>
          <cell r="AF420">
            <v>29219</v>
          </cell>
          <cell r="AG420">
            <v>30217</v>
          </cell>
          <cell r="AH420" t="str">
            <v>n.a.</v>
          </cell>
          <cell r="AI420">
            <v>3</v>
          </cell>
          <cell r="AJ420">
            <v>4</v>
          </cell>
          <cell r="AK420">
            <v>21</v>
          </cell>
          <cell r="AL420">
            <v>7340</v>
          </cell>
          <cell r="AM420">
            <v>25340</v>
          </cell>
          <cell r="AN420">
            <v>17825</v>
          </cell>
          <cell r="AO420">
            <v>19612</v>
          </cell>
          <cell r="AP420">
            <v>0</v>
          </cell>
          <cell r="AQ420">
            <v>0</v>
          </cell>
          <cell r="AR420">
            <v>0</v>
          </cell>
          <cell r="AS420">
            <v>0</v>
          </cell>
          <cell r="AT420">
            <v>-1313</v>
          </cell>
          <cell r="AU420">
            <v>-3163</v>
          </cell>
          <cell r="AV420">
            <v>-2852</v>
          </cell>
          <cell r="AW420">
            <v>-2990</v>
          </cell>
          <cell r="AX420">
            <v>0</v>
          </cell>
          <cell r="AY420">
            <v>0</v>
          </cell>
          <cell r="AZ420">
            <v>-5178</v>
          </cell>
          <cell r="BA420">
            <v>-5061</v>
          </cell>
          <cell r="BB420">
            <v>1852</v>
          </cell>
          <cell r="BC420">
            <v>1104</v>
          </cell>
          <cell r="BD420">
            <v>1257</v>
          </cell>
          <cell r="BE420">
            <v>622</v>
          </cell>
          <cell r="BF420">
            <v>3013</v>
          </cell>
          <cell r="BG420">
            <v>1896</v>
          </cell>
          <cell r="BH420">
            <v>17810</v>
          </cell>
          <cell r="BI420">
            <v>8454</v>
          </cell>
          <cell r="BJ420">
            <v>1059</v>
          </cell>
          <cell r="BK420">
            <v>708</v>
          </cell>
          <cell r="BL420">
            <v>3644</v>
          </cell>
          <cell r="BM420">
            <v>3081</v>
          </cell>
          <cell r="BN420" t="str">
            <v>n.a.</v>
          </cell>
          <cell r="BO420" t="str">
            <v>n.a.</v>
          </cell>
          <cell r="BP420">
            <v>13949</v>
          </cell>
          <cell r="BQ420">
            <v>19199</v>
          </cell>
          <cell r="BR420">
            <v>8245</v>
          </cell>
          <cell r="BS420">
            <v>8991</v>
          </cell>
          <cell r="BT420">
            <v>39094</v>
          </cell>
          <cell r="BU420">
            <v>32664</v>
          </cell>
          <cell r="BV420" t="str">
            <v>n.a.</v>
          </cell>
          <cell r="BW420" t="str">
            <v>n.a.</v>
          </cell>
          <cell r="BX420" t="str">
            <v>n.a.</v>
          </cell>
          <cell r="BY420" t="str">
            <v>n.a.</v>
          </cell>
          <cell r="BZ420">
            <v>1450</v>
          </cell>
          <cell r="CA420">
            <v>1102</v>
          </cell>
          <cell r="CB420">
            <v>3368</v>
          </cell>
          <cell r="CC420">
            <v>2575</v>
          </cell>
          <cell r="CD420">
            <v>191</v>
          </cell>
          <cell r="CE420" t="str">
            <v>n.a.</v>
          </cell>
          <cell r="CF420" t="str">
            <v>n.a.</v>
          </cell>
          <cell r="CG420" t="str">
            <v>n.a.</v>
          </cell>
          <cell r="CH420">
            <v>80</v>
          </cell>
          <cell r="CI420">
            <v>211</v>
          </cell>
          <cell r="CJ420">
            <v>190</v>
          </cell>
          <cell r="CK420">
            <v>225</v>
          </cell>
          <cell r="CL420">
            <v>10103</v>
          </cell>
          <cell r="CM420">
            <v>-7340</v>
          </cell>
          <cell r="CN420">
            <v>-1313</v>
          </cell>
          <cell r="CO420">
            <v>0</v>
          </cell>
          <cell r="CP420">
            <v>1450</v>
          </cell>
          <cell r="CQ420">
            <v>0.143521726219935</v>
          </cell>
          <cell r="CR420">
            <v>0.167571940367503</v>
          </cell>
          <cell r="CS420" t="str">
            <v>n.a.</v>
          </cell>
          <cell r="CT420">
            <v>0</v>
          </cell>
          <cell r="CU420">
            <v>1478</v>
          </cell>
          <cell r="CV420" t="e">
            <v>#VALUE!</v>
          </cell>
        </row>
        <row r="420">
          <cell r="CX420">
            <v>29602</v>
          </cell>
          <cell r="CY420">
            <v>-25340</v>
          </cell>
          <cell r="CZ420">
            <v>-3163</v>
          </cell>
          <cell r="DA420">
            <v>0</v>
          </cell>
          <cell r="DB420">
            <v>1099</v>
          </cell>
          <cell r="DC420">
            <v>0.0371258698736572</v>
          </cell>
          <cell r="DD420">
            <v>0.0385573448408939</v>
          </cell>
          <cell r="DE420" t="str">
            <v>n.a.</v>
          </cell>
          <cell r="DF420">
            <v>0</v>
          </cell>
          <cell r="DG420">
            <v>1180.5</v>
          </cell>
          <cell r="DH420" t="e">
            <v>#VALUE!</v>
          </cell>
        </row>
        <row r="420">
          <cell r="DJ420">
            <v>29219</v>
          </cell>
          <cell r="DK420">
            <v>-17825</v>
          </cell>
          <cell r="DL420">
            <v>-2852</v>
          </cell>
          <cell r="DM420">
            <v>-5178</v>
          </cell>
          <cell r="DN420">
            <v>3364</v>
          </cell>
          <cell r="DO420">
            <v>0.11513056572778</v>
          </cell>
          <cell r="DP420">
            <v>0.130110230129569</v>
          </cell>
        </row>
        <row r="421">
          <cell r="C421" t="str">
            <v>Teever Achlal Joint Stock Company</v>
          </cell>
          <cell r="D421" t="str">
            <v>exclude</v>
          </cell>
          <cell r="E421" t="str">
            <v>Independence(A+, A, A-, U)</v>
          </cell>
        </row>
        <row r="421">
          <cell r="I421" t="e">
            <v>#VALUE!</v>
          </cell>
          <cell r="J421" t="str">
            <v> </v>
          </cell>
        </row>
        <row r="421">
          <cell r="O421" t="str">
            <v>Teever Achlal Joint Stock Company</v>
          </cell>
          <cell r="P421" t="str">
            <v>The company is engaged in the provision of general freight trucking services. It was established and incorporated in 1992. The registered business office of the company is located in Ulaanbaatar, Mongolia.The company offers both truckload and less-than-truckload (LTL) transport. It also hauls dry and refrigerated freight. In addition, the company provides other services, including airport-to-airport and cross-border truck transportation, distribution, logistics, and warehousing.This provider of general freight trucking services is active and operational in Mongolia.</v>
          </cell>
          <cell r="Q421" t="str">
            <v>Services</v>
          </cell>
          <cell r="R421" t="str">
            <v>General freight trucking services</v>
          </cell>
          <cell r="S421" t="str">
            <v>mse.mn/mn</v>
          </cell>
          <cell r="T421" t="str">
            <v>Mongolia</v>
          </cell>
        </row>
        <row r="421">
          <cell r="V421" t="str">
            <v>ACL</v>
          </cell>
          <cell r="W421" t="str">
            <v>D</v>
          </cell>
          <cell r="X421" t="str">
            <v>4789</v>
          </cell>
          <cell r="Y421" t="str">
            <v>MN40218OI</v>
          </cell>
          <cell r="Z421" t="str">
            <v>Engaged in the provision of general freight trucking services</v>
          </cell>
          <cell r="AA421" t="str">
            <v>The company established in 1992. The company main operating sector is all kind of products shipping and road transportation.</v>
          </cell>
          <cell r="AB421">
            <v>33878</v>
          </cell>
        </row>
        <row r="421">
          <cell r="AD421" t="str">
            <v>n.a.</v>
          </cell>
          <cell r="AE421">
            <v>330467</v>
          </cell>
          <cell r="AF421">
            <v>851691</v>
          </cell>
          <cell r="AG421">
            <v>1400441</v>
          </cell>
          <cell r="AH421" t="str">
            <v>n.a.</v>
          </cell>
          <cell r="AI421" t="str">
            <v>n.a.</v>
          </cell>
          <cell r="AJ421">
            <v>35923</v>
          </cell>
          <cell r="AK421">
            <v>119887</v>
          </cell>
          <cell r="AL421" t="str">
            <v>n.a.</v>
          </cell>
          <cell r="AM421" t="str">
            <v>n.a.</v>
          </cell>
          <cell r="AN421">
            <v>435388</v>
          </cell>
          <cell r="AO421">
            <v>503</v>
          </cell>
          <cell r="AP421" t="str">
            <v>n.a.</v>
          </cell>
          <cell r="AQ421">
            <v>0</v>
          </cell>
          <cell r="AR421">
            <v>0</v>
          </cell>
          <cell r="AS421">
            <v>0</v>
          </cell>
          <cell r="AT421" t="str">
            <v>n.a.</v>
          </cell>
          <cell r="AU421">
            <v>-324815</v>
          </cell>
          <cell r="AV421">
            <v>-575816</v>
          </cell>
          <cell r="AW421">
            <v>-1547787</v>
          </cell>
          <cell r="AX421" t="str">
            <v>n.a.</v>
          </cell>
          <cell r="AY421">
            <v>0</v>
          </cell>
          <cell r="AZ421">
            <v>0</v>
          </cell>
          <cell r="BA421">
            <v>0</v>
          </cell>
          <cell r="BB421" t="str">
            <v>n.a.</v>
          </cell>
          <cell r="BC421" t="str">
            <v>n.a.</v>
          </cell>
          <cell r="BD421">
            <v>40791</v>
          </cell>
          <cell r="BE421">
            <v>1873</v>
          </cell>
          <cell r="BF421" t="str">
            <v>n.a.</v>
          </cell>
          <cell r="BG421" t="str">
            <v>n.a.</v>
          </cell>
          <cell r="BH421" t="str">
            <v>n.a.</v>
          </cell>
          <cell r="BI421">
            <v>221306</v>
          </cell>
          <cell r="BJ421" t="str">
            <v>n.a.</v>
          </cell>
          <cell r="BK421">
            <v>3682</v>
          </cell>
          <cell r="BL421">
            <v>6783</v>
          </cell>
          <cell r="BM421">
            <v>5149</v>
          </cell>
          <cell r="BN421" t="str">
            <v>n.a.</v>
          </cell>
          <cell r="BO421">
            <v>759931</v>
          </cell>
          <cell r="BP421">
            <v>838368</v>
          </cell>
          <cell r="BQ421">
            <v>916805</v>
          </cell>
          <cell r="BR421" t="str">
            <v>n.a.</v>
          </cell>
          <cell r="BS421">
            <v>776891</v>
          </cell>
          <cell r="BT421">
            <v>932802</v>
          </cell>
          <cell r="BU421">
            <v>1224573</v>
          </cell>
          <cell r="BV421" t="str">
            <v>n.a.</v>
          </cell>
          <cell r="BW421">
            <v>72280</v>
          </cell>
          <cell r="BX421">
            <v>2832</v>
          </cell>
          <cell r="BY421">
            <v>959033</v>
          </cell>
          <cell r="BZ421" t="str">
            <v>n.a.</v>
          </cell>
          <cell r="CA421">
            <v>5652</v>
          </cell>
          <cell r="CB421">
            <v>-123590</v>
          </cell>
          <cell r="CC421">
            <v>-27962</v>
          </cell>
          <cell r="CD421" t="str">
            <v>n.a.</v>
          </cell>
          <cell r="CE421" t="str">
            <v>n.a.</v>
          </cell>
          <cell r="CF421" t="str">
            <v>n.a.</v>
          </cell>
          <cell r="CG421" t="str">
            <v>n.a.</v>
          </cell>
          <cell r="CH421" t="str">
            <v>n.a.</v>
          </cell>
          <cell r="CI421">
            <v>252535</v>
          </cell>
          <cell r="CJ421">
            <v>572984</v>
          </cell>
          <cell r="CK421">
            <v>588754</v>
          </cell>
          <cell r="CL421" t="str">
            <v>无数据</v>
          </cell>
          <cell r="CM421" t="e">
            <v>#VALUE!</v>
          </cell>
          <cell r="CN421" t="str">
            <v>n.a.</v>
          </cell>
          <cell r="CO421" t="str">
            <v>n.a.</v>
          </cell>
          <cell r="CP421" t="str">
            <v>无数据</v>
          </cell>
          <cell r="CQ421" t="e">
            <v>#VALUE!</v>
          </cell>
          <cell r="CR421" t="e">
            <v>#VALUE!</v>
          </cell>
          <cell r="CS421" t="str">
            <v>n.a.</v>
          </cell>
          <cell r="CT421" t="str">
            <v/>
          </cell>
          <cell r="CU421" t="e">
            <v>#VALUE!</v>
          </cell>
          <cell r="CV421" t="e">
            <v>#VALUE!</v>
          </cell>
        </row>
        <row r="421">
          <cell r="CX421">
            <v>330467</v>
          </cell>
          <cell r="CY421" t="e">
            <v>#VALUE!</v>
          </cell>
          <cell r="CZ421">
            <v>-324815</v>
          </cell>
          <cell r="DA421">
            <v>0</v>
          </cell>
          <cell r="DB421" t="e">
            <v>#VALUE!</v>
          </cell>
          <cell r="DC421" t="e">
            <v>#VALUE!</v>
          </cell>
          <cell r="DD421" t="e">
            <v>#VALUE!</v>
          </cell>
          <cell r="DE421">
            <v>72280</v>
          </cell>
          <cell r="DF421">
            <v>0</v>
          </cell>
          <cell r="DG421" t="e">
            <v>#VALUE!</v>
          </cell>
          <cell r="DH421">
            <v>799149.5</v>
          </cell>
        </row>
        <row r="421">
          <cell r="DJ421">
            <v>851691</v>
          </cell>
          <cell r="DK421">
            <v>-435388</v>
          </cell>
          <cell r="DL421">
            <v>-575816</v>
          </cell>
          <cell r="DM421">
            <v>0</v>
          </cell>
          <cell r="DN421">
            <v>-159513</v>
          </cell>
          <cell r="DO421">
            <v>-0.187289756496194</v>
          </cell>
          <cell r="DP421">
            <v>-0.157745618094865</v>
          </cell>
        </row>
        <row r="422">
          <cell r="C422" t="str">
            <v>Khorin Khoyordugaar Baaz JSC</v>
          </cell>
          <cell r="D422" t="str">
            <v>exclude</v>
          </cell>
          <cell r="E422" t="str">
            <v>Independence(A+, A, A-, U)</v>
          </cell>
        </row>
        <row r="422">
          <cell r="I422" t="e">
            <v>#VALUE!</v>
          </cell>
          <cell r="J422" t="str">
            <v> </v>
          </cell>
        </row>
        <row r="422">
          <cell r="O422" t="str">
            <v>Khorin Khoyordugaar Baaz JSC</v>
          </cell>
          <cell r="P422" t="str">
            <v>This company, based in Mongolia, is engaged in the provision of general freight trucking, haulage, storage, and other related services. It was incorporated in 1992 and has its registered business address located in Ulaanbaatar. The company's operations also include the handling of a wide variety of commodities, generally palletized and transported in a container or van trailer. Its other activities are local pickup, local sorting and terminal operations, line-haul, destination sorting and terminal operations, and local delivery.</v>
          </cell>
          <cell r="Q422" t="str">
            <v>Services</v>
          </cell>
          <cell r="R422" t="str">
            <v>The provision of general freight trucking, haulage, storage, and other related services</v>
          </cell>
        </row>
        <row r="422">
          <cell r="T422" t="str">
            <v>Mongolia</v>
          </cell>
        </row>
        <row r="422">
          <cell r="V422" t="str">
            <v>AHH</v>
          </cell>
          <cell r="W422" t="str">
            <v>D</v>
          </cell>
          <cell r="X422" t="str">
            <v>4789</v>
          </cell>
          <cell r="Y422" t="str">
            <v>MN40217OI</v>
          </cell>
          <cell r="Z422" t="str">
            <v>Engaged in the provision of general freight trucking, haulage, storage, and other related services</v>
          </cell>
          <cell r="AA422" t="str">
            <v>The company established in 1992. The company main operating sector is all kind of products shipping and road transportation.</v>
          </cell>
          <cell r="AB422">
            <v>33856</v>
          </cell>
        </row>
        <row r="422">
          <cell r="AD422">
            <v>259327</v>
          </cell>
          <cell r="AE422">
            <v>269269</v>
          </cell>
          <cell r="AF422">
            <v>233110</v>
          </cell>
          <cell r="AG422">
            <v>215857</v>
          </cell>
          <cell r="AH422" t="str">
            <v>n.a.</v>
          </cell>
          <cell r="AI422" t="str">
            <v>n.a.</v>
          </cell>
          <cell r="AJ422" t="str">
            <v>n.a.</v>
          </cell>
          <cell r="AK422" t="str">
            <v>n.a.</v>
          </cell>
          <cell r="AL422" t="str">
            <v>n.a.</v>
          </cell>
          <cell r="AM422" t="str">
            <v>n.a.</v>
          </cell>
          <cell r="AN422" t="str">
            <v>n.a.</v>
          </cell>
          <cell r="AO422" t="str">
            <v>n.a.</v>
          </cell>
          <cell r="AP422">
            <v>0</v>
          </cell>
          <cell r="AQ422">
            <v>0</v>
          </cell>
          <cell r="AR422">
            <v>0</v>
          </cell>
          <cell r="AS422">
            <v>0</v>
          </cell>
          <cell r="AT422">
            <v>-231297</v>
          </cell>
          <cell r="AU422">
            <v>-245601</v>
          </cell>
          <cell r="AV422">
            <v>-216303</v>
          </cell>
          <cell r="AW422">
            <v>-260467</v>
          </cell>
          <cell r="AX422">
            <v>0</v>
          </cell>
          <cell r="AY422">
            <v>-15237</v>
          </cell>
          <cell r="AZ422">
            <v>0</v>
          </cell>
          <cell r="BA422">
            <v>0</v>
          </cell>
          <cell r="BB422">
            <v>20308</v>
          </cell>
          <cell r="BC422">
            <v>20307</v>
          </cell>
          <cell r="BD422">
            <v>20307</v>
          </cell>
          <cell r="BE422">
            <v>20307</v>
          </cell>
          <cell r="BF422">
            <v>44225</v>
          </cell>
          <cell r="BG422">
            <v>44225</v>
          </cell>
          <cell r="BH422">
            <v>83876</v>
          </cell>
          <cell r="BI422">
            <v>48724</v>
          </cell>
          <cell r="BJ422">
            <v>1272</v>
          </cell>
          <cell r="BK422">
            <v>9507</v>
          </cell>
          <cell r="BL422">
            <v>9415</v>
          </cell>
          <cell r="BM422">
            <v>11160</v>
          </cell>
          <cell r="BN422">
            <v>254417</v>
          </cell>
          <cell r="BO422">
            <v>266149</v>
          </cell>
          <cell r="BP422">
            <v>302011</v>
          </cell>
          <cell r="BQ422">
            <v>313025</v>
          </cell>
          <cell r="BR422">
            <v>324527</v>
          </cell>
          <cell r="BS422">
            <v>342294</v>
          </cell>
          <cell r="BT422">
            <v>423449</v>
          </cell>
          <cell r="BU422">
            <v>393386</v>
          </cell>
          <cell r="BV422" t="str">
            <v>n.a.</v>
          </cell>
          <cell r="BW422" t="str">
            <v>n.a.</v>
          </cell>
          <cell r="BX422">
            <v>136</v>
          </cell>
          <cell r="BY422" t="str">
            <v>n.a.</v>
          </cell>
          <cell r="BZ422">
            <v>28030</v>
          </cell>
          <cell r="CA422">
            <v>8431</v>
          </cell>
          <cell r="CB422">
            <v>16807</v>
          </cell>
          <cell r="CC422">
            <v>-44610</v>
          </cell>
          <cell r="CD422" t="str">
            <v>n.a.</v>
          </cell>
          <cell r="CE422" t="str">
            <v>n.a.</v>
          </cell>
          <cell r="CF422" t="str">
            <v>n.a.</v>
          </cell>
          <cell r="CG422" t="str">
            <v>n.a.</v>
          </cell>
          <cell r="CH422">
            <v>231297</v>
          </cell>
          <cell r="CI422">
            <v>245601</v>
          </cell>
          <cell r="CJ422">
            <v>216167</v>
          </cell>
          <cell r="CK422">
            <v>260467</v>
          </cell>
          <cell r="CL422">
            <v>259327</v>
          </cell>
          <cell r="CM422" t="e">
            <v>#VALUE!</v>
          </cell>
          <cell r="CN422">
            <v>-231297</v>
          </cell>
          <cell r="CO422">
            <v>0</v>
          </cell>
          <cell r="CP422" t="e">
            <v>#VALUE!</v>
          </cell>
          <cell r="CQ422" t="e">
            <v>#VALUE!</v>
          </cell>
          <cell r="CR422" t="e">
            <v>#VALUE!</v>
          </cell>
          <cell r="CS422" t="str">
            <v>n.a.</v>
          </cell>
          <cell r="CT422">
            <v>0</v>
          </cell>
          <cell r="CU422">
            <v>20307.5</v>
          </cell>
          <cell r="CV422">
            <v>260283</v>
          </cell>
        </row>
        <row r="422">
          <cell r="CX422">
            <v>269269</v>
          </cell>
          <cell r="CY422" t="e">
            <v>#VALUE!</v>
          </cell>
          <cell r="CZ422">
            <v>-245601</v>
          </cell>
          <cell r="DA422">
            <v>-15237</v>
          </cell>
          <cell r="DB422" t="e">
            <v>#VALUE!</v>
          </cell>
          <cell r="DC422" t="e">
            <v>#VALUE!</v>
          </cell>
          <cell r="DD422" t="e">
            <v>#VALUE!</v>
          </cell>
          <cell r="DE422" t="str">
            <v>n.a.</v>
          </cell>
          <cell r="DF422">
            <v>0</v>
          </cell>
          <cell r="DG422">
            <v>20307</v>
          </cell>
          <cell r="DH422">
            <v>284080</v>
          </cell>
        </row>
        <row r="422">
          <cell r="DJ422">
            <v>233110</v>
          </cell>
          <cell r="DK422" t="e">
            <v>#VALUE!</v>
          </cell>
          <cell r="DL422">
            <v>-216303</v>
          </cell>
          <cell r="DM422">
            <v>0</v>
          </cell>
          <cell r="DN422" t="e">
            <v>#VALUE!</v>
          </cell>
          <cell r="DO422" t="e">
            <v>#VALUE!</v>
          </cell>
          <cell r="DP422" t="e">
            <v>#VALUE!</v>
          </cell>
        </row>
        <row r="423">
          <cell r="C423" t="str">
            <v>Zhejiang Canggu Digital Technology CO. Ltd.</v>
          </cell>
          <cell r="D423" t="str">
            <v>exclude</v>
          </cell>
          <cell r="E423" t="str">
            <v>Independence(A+, A, A-, U)</v>
          </cell>
        </row>
        <row r="423">
          <cell r="I423">
            <v>-0.109799496571478</v>
          </cell>
          <cell r="J423" t="str">
            <v> </v>
          </cell>
        </row>
        <row r="423">
          <cell r="O423" t="str">
            <v>Zhejiang Canggu Digital Technology CO. Ltd.</v>
          </cell>
          <cell r="P423" t="str">
            <v>This company, with registered office address in Taicang, Jiangsu, China, is engaged in providing freight forwarding and logistics services. It is a provider of full truckload (FTL) and less than truckload (LTL) transportation and logistics services, including brokerage, jockey, warehousing, reefer and dry van trailer rentals. The company was incorporated in 2011. The company delivers regional and long-haul truckload, LTL, bulk, refrigerated, and dry-van carrier services including regular and as-needed service of specific lanes throughout the country. It also offers full-service transportation logistics. Lastly, it trains and provides safety-conscious, efficient drivers for the trucking industry. The company supports the transportation, logistics, storage, and distribution needs of the growing pharmaceutical, healthcare, raw materials, food/beverage, retail, produce, paper and print materials industries.</v>
          </cell>
          <cell r="Q423" t="str">
            <v>Services</v>
          </cell>
          <cell r="R423" t="str">
            <v>Freight forwarding and logistics services</v>
          </cell>
          <cell r="S423" t="str">
            <v>www.szxtwl.com.cn</v>
          </cell>
          <cell r="T423" t="str">
            <v>China</v>
          </cell>
        </row>
        <row r="423">
          <cell r="V423" t="str">
            <v>834590</v>
          </cell>
          <cell r="W423" t="str">
            <v>B+</v>
          </cell>
          <cell r="X423" t="str">
            <v>4731</v>
          </cell>
          <cell r="Y423" t="str">
            <v>CN46298PC</v>
          </cell>
          <cell r="Z423" t="str">
            <v>Engaged in providing freight forwarding and logistics services</v>
          </cell>
          <cell r="AA423" t="str">
            <v>The Company mainly for freight forwarding companies, logistics companies, freight yards around the provision of automotive cargo transportation services.</v>
          </cell>
          <cell r="AB423">
            <v>42342</v>
          </cell>
          <cell r="AC423" t="str">
            <v>Suzhou Letter Extension Logistics Limited BY Share LTD</v>
          </cell>
          <cell r="AD423">
            <v>6748</v>
          </cell>
          <cell r="AE423">
            <v>7559</v>
          </cell>
          <cell r="AF423">
            <v>8735</v>
          </cell>
          <cell r="AG423">
            <v>8332</v>
          </cell>
          <cell r="AH423">
            <v>213</v>
          </cell>
          <cell r="AI423">
            <v>305</v>
          </cell>
          <cell r="AJ423">
            <v>305</v>
          </cell>
          <cell r="AK423">
            <v>218</v>
          </cell>
          <cell r="AL423">
            <v>4631</v>
          </cell>
          <cell r="AM423">
            <v>4339</v>
          </cell>
          <cell r="AN423">
            <v>4413</v>
          </cell>
          <cell r="AO423">
            <v>5606</v>
          </cell>
          <cell r="AP423">
            <v>0</v>
          </cell>
          <cell r="AQ423">
            <v>0</v>
          </cell>
          <cell r="AR423">
            <v>0</v>
          </cell>
          <cell r="AS423">
            <v>0</v>
          </cell>
          <cell r="AT423">
            <v>-2823</v>
          </cell>
          <cell r="AU423">
            <v>-3170</v>
          </cell>
          <cell r="AV423">
            <v>-3103</v>
          </cell>
          <cell r="AW423">
            <v>-3438</v>
          </cell>
          <cell r="AX423">
            <v>-848</v>
          </cell>
          <cell r="AY423">
            <v>-1170</v>
          </cell>
          <cell r="AZ423">
            <v>-1075</v>
          </cell>
          <cell r="BA423">
            <v>-988</v>
          </cell>
          <cell r="BB423">
            <v>0</v>
          </cell>
          <cell r="BC423">
            <v>24</v>
          </cell>
          <cell r="BD423">
            <v>31</v>
          </cell>
          <cell r="BE423">
            <v>147</v>
          </cell>
          <cell r="BF423">
            <v>105</v>
          </cell>
          <cell r="BG423">
            <v>2445</v>
          </cell>
          <cell r="BH423">
            <v>2702</v>
          </cell>
          <cell r="BI423">
            <v>2917</v>
          </cell>
          <cell r="BJ423">
            <v>3232</v>
          </cell>
          <cell r="BK423">
            <v>1297</v>
          </cell>
          <cell r="BL423">
            <v>2311</v>
          </cell>
          <cell r="BM423">
            <v>2149</v>
          </cell>
          <cell r="BN423">
            <v>4602</v>
          </cell>
          <cell r="BO423">
            <v>6881</v>
          </cell>
          <cell r="BP423">
            <v>8131</v>
          </cell>
          <cell r="BQ423">
            <v>6227</v>
          </cell>
          <cell r="BR423">
            <v>11451</v>
          </cell>
          <cell r="BS423">
            <v>13453</v>
          </cell>
          <cell r="BT423">
            <v>15340</v>
          </cell>
          <cell r="BU423">
            <v>13946</v>
          </cell>
          <cell r="BV423" t="str">
            <v>n.a.</v>
          </cell>
          <cell r="BW423" t="str">
            <v>n.a.</v>
          </cell>
          <cell r="BX423" t="str">
            <v>n.a.</v>
          </cell>
          <cell r="BY423" t="str">
            <v>n.a.</v>
          </cell>
          <cell r="BZ423">
            <v>-1341</v>
          </cell>
          <cell r="CA423">
            <v>-815</v>
          </cell>
          <cell r="CB423">
            <v>449</v>
          </cell>
          <cell r="CC423">
            <v>-1482</v>
          </cell>
          <cell r="CD423">
            <v>205</v>
          </cell>
          <cell r="CE423">
            <v>137</v>
          </cell>
          <cell r="CF423">
            <v>122</v>
          </cell>
          <cell r="CG423">
            <v>118</v>
          </cell>
          <cell r="CH423">
            <v>2618</v>
          </cell>
          <cell r="CI423">
            <v>3033</v>
          </cell>
          <cell r="CJ423">
            <v>2981</v>
          </cell>
          <cell r="CK423">
            <v>3320</v>
          </cell>
          <cell r="CL423">
            <v>6748</v>
          </cell>
          <cell r="CM423">
            <v>-4631</v>
          </cell>
          <cell r="CN423">
            <v>-2823</v>
          </cell>
          <cell r="CO423">
            <v>-848</v>
          </cell>
          <cell r="CP423">
            <v>-1554</v>
          </cell>
          <cell r="CQ423">
            <v>-0.230290456431535</v>
          </cell>
          <cell r="CR423">
            <v>-0.187183811129848</v>
          </cell>
          <cell r="CS423" t="str">
            <v>n.a.</v>
          </cell>
          <cell r="CT423">
            <v>0</v>
          </cell>
          <cell r="CU423">
            <v>12</v>
          </cell>
          <cell r="CV423">
            <v>5741.5</v>
          </cell>
        </row>
        <row r="423">
          <cell r="CX423">
            <v>7559</v>
          </cell>
          <cell r="CY423">
            <v>-4339</v>
          </cell>
          <cell r="CZ423">
            <v>-3170</v>
          </cell>
          <cell r="DA423">
            <v>-1170</v>
          </cell>
          <cell r="DB423">
            <v>-1120</v>
          </cell>
          <cell r="DC423">
            <v>-0.148167747056489</v>
          </cell>
          <cell r="DD423">
            <v>-0.129047125244844</v>
          </cell>
          <cell r="DE423" t="str">
            <v>n.a.</v>
          </cell>
          <cell r="DF423">
            <v>0</v>
          </cell>
          <cell r="DG423">
            <v>27.5</v>
          </cell>
          <cell r="DH423">
            <v>7506</v>
          </cell>
        </row>
        <row r="423">
          <cell r="DJ423">
            <v>8735</v>
          </cell>
          <cell r="DK423">
            <v>-4413</v>
          </cell>
          <cell r="DL423">
            <v>-3103</v>
          </cell>
          <cell r="DM423">
            <v>-1075</v>
          </cell>
          <cell r="DN423">
            <v>144</v>
          </cell>
          <cell r="DO423">
            <v>0.016485403548941</v>
          </cell>
          <cell r="DP423">
            <v>0.0167617273891282</v>
          </cell>
        </row>
        <row r="424">
          <cell r="C424" t="str">
            <v>Evlel Joint Stock Company</v>
          </cell>
          <cell r="D424" t="str">
            <v>exclude</v>
          </cell>
          <cell r="E424" t="str">
            <v>Insufficient financial data</v>
          </cell>
        </row>
        <row r="424">
          <cell r="I424" t="e">
            <v>#VALUE!</v>
          </cell>
          <cell r="J424" t="str">
            <v> </v>
          </cell>
        </row>
        <row r="424">
          <cell r="O424" t="str">
            <v>Evlel Joint Stock Company</v>
          </cell>
          <cell r="P424" t="str">
            <v>The company is primarily engaged in the provision of road transportation services. The company, incorporated in 1992, is listed on the Mongolian Stock Exchange under the ticker symbol JRG. The registered head office of the company is located in Khovd Soum, Mongolia.The company offers national and international customers a full scope of forwarding and logistics services. It handles a wide variety of commodities, generally palletized, and transported in a container or van trailer. It provides integrated supply chain solutions, tailored to customer- and industry-specific requirements.</v>
          </cell>
          <cell r="Q424" t="str">
            <v>Services</v>
          </cell>
          <cell r="R424" t="str">
            <v>Road transportation services</v>
          </cell>
        </row>
        <row r="424">
          <cell r="T424" t="str">
            <v>Mongolia</v>
          </cell>
        </row>
        <row r="424">
          <cell r="V424" t="str">
            <v>JRG</v>
          </cell>
          <cell r="W424" t="str">
            <v>U</v>
          </cell>
          <cell r="X424" t="str">
            <v>4789</v>
          </cell>
          <cell r="Y424" t="str">
            <v>MN40201OI</v>
          </cell>
          <cell r="Z424" t="str">
            <v>Engaged in the provision of road transportation services</v>
          </cell>
          <cell r="AA424" t="str">
            <v>The company established in 1992. The company main operating sector is road transportation of many kind shipping.</v>
          </cell>
          <cell r="AB424">
            <v>33795</v>
          </cell>
        </row>
        <row r="424">
          <cell r="AD424" t="str">
            <v>n.a.</v>
          </cell>
          <cell r="AE424" t="str">
            <v>n.a.</v>
          </cell>
          <cell r="AF424" t="str">
            <v>n.a.</v>
          </cell>
          <cell r="AG424" t="str">
            <v>n.a.</v>
          </cell>
          <cell r="AH424" t="str">
            <v>n.a.</v>
          </cell>
          <cell r="AI424" t="str">
            <v>n.a.</v>
          </cell>
          <cell r="AJ424" t="str">
            <v>n.a.</v>
          </cell>
          <cell r="AK424" t="str">
            <v>n.a.</v>
          </cell>
          <cell r="AL424" t="str">
            <v>n.a.</v>
          </cell>
          <cell r="AM424" t="str">
            <v>n.a.</v>
          </cell>
          <cell r="AN424" t="str">
            <v>n.a.</v>
          </cell>
          <cell r="AO424" t="str">
            <v>n.a.</v>
          </cell>
          <cell r="AP424" t="str">
            <v>n.a.</v>
          </cell>
          <cell r="AQ424" t="str">
            <v>n.a.</v>
          </cell>
          <cell r="AR424" t="str">
            <v>n.a.</v>
          </cell>
          <cell r="AS424" t="str">
            <v>n.a.</v>
          </cell>
          <cell r="AT424" t="str">
            <v>n.a.</v>
          </cell>
          <cell r="AU424" t="str">
            <v>n.a.</v>
          </cell>
          <cell r="AV424" t="str">
            <v>n.a.</v>
          </cell>
          <cell r="AW424" t="str">
            <v>n.a.</v>
          </cell>
          <cell r="AX424" t="str">
            <v>n.a.</v>
          </cell>
          <cell r="AY424" t="str">
            <v>n.a.</v>
          </cell>
          <cell r="AZ424" t="str">
            <v>n.a.</v>
          </cell>
          <cell r="BA424" t="str">
            <v>n.a.</v>
          </cell>
          <cell r="BB424" t="str">
            <v>n.a.</v>
          </cell>
          <cell r="BC424" t="str">
            <v>n.a.</v>
          </cell>
          <cell r="BD424" t="str">
            <v>n.a.</v>
          </cell>
          <cell r="BE424" t="str">
            <v>n.a.</v>
          </cell>
          <cell r="BF424" t="str">
            <v>n.a.</v>
          </cell>
          <cell r="BG424" t="str">
            <v>n.a.</v>
          </cell>
          <cell r="BH424" t="str">
            <v>n.a.</v>
          </cell>
          <cell r="BI424" t="str">
            <v>n.a.</v>
          </cell>
          <cell r="BJ424" t="str">
            <v>n.a.</v>
          </cell>
          <cell r="BK424" t="str">
            <v>n.a.</v>
          </cell>
          <cell r="BL424" t="str">
            <v>n.a.</v>
          </cell>
          <cell r="BM424" t="str">
            <v>n.a.</v>
          </cell>
          <cell r="BN424" t="str">
            <v>n.a.</v>
          </cell>
          <cell r="BO424" t="str">
            <v>n.a.</v>
          </cell>
          <cell r="BP424" t="str">
            <v>n.a.</v>
          </cell>
          <cell r="BQ424" t="str">
            <v>n.a.</v>
          </cell>
          <cell r="BR424" t="str">
            <v>n.a.</v>
          </cell>
          <cell r="BS424" t="str">
            <v>n.a.</v>
          </cell>
          <cell r="BT424" t="str">
            <v>n.a.</v>
          </cell>
          <cell r="BU424" t="str">
            <v>n.a.</v>
          </cell>
          <cell r="BV424" t="str">
            <v>n.a.</v>
          </cell>
          <cell r="BW424" t="str">
            <v>n.a.</v>
          </cell>
          <cell r="BX424" t="str">
            <v>n.a.</v>
          </cell>
          <cell r="BY424" t="str">
            <v>n.a.</v>
          </cell>
          <cell r="BZ424" t="str">
            <v>n.a.</v>
          </cell>
          <cell r="CA424" t="str">
            <v>n.a.</v>
          </cell>
          <cell r="CB424" t="str">
            <v>n.a.</v>
          </cell>
          <cell r="CC424" t="str">
            <v>n.a.</v>
          </cell>
          <cell r="CD424" t="str">
            <v>n.a.</v>
          </cell>
          <cell r="CE424" t="str">
            <v>n.a.</v>
          </cell>
          <cell r="CF424" t="str">
            <v>n.a.</v>
          </cell>
          <cell r="CG424" t="str">
            <v>n.a.</v>
          </cell>
          <cell r="CH424" t="str">
            <v>n.a.</v>
          </cell>
          <cell r="CI424" t="str">
            <v>n.a.</v>
          </cell>
          <cell r="CJ424" t="str">
            <v>n.a.</v>
          </cell>
          <cell r="CK424" t="str">
            <v>n.a.</v>
          </cell>
          <cell r="CL424" t="str">
            <v>无数据</v>
          </cell>
          <cell r="CM424" t="e">
            <v>#VALUE!</v>
          </cell>
          <cell r="CN424" t="str">
            <v>n.a.</v>
          </cell>
          <cell r="CO424" t="str">
            <v>n.a.</v>
          </cell>
          <cell r="CP424" t="str">
            <v>无数据</v>
          </cell>
          <cell r="CQ424" t="e">
            <v>#VALUE!</v>
          </cell>
          <cell r="CR424" t="e">
            <v>#VALUE!</v>
          </cell>
          <cell r="CS424" t="str">
            <v>n.a.</v>
          </cell>
          <cell r="CT424" t="str">
            <v/>
          </cell>
          <cell r="CU424" t="e">
            <v>#VALUE!</v>
          </cell>
          <cell r="CV424" t="e">
            <v>#VALUE!</v>
          </cell>
        </row>
        <row r="424">
          <cell r="CX424" t="str">
            <v>无数据</v>
          </cell>
          <cell r="CY424" t="e">
            <v>#VALUE!</v>
          </cell>
          <cell r="CZ424" t="str">
            <v>n.a.</v>
          </cell>
          <cell r="DA424" t="str">
            <v/>
          </cell>
          <cell r="DB424" t="str">
            <v>无数据</v>
          </cell>
          <cell r="DC424" t="e">
            <v>#VALUE!</v>
          </cell>
          <cell r="DD424" t="e">
            <v>#VALUE!</v>
          </cell>
          <cell r="DE424" t="str">
            <v>n.a.</v>
          </cell>
          <cell r="DF424" t="str">
            <v/>
          </cell>
          <cell r="DG424" t="e">
            <v>#VALUE!</v>
          </cell>
          <cell r="DH424" t="e">
            <v>#VALUE!</v>
          </cell>
        </row>
        <row r="424">
          <cell r="DJ424" t="str">
            <v>无数据</v>
          </cell>
          <cell r="DK424" t="e">
            <v>#VALUE!</v>
          </cell>
          <cell r="DL424" t="str">
            <v>n.a.</v>
          </cell>
          <cell r="DM424" t="str">
            <v>n.a.</v>
          </cell>
          <cell r="DN424" t="str">
            <v>无数据</v>
          </cell>
          <cell r="DO424" t="e">
            <v>#VALUE!</v>
          </cell>
          <cell r="DP424" t="e">
            <v>#VALUE!</v>
          </cell>
        </row>
        <row r="425">
          <cell r="C425" t="str">
            <v>Mercantile Shipping Company PLC</v>
          </cell>
          <cell r="D425" t="str">
            <v>exclude</v>
          </cell>
          <cell r="E425" t="str">
            <v>Independence(A+, A, A-, U)</v>
          </cell>
        </row>
        <row r="425">
          <cell r="I425">
            <v>-0.389253795628298</v>
          </cell>
          <cell r="J425" t="str">
            <v> </v>
          </cell>
        </row>
        <row r="425">
          <cell r="O425" t="str">
            <v>Mercantile Shipping Company PLC</v>
          </cell>
          <cell r="P425" t="str">
            <v>This company owns and operates ships for international sea cargo in Sri Lanka. It was founded in 1981 and is based in Colombo, Sri Lanka. The company is the largest ship owner and operator in Sri Lanka. Its multipurpose fleet presently consists of five high quality, partly brand new vessels in the range of 7,800 to 17, 430 tons dwt which are operated throughout the Indian Ocean and world-wide. The company provides vessels on time charter, trip charter, and voyage charter, as well as on long term contract shipments. It operates five general cargo and semi-container vessels in the range of 7,800 to 17,430 dead weight tons, which are operated throughout the Indian Ocean and worldwide. The company strives to achieve excellence in all its activities, establish high growth businesses in Sri Lanka and across new frontiers, and become a globally competitive market leader in the country.</v>
          </cell>
          <cell r="Q425" t="str">
            <v>Services</v>
          </cell>
          <cell r="R425" t="str">
            <v>Owns and operates ships for international sea cargo in Sri Lanka</v>
          </cell>
          <cell r="S425" t="str">
            <v>www.mfsl.lk</v>
          </cell>
          <cell r="T425" t="str">
            <v>Sri Lanka</v>
          </cell>
        </row>
        <row r="425">
          <cell r="V425" t="str">
            <v>MSL.N0000</v>
          </cell>
          <cell r="W425" t="str">
            <v>B+</v>
          </cell>
          <cell r="X425" t="str">
            <v>4731</v>
          </cell>
          <cell r="Y425" t="str">
            <v>LK30184FS</v>
          </cell>
          <cell r="Z425" t="str">
            <v>Owns and operates ships for international sea cargo in Sri Lanka</v>
          </cell>
          <cell r="AA425" t="str">
            <v>The Company principal activities is limited to investment activities and renting of investment properties.</v>
          </cell>
          <cell r="AB425" t="str">
            <v>1983</v>
          </cell>
          <cell r="AC425" t="str">
            <v>Mercantile Shipping Company Limited</v>
          </cell>
          <cell r="AD425">
            <v>17201</v>
          </cell>
          <cell r="AE425">
            <v>19688</v>
          </cell>
          <cell r="AF425">
            <v>18833</v>
          </cell>
          <cell r="AG425">
            <v>417599</v>
          </cell>
          <cell r="AH425" t="str">
            <v>n.a.</v>
          </cell>
          <cell r="AI425">
            <v>1766</v>
          </cell>
          <cell r="AJ425">
            <v>791</v>
          </cell>
          <cell r="AK425">
            <v>4951</v>
          </cell>
          <cell r="AL425">
            <v>655</v>
          </cell>
          <cell r="AM425">
            <v>568</v>
          </cell>
          <cell r="AN425">
            <v>649</v>
          </cell>
          <cell r="AO425">
            <v>260645</v>
          </cell>
          <cell r="AP425">
            <v>0</v>
          </cell>
          <cell r="AQ425">
            <v>0</v>
          </cell>
          <cell r="AR425">
            <v>0</v>
          </cell>
          <cell r="AS425">
            <v>0</v>
          </cell>
          <cell r="AT425">
            <v>-20146</v>
          </cell>
          <cell r="AU425">
            <v>-28201</v>
          </cell>
          <cell r="AV425">
            <v>-17933</v>
          </cell>
          <cell r="AW425">
            <v>-169404</v>
          </cell>
          <cell r="AX425">
            <v>-2613</v>
          </cell>
          <cell r="AY425">
            <v>-2572</v>
          </cell>
          <cell r="AZ425">
            <v>-4075</v>
          </cell>
          <cell r="BA425">
            <v>-8097</v>
          </cell>
          <cell r="BB425" t="str">
            <v>n.a.</v>
          </cell>
          <cell r="BC425" t="str">
            <v>n.a.</v>
          </cell>
          <cell r="BD425" t="str">
            <v>n.a.</v>
          </cell>
          <cell r="BE425" t="str">
            <v>n.a.</v>
          </cell>
          <cell r="BF425" t="str">
            <v>n.a.</v>
          </cell>
          <cell r="BG425">
            <v>2725</v>
          </cell>
          <cell r="BH425">
            <v>3099</v>
          </cell>
          <cell r="BI425">
            <v>3929</v>
          </cell>
          <cell r="BJ425">
            <v>1086</v>
          </cell>
          <cell r="BK425">
            <v>44549</v>
          </cell>
          <cell r="BL425">
            <v>39310</v>
          </cell>
          <cell r="BM425">
            <v>42176</v>
          </cell>
          <cell r="BN425">
            <v>199</v>
          </cell>
          <cell r="BO425">
            <v>296</v>
          </cell>
          <cell r="BP425">
            <v>183</v>
          </cell>
          <cell r="BQ425" t="str">
            <v>n.a.</v>
          </cell>
          <cell r="BR425">
            <v>94181</v>
          </cell>
          <cell r="BS425">
            <v>94914</v>
          </cell>
          <cell r="BT425">
            <v>102725</v>
          </cell>
          <cell r="BU425">
            <v>118726</v>
          </cell>
          <cell r="BV425" t="str">
            <v>n.a.</v>
          </cell>
          <cell r="BW425">
            <v>0</v>
          </cell>
          <cell r="BX425">
            <v>154</v>
          </cell>
          <cell r="BY425">
            <v>295</v>
          </cell>
          <cell r="BZ425">
            <v>-6213</v>
          </cell>
          <cell r="CA425">
            <v>-9887</v>
          </cell>
          <cell r="CB425">
            <v>-3033</v>
          </cell>
          <cell r="CC425">
            <v>-15596</v>
          </cell>
          <cell r="CD425" t="str">
            <v>n.a.</v>
          </cell>
          <cell r="CE425" t="str">
            <v>n.a.</v>
          </cell>
          <cell r="CF425" t="str">
            <v>n.a.</v>
          </cell>
          <cell r="CG425" t="str">
            <v>n.a.</v>
          </cell>
          <cell r="CH425">
            <v>20146</v>
          </cell>
          <cell r="CI425">
            <v>28201</v>
          </cell>
          <cell r="CJ425">
            <v>17779</v>
          </cell>
          <cell r="CK425">
            <v>81488</v>
          </cell>
          <cell r="CL425">
            <v>17201</v>
          </cell>
          <cell r="CM425">
            <v>-655</v>
          </cell>
          <cell r="CN425">
            <v>-20146</v>
          </cell>
          <cell r="CO425">
            <v>-2613</v>
          </cell>
          <cell r="CP425">
            <v>-6213</v>
          </cell>
          <cell r="CQ425">
            <v>-0.361199930236614</v>
          </cell>
          <cell r="CR425">
            <v>-0.265354061672504</v>
          </cell>
          <cell r="CS425" t="str">
            <v>n.a.</v>
          </cell>
          <cell r="CT425">
            <v>0</v>
          </cell>
          <cell r="CU425" t="e">
            <v>#VALUE!</v>
          </cell>
          <cell r="CV425">
            <v>247.5</v>
          </cell>
        </row>
        <row r="425">
          <cell r="CX425">
            <v>19688</v>
          </cell>
          <cell r="CY425">
            <v>-568</v>
          </cell>
          <cell r="CZ425">
            <v>-28201</v>
          </cell>
          <cell r="DA425">
            <v>-2572</v>
          </cell>
          <cell r="DB425">
            <v>-11653</v>
          </cell>
          <cell r="DC425">
            <v>-0.591883380739537</v>
          </cell>
          <cell r="DD425">
            <v>-0.371813279729428</v>
          </cell>
          <cell r="DE425">
            <v>0</v>
          </cell>
          <cell r="DF425">
            <v>0</v>
          </cell>
          <cell r="DG425" t="e">
            <v>#VALUE!</v>
          </cell>
          <cell r="DH425">
            <v>239.5</v>
          </cell>
        </row>
        <row r="425">
          <cell r="DJ425">
            <v>18833</v>
          </cell>
          <cell r="DK425">
            <v>-649</v>
          </cell>
          <cell r="DL425">
            <v>-17933</v>
          </cell>
          <cell r="DM425">
            <v>-4075</v>
          </cell>
          <cell r="DN425">
            <v>-3824</v>
          </cell>
          <cell r="DO425">
            <v>-0.203047841554718</v>
          </cell>
          <cell r="DP425">
            <v>-0.168777861146665</v>
          </cell>
        </row>
        <row r="426">
          <cell r="C426" t="str">
            <v>Tulpar Joint Stock Company</v>
          </cell>
          <cell r="D426" t="str">
            <v>exclude</v>
          </cell>
          <cell r="E426" t="str">
            <v>Independence(A+, A, A-, U)</v>
          </cell>
        </row>
        <row r="426">
          <cell r="I426" t="e">
            <v>#VALUE!</v>
          </cell>
          <cell r="J426" t="str">
            <v> </v>
          </cell>
        </row>
        <row r="426">
          <cell r="O426" t="str">
            <v>Tulpar Joint Stock Company</v>
          </cell>
          <cell r="P426" t="str">
            <v>The company is primarily engaged in the provision of transportation services. It is also involved in providing other services which support transportation. These services may be provided to transportation carrier establishments or to the general public. It was incorporated in 1993. The company has a registered office located in Ulgii Soum, Mongolia.</v>
          </cell>
          <cell r="Q426" t="str">
            <v>Services</v>
          </cell>
          <cell r="R426" t="str">
            <v>Transportation services</v>
          </cell>
        </row>
        <row r="426">
          <cell r="T426" t="str">
            <v>Mongolia</v>
          </cell>
        </row>
        <row r="426">
          <cell r="V426" t="str">
            <v>TLP</v>
          </cell>
          <cell r="W426" t="str">
            <v>D</v>
          </cell>
          <cell r="X426" t="str">
            <v>4789</v>
          </cell>
          <cell r="Y426" t="str">
            <v>MN40199OI</v>
          </cell>
          <cell r="Z426" t="str">
            <v>Engaged in the provision of transportation services; Involved in providing other services which support transportation</v>
          </cell>
          <cell r="AA426" t="str">
            <v>The company established in 1993. The company main operating sector is road transportation of many kind shipping.</v>
          </cell>
          <cell r="AB426">
            <v>34134</v>
          </cell>
        </row>
        <row r="426">
          <cell r="AD426" t="str">
            <v>n.a.</v>
          </cell>
          <cell r="AE426">
            <v>26000</v>
          </cell>
          <cell r="AF426">
            <v>27000</v>
          </cell>
          <cell r="AG426">
            <v>26000</v>
          </cell>
          <cell r="AH426" t="str">
            <v>n.a.</v>
          </cell>
          <cell r="AI426" t="str">
            <v>n.a.</v>
          </cell>
          <cell r="AJ426" t="str">
            <v>n.a.</v>
          </cell>
          <cell r="AK426" t="str">
            <v>n.a.</v>
          </cell>
          <cell r="AL426" t="str">
            <v>n.a.</v>
          </cell>
          <cell r="AM426">
            <v>25800</v>
          </cell>
          <cell r="AN426">
            <v>27990</v>
          </cell>
          <cell r="AO426">
            <v>25400</v>
          </cell>
          <cell r="AP426" t="str">
            <v>n.a.</v>
          </cell>
          <cell r="AQ426">
            <v>0</v>
          </cell>
          <cell r="AR426">
            <v>0</v>
          </cell>
          <cell r="AS426">
            <v>0</v>
          </cell>
          <cell r="AT426" t="str">
            <v>n.a.</v>
          </cell>
          <cell r="AU426" t="str">
            <v>n.a.</v>
          </cell>
          <cell r="AV426" t="str">
            <v>n.a.</v>
          </cell>
          <cell r="AW426" t="str">
            <v>n.a.</v>
          </cell>
          <cell r="AX426" t="str">
            <v>n.a.</v>
          </cell>
          <cell r="AY426">
            <v>0</v>
          </cell>
          <cell r="AZ426">
            <v>0</v>
          </cell>
          <cell r="BA426">
            <v>0</v>
          </cell>
          <cell r="BB426" t="str">
            <v>n.a.</v>
          </cell>
          <cell r="BC426">
            <v>8188</v>
          </cell>
          <cell r="BD426">
            <v>8188</v>
          </cell>
          <cell r="BE426">
            <v>8188</v>
          </cell>
          <cell r="BF426" t="str">
            <v>n.a.</v>
          </cell>
          <cell r="BG426" t="str">
            <v>n.a.</v>
          </cell>
          <cell r="BH426" t="str">
            <v>n.a.</v>
          </cell>
          <cell r="BI426" t="str">
            <v>n.a.</v>
          </cell>
          <cell r="BJ426" t="str">
            <v>n.a.</v>
          </cell>
          <cell r="BK426">
            <v>3711</v>
          </cell>
          <cell r="BL426">
            <v>3511</v>
          </cell>
          <cell r="BM426">
            <v>4500</v>
          </cell>
          <cell r="BN426" t="str">
            <v>n.a.</v>
          </cell>
          <cell r="BO426">
            <v>29929</v>
          </cell>
          <cell r="BP426">
            <v>29929</v>
          </cell>
          <cell r="BQ426">
            <v>29929</v>
          </cell>
          <cell r="BR426" t="str">
            <v>n.a.</v>
          </cell>
          <cell r="BS426">
            <v>26828</v>
          </cell>
          <cell r="BT426">
            <v>26628</v>
          </cell>
          <cell r="BU426">
            <v>27618</v>
          </cell>
          <cell r="BV426" t="str">
            <v>n.a.</v>
          </cell>
          <cell r="BW426" t="str">
            <v>n.a.</v>
          </cell>
          <cell r="BX426" t="str">
            <v>n.a.</v>
          </cell>
          <cell r="BY426" t="str">
            <v>n.a.</v>
          </cell>
          <cell r="BZ426" t="str">
            <v>n.a.</v>
          </cell>
          <cell r="CA426">
            <v>200</v>
          </cell>
          <cell r="CB426">
            <v>-990</v>
          </cell>
          <cell r="CC426">
            <v>600</v>
          </cell>
          <cell r="CD426" t="str">
            <v>n.a.</v>
          </cell>
          <cell r="CE426" t="str">
            <v>n.a.</v>
          </cell>
          <cell r="CF426" t="str">
            <v>n.a.</v>
          </cell>
          <cell r="CG426" t="str">
            <v>n.a.</v>
          </cell>
          <cell r="CH426" t="str">
            <v>n.a.</v>
          </cell>
          <cell r="CI426" t="str">
            <v>n.a.</v>
          </cell>
          <cell r="CJ426" t="str">
            <v>n.a.</v>
          </cell>
          <cell r="CK426" t="str">
            <v>n.a.</v>
          </cell>
          <cell r="CL426" t="str">
            <v>无数据</v>
          </cell>
          <cell r="CM426" t="e">
            <v>#VALUE!</v>
          </cell>
          <cell r="CN426" t="str">
            <v>n.a.</v>
          </cell>
          <cell r="CO426" t="str">
            <v>n.a.</v>
          </cell>
          <cell r="CP426" t="str">
            <v>无数据</v>
          </cell>
          <cell r="CQ426" t="e">
            <v>#VALUE!</v>
          </cell>
          <cell r="CR426" t="e">
            <v>#VALUE!</v>
          </cell>
          <cell r="CS426" t="str">
            <v>n.a.</v>
          </cell>
          <cell r="CT426" t="str">
            <v/>
          </cell>
          <cell r="CU426" t="e">
            <v>#VALUE!</v>
          </cell>
          <cell r="CV426" t="e">
            <v>#VALUE!</v>
          </cell>
        </row>
        <row r="426">
          <cell r="CX426">
            <v>26000</v>
          </cell>
          <cell r="CY426">
            <v>-25800</v>
          </cell>
          <cell r="CZ426" t="e">
            <v>#VALUE!</v>
          </cell>
          <cell r="DA426">
            <v>0</v>
          </cell>
          <cell r="DB426" t="e">
            <v>#VALUE!</v>
          </cell>
          <cell r="DC426" t="e">
            <v>#VALUE!</v>
          </cell>
          <cell r="DD426" t="e">
            <v>#VALUE!</v>
          </cell>
          <cell r="DE426" t="str">
            <v>n.a.</v>
          </cell>
          <cell r="DF426">
            <v>0</v>
          </cell>
          <cell r="DG426">
            <v>8188</v>
          </cell>
          <cell r="DH426">
            <v>29929</v>
          </cell>
        </row>
        <row r="426">
          <cell r="DJ426">
            <v>27000</v>
          </cell>
          <cell r="DK426">
            <v>-27990</v>
          </cell>
          <cell r="DL426" t="e">
            <v>#VALUE!</v>
          </cell>
          <cell r="DM426">
            <v>0</v>
          </cell>
          <cell r="DN426" t="e">
            <v>#VALUE!</v>
          </cell>
          <cell r="DO426" t="e">
            <v>#VALUE!</v>
          </cell>
          <cell r="DP426" t="e">
            <v>#VALUE!</v>
          </cell>
        </row>
        <row r="427">
          <cell r="C427" t="str">
            <v>Monsav Joint Stock Company</v>
          </cell>
          <cell r="D427" t="str">
            <v>exclude</v>
          </cell>
          <cell r="E427" t="str">
            <v>Insufficient financial data</v>
          </cell>
        </row>
        <row r="427">
          <cell r="I427" t="e">
            <v>#VALUE!</v>
          </cell>
          <cell r="J427" t="str">
            <v> </v>
          </cell>
        </row>
        <row r="427">
          <cell r="O427" t="str">
            <v>Monsav Joint Stock Company</v>
          </cell>
          <cell r="P427" t="str">
            <v>The company is engaged in the provision of packing and crating services. It was founded in 1992 and has its registered head office in the city of Ulaanbaatar in Mongolia. The company conducts its business activities in Ulaanbaatar and serves the general public of the city as well as the surrounding areas.</v>
          </cell>
          <cell r="Q427" t="str">
            <v>Services</v>
          </cell>
          <cell r="R427" t="str">
            <v>Packing and crating services</v>
          </cell>
        </row>
        <row r="427">
          <cell r="T427" t="str">
            <v>Mongolia</v>
          </cell>
        </row>
        <row r="427">
          <cell r="V427" t="str">
            <v>MSV</v>
          </cell>
          <cell r="W427" t="str">
            <v>U</v>
          </cell>
          <cell r="X427" t="str">
            <v>4783</v>
          </cell>
          <cell r="Y427" t="str">
            <v>MN40066OI</v>
          </cell>
          <cell r="Z427" t="str">
            <v>Engaged in the provision of packing and crating services</v>
          </cell>
          <cell r="AA427" t="str">
            <v>The company was established in 1992. company`s main activity is packaging, medium scale industry</v>
          </cell>
          <cell r="AB427">
            <v>33630</v>
          </cell>
        </row>
        <row r="427">
          <cell r="AD427" t="str">
            <v>n.a.</v>
          </cell>
          <cell r="AE427" t="str">
            <v>n.a.</v>
          </cell>
          <cell r="AF427" t="str">
            <v>n.a.</v>
          </cell>
          <cell r="AG427" t="str">
            <v>n.a.</v>
          </cell>
          <cell r="AH427" t="str">
            <v>n.a.</v>
          </cell>
          <cell r="AI427" t="str">
            <v>n.a.</v>
          </cell>
          <cell r="AJ427" t="str">
            <v>n.a.</v>
          </cell>
          <cell r="AK427" t="str">
            <v>n.a.</v>
          </cell>
          <cell r="AL427" t="str">
            <v>n.a.</v>
          </cell>
          <cell r="AM427" t="str">
            <v>n.a.</v>
          </cell>
          <cell r="AN427" t="str">
            <v>n.a.</v>
          </cell>
          <cell r="AO427" t="str">
            <v>n.a.</v>
          </cell>
          <cell r="AP427" t="str">
            <v>n.a.</v>
          </cell>
          <cell r="AQ427" t="str">
            <v>n.a.</v>
          </cell>
          <cell r="AR427" t="str">
            <v>n.a.</v>
          </cell>
          <cell r="AS427" t="str">
            <v>n.a.</v>
          </cell>
          <cell r="AT427" t="str">
            <v>n.a.</v>
          </cell>
          <cell r="AU427" t="str">
            <v>n.a.</v>
          </cell>
          <cell r="AV427" t="str">
            <v>n.a.</v>
          </cell>
          <cell r="AW427" t="str">
            <v>n.a.</v>
          </cell>
          <cell r="AX427" t="str">
            <v>n.a.</v>
          </cell>
          <cell r="AY427" t="str">
            <v>n.a.</v>
          </cell>
          <cell r="AZ427" t="str">
            <v>n.a.</v>
          </cell>
          <cell r="BA427" t="str">
            <v>n.a.</v>
          </cell>
          <cell r="BB427" t="str">
            <v>n.a.</v>
          </cell>
          <cell r="BC427" t="str">
            <v>n.a.</v>
          </cell>
          <cell r="BD427" t="str">
            <v>n.a.</v>
          </cell>
          <cell r="BE427" t="str">
            <v>n.a.</v>
          </cell>
          <cell r="BF427" t="str">
            <v>n.a.</v>
          </cell>
          <cell r="BG427" t="str">
            <v>n.a.</v>
          </cell>
          <cell r="BH427" t="str">
            <v>n.a.</v>
          </cell>
          <cell r="BI427" t="str">
            <v>n.a.</v>
          </cell>
          <cell r="BJ427" t="str">
            <v>n.a.</v>
          </cell>
          <cell r="BK427" t="str">
            <v>n.a.</v>
          </cell>
          <cell r="BL427" t="str">
            <v>n.a.</v>
          </cell>
          <cell r="BM427" t="str">
            <v>n.a.</v>
          </cell>
          <cell r="BN427" t="str">
            <v>n.a.</v>
          </cell>
          <cell r="BO427" t="str">
            <v>n.a.</v>
          </cell>
          <cell r="BP427" t="str">
            <v>n.a.</v>
          </cell>
          <cell r="BQ427" t="str">
            <v>n.a.</v>
          </cell>
          <cell r="BR427" t="str">
            <v>n.a.</v>
          </cell>
          <cell r="BS427" t="str">
            <v>n.a.</v>
          </cell>
          <cell r="BT427" t="str">
            <v>n.a.</v>
          </cell>
          <cell r="BU427" t="str">
            <v>n.a.</v>
          </cell>
          <cell r="BV427" t="str">
            <v>n.a.</v>
          </cell>
          <cell r="BW427" t="str">
            <v>n.a.</v>
          </cell>
          <cell r="BX427" t="str">
            <v>n.a.</v>
          </cell>
          <cell r="BY427" t="str">
            <v>n.a.</v>
          </cell>
          <cell r="BZ427" t="str">
            <v>n.a.</v>
          </cell>
          <cell r="CA427" t="str">
            <v>n.a.</v>
          </cell>
          <cell r="CB427" t="str">
            <v>n.a.</v>
          </cell>
          <cell r="CC427" t="str">
            <v>n.a.</v>
          </cell>
          <cell r="CD427" t="str">
            <v>n.a.</v>
          </cell>
          <cell r="CE427" t="str">
            <v>n.a.</v>
          </cell>
          <cell r="CF427" t="str">
            <v>n.a.</v>
          </cell>
          <cell r="CG427" t="str">
            <v>n.a.</v>
          </cell>
          <cell r="CH427" t="str">
            <v>n.a.</v>
          </cell>
          <cell r="CI427" t="str">
            <v>n.a.</v>
          </cell>
          <cell r="CJ427" t="str">
            <v>n.a.</v>
          </cell>
          <cell r="CK427" t="str">
            <v>n.a.</v>
          </cell>
          <cell r="CL427" t="str">
            <v>无数据</v>
          </cell>
          <cell r="CM427" t="e">
            <v>#VALUE!</v>
          </cell>
          <cell r="CN427" t="str">
            <v>n.a.</v>
          </cell>
          <cell r="CO427" t="str">
            <v>n.a.</v>
          </cell>
          <cell r="CP427" t="str">
            <v>无数据</v>
          </cell>
          <cell r="CQ427" t="e">
            <v>#VALUE!</v>
          </cell>
          <cell r="CR427" t="e">
            <v>#VALUE!</v>
          </cell>
          <cell r="CS427" t="str">
            <v>n.a.</v>
          </cell>
          <cell r="CT427" t="str">
            <v/>
          </cell>
          <cell r="CU427" t="e">
            <v>#VALUE!</v>
          </cell>
          <cell r="CV427" t="e">
            <v>#VALUE!</v>
          </cell>
        </row>
        <row r="427">
          <cell r="CX427" t="str">
            <v>无数据</v>
          </cell>
          <cell r="CY427" t="e">
            <v>#VALUE!</v>
          </cell>
          <cell r="CZ427" t="str">
            <v>n.a.</v>
          </cell>
          <cell r="DA427" t="str">
            <v/>
          </cell>
          <cell r="DB427" t="str">
            <v>无数据</v>
          </cell>
          <cell r="DC427" t="e">
            <v>#VALUE!</v>
          </cell>
          <cell r="DD427" t="e">
            <v>#VALUE!</v>
          </cell>
          <cell r="DE427" t="str">
            <v>n.a.</v>
          </cell>
          <cell r="DF427" t="str">
            <v/>
          </cell>
          <cell r="DG427" t="e">
            <v>#VALUE!</v>
          </cell>
          <cell r="DH427" t="e">
            <v>#VALUE!</v>
          </cell>
        </row>
        <row r="427">
          <cell r="DJ427" t="str">
            <v>无数据</v>
          </cell>
          <cell r="DK427" t="e">
            <v>#VALUE!</v>
          </cell>
          <cell r="DL427" t="str">
            <v>n.a.</v>
          </cell>
          <cell r="DM427" t="str">
            <v>n.a.</v>
          </cell>
          <cell r="DN427" t="str">
            <v>无数据</v>
          </cell>
          <cell r="DO427" t="e">
            <v>#VALUE!</v>
          </cell>
          <cell r="DP427" t="e">
            <v>#VALUE!</v>
          </cell>
        </row>
        <row r="428">
          <cell r="C428" t="str">
            <v>Tianjin Sunway Technology Development Incorporated Company</v>
          </cell>
          <cell r="D428" t="str">
            <v>exclude</v>
          </cell>
          <cell r="E428" t="str">
            <v>Independence(A+, A, A-, U)</v>
          </cell>
        </row>
        <row r="428">
          <cell r="I428">
            <v>-0.750821467688938</v>
          </cell>
          <cell r="J428" t="str">
            <v> </v>
          </cell>
        </row>
        <row r="428">
          <cell r="O428" t="str">
            <v>Tianjin Sunway Technology Development Incorporated Company</v>
          </cell>
          <cell r="P428" t="str">
            <v>This company is engaged in the management and operation of department stores. It was incorporated in 2011. The registered head office of the company is located in Tianjin, People's Republic of China. The company offers various merchandise lines, such as apparel, jewelry, home furnishings, and linens. It has a large inventory of goods as well as employs professional staff capable of retailing a large variety of goods from a single location, as well as sales personnel trained to provide information on many lines of products being retailed.</v>
          </cell>
          <cell r="Q428" t="str">
            <v>Retail</v>
          </cell>
          <cell r="R428" t="str">
            <v>Management and operation of department stores</v>
          </cell>
          <cell r="S428" t="str">
            <v>www.tjxiangweikeji.1688.com</v>
          </cell>
          <cell r="T428" t="str">
            <v>China</v>
          </cell>
        </row>
        <row r="428">
          <cell r="V428" t="str">
            <v>831104</v>
          </cell>
          <cell r="W428" t="str">
            <v>D</v>
          </cell>
          <cell r="X428" t="str">
            <v>4731</v>
          </cell>
          <cell r="Y428" t="str">
            <v>CN41635PC</v>
          </cell>
          <cell r="Z428" t="str">
            <v>Engaged in the management and operation of department stores</v>
          </cell>
          <cell r="AA428" t="str">
            <v>The Company's main business is international cargo transport agents, domestic cargo transport agents, business management consulting services.</v>
          </cell>
          <cell r="AB428">
            <v>41872</v>
          </cell>
        </row>
        <row r="428">
          <cell r="AD428">
            <v>1847</v>
          </cell>
          <cell r="AE428">
            <v>-1</v>
          </cell>
          <cell r="AF428">
            <v>-20</v>
          </cell>
          <cell r="AG428">
            <v>1941</v>
          </cell>
          <cell r="AH428" t="str">
            <v>n.a.</v>
          </cell>
          <cell r="AI428" t="str">
            <v>n.a.</v>
          </cell>
          <cell r="AJ428" t="str">
            <v>n.a.</v>
          </cell>
          <cell r="AK428">
            <v>0</v>
          </cell>
          <cell r="AL428">
            <v>1840</v>
          </cell>
          <cell r="AM428">
            <v>0</v>
          </cell>
          <cell r="AN428">
            <v>0</v>
          </cell>
          <cell r="AO428">
            <v>894</v>
          </cell>
          <cell r="AP428">
            <v>0</v>
          </cell>
          <cell r="AQ428">
            <v>0</v>
          </cell>
          <cell r="AR428">
            <v>0</v>
          </cell>
          <cell r="AS428">
            <v>0</v>
          </cell>
          <cell r="AT428">
            <v>-515</v>
          </cell>
          <cell r="AU428">
            <v>-466</v>
          </cell>
          <cell r="AV428">
            <v>-376</v>
          </cell>
          <cell r="AW428">
            <v>-407</v>
          </cell>
          <cell r="AX428">
            <v>0</v>
          </cell>
          <cell r="AY428">
            <v>0</v>
          </cell>
          <cell r="AZ428">
            <v>0</v>
          </cell>
          <cell r="BA428">
            <v>0</v>
          </cell>
          <cell r="BB428">
            <v>0</v>
          </cell>
          <cell r="BC428">
            <v>1840</v>
          </cell>
          <cell r="BD428" t="str">
            <v>n.a.</v>
          </cell>
          <cell r="BE428" t="str">
            <v>n.a.</v>
          </cell>
          <cell r="BF428">
            <v>427</v>
          </cell>
          <cell r="BG428" t="str">
            <v>n.a.</v>
          </cell>
          <cell r="BH428" t="str">
            <v>n.a.</v>
          </cell>
          <cell r="BI428">
            <v>0</v>
          </cell>
          <cell r="BJ428">
            <v>1112</v>
          </cell>
          <cell r="BK428">
            <v>1369</v>
          </cell>
          <cell r="BL428">
            <v>1786</v>
          </cell>
          <cell r="BM428">
            <v>971</v>
          </cell>
          <cell r="BN428">
            <v>10</v>
          </cell>
          <cell r="BO428">
            <v>39</v>
          </cell>
          <cell r="BP428">
            <v>10</v>
          </cell>
          <cell r="BQ428">
            <v>10</v>
          </cell>
          <cell r="BR428">
            <v>1686</v>
          </cell>
          <cell r="BS428">
            <v>3487</v>
          </cell>
          <cell r="BT428">
            <v>2170</v>
          </cell>
          <cell r="BU428">
            <v>994</v>
          </cell>
          <cell r="BV428" t="str">
            <v>n.a.</v>
          </cell>
          <cell r="BW428" t="str">
            <v>n.a.</v>
          </cell>
          <cell r="BX428" t="str">
            <v>n.a.</v>
          </cell>
          <cell r="BY428" t="str">
            <v>n.a.</v>
          </cell>
          <cell r="BZ428">
            <v>-508</v>
          </cell>
          <cell r="CA428">
            <v>-467</v>
          </cell>
          <cell r="CB428">
            <v>-396</v>
          </cell>
          <cell r="CC428">
            <v>640</v>
          </cell>
          <cell r="CD428" t="str">
            <v>n.a.</v>
          </cell>
          <cell r="CE428" t="str">
            <v>n.a.</v>
          </cell>
          <cell r="CF428" t="str">
            <v>n.a.</v>
          </cell>
          <cell r="CG428" t="str">
            <v>n.a.</v>
          </cell>
          <cell r="CH428">
            <v>515</v>
          </cell>
          <cell r="CI428">
            <v>466</v>
          </cell>
          <cell r="CJ428">
            <v>376</v>
          </cell>
          <cell r="CK428">
            <v>407</v>
          </cell>
          <cell r="CL428">
            <v>1847</v>
          </cell>
          <cell r="CM428">
            <v>-1840</v>
          </cell>
          <cell r="CN428">
            <v>-515</v>
          </cell>
          <cell r="CO428">
            <v>0</v>
          </cell>
          <cell r="CP428">
            <v>-508</v>
          </cell>
          <cell r="CQ428">
            <v>-0.275040606388739</v>
          </cell>
          <cell r="CR428">
            <v>-0.215711252653928</v>
          </cell>
          <cell r="CS428" t="str">
            <v>n.a.</v>
          </cell>
          <cell r="CT428">
            <v>0</v>
          </cell>
          <cell r="CU428">
            <v>920</v>
          </cell>
          <cell r="CV428">
            <v>24.5</v>
          </cell>
        </row>
        <row r="428">
          <cell r="CX428">
            <v>-1</v>
          </cell>
          <cell r="CY428">
            <v>0</v>
          </cell>
          <cell r="CZ428">
            <v>-466</v>
          </cell>
          <cell r="DA428">
            <v>0</v>
          </cell>
          <cell r="DB428">
            <v>-467</v>
          </cell>
          <cell r="DC428">
            <v>467</v>
          </cell>
          <cell r="DD428">
            <v>-1.00214592274678</v>
          </cell>
          <cell r="DE428" t="str">
            <v>n.a.</v>
          </cell>
          <cell r="DF428">
            <v>0</v>
          </cell>
          <cell r="DG428" t="e">
            <v>#VALUE!</v>
          </cell>
          <cell r="DH428">
            <v>24.5</v>
          </cell>
        </row>
        <row r="428">
          <cell r="DJ428">
            <v>-20</v>
          </cell>
          <cell r="DK428">
            <v>0</v>
          </cell>
          <cell r="DL428">
            <v>-376</v>
          </cell>
          <cell r="DM428">
            <v>0</v>
          </cell>
          <cell r="DN428">
            <v>-396</v>
          </cell>
          <cell r="DO428">
            <v>19.8</v>
          </cell>
          <cell r="DP428">
            <v>-1.0531914893617</v>
          </cell>
        </row>
        <row r="429">
          <cell r="C429" t="str">
            <v>Inner Mongolia Minda Trade Co.Ltd.</v>
          </cell>
          <cell r="D429" t="str">
            <v>exclude</v>
          </cell>
          <cell r="E429" t="str">
            <v>Independence(A+, A, A-, U)</v>
          </cell>
        </row>
        <row r="429">
          <cell r="I429">
            <v>-0.212014542097063</v>
          </cell>
          <cell r="J429" t="str">
            <v> </v>
          </cell>
        </row>
        <row r="429">
          <cell r="O429" t="str">
            <v>Inner Mongolia Minda Trade Co.Ltd.</v>
          </cell>
          <cell r="P429" t="str">
            <v>This company is engaged in the provision of logistics services. Incorporated in 2011, it has its registered head office in Tongliao, Inner Mongolia, China.The company offers contract logistics services such as reveres logistics, transportation and management, value-added warehousing and distribution, freight bill audit and payment, lean manufacturing support, aftermarket support, and supply chain optimization solutions; and less-than truckload and intermodal brokerage, truckload, and last-mile delivery logistics. Its services are offered on a fee or contract basis. The company conducts its business activities in Tongliao and serves the general public of the city as well as the surrounding areas.</v>
          </cell>
          <cell r="Q429" t="str">
            <v>Services</v>
          </cell>
          <cell r="R429" t="str">
            <v>Logistics services</v>
          </cell>
          <cell r="S429" t="str">
            <v>www.nmxxwl.com</v>
          </cell>
          <cell r="T429" t="str">
            <v>China</v>
          </cell>
        </row>
        <row r="429">
          <cell r="V429" t="str">
            <v>837384</v>
          </cell>
          <cell r="W429" t="str">
            <v>D</v>
          </cell>
          <cell r="X429" t="str">
            <v>4731</v>
          </cell>
          <cell r="Y429" t="str">
            <v>CN48625PC</v>
          </cell>
          <cell r="Z429" t="str">
            <v>Engaged in the provision of logistics services</v>
          </cell>
          <cell r="AA429" t="str">
            <v>The Company mainly engaged in general cargo transportation, auto parts sales and vehicle maintenance business.</v>
          </cell>
          <cell r="AB429">
            <v>42508</v>
          </cell>
          <cell r="AC429" t="str">
            <v>Tongliao City Xiangxin Logistics Company Limited</v>
          </cell>
          <cell r="AD429">
            <v>-5</v>
          </cell>
          <cell r="AE429">
            <v>1837</v>
          </cell>
          <cell r="AF429">
            <v>15497</v>
          </cell>
          <cell r="AG429">
            <v>66156</v>
          </cell>
          <cell r="AH429" t="str">
            <v>n.a.</v>
          </cell>
          <cell r="AI429" t="str">
            <v>n.a.</v>
          </cell>
          <cell r="AJ429" t="str">
            <v>n.a.</v>
          </cell>
          <cell r="AK429" t="str">
            <v>n.a.</v>
          </cell>
          <cell r="AL429">
            <v>43</v>
          </cell>
          <cell r="AM429">
            <v>1579</v>
          </cell>
          <cell r="AN429">
            <v>14390</v>
          </cell>
          <cell r="AO429">
            <v>66707</v>
          </cell>
          <cell r="AP429">
            <v>0</v>
          </cell>
          <cell r="AQ429">
            <v>0</v>
          </cell>
          <cell r="AR429">
            <v>0</v>
          </cell>
          <cell r="AS429">
            <v>0</v>
          </cell>
          <cell r="AT429">
            <v>-243</v>
          </cell>
          <cell r="AU429">
            <v>-614</v>
          </cell>
          <cell r="AV429">
            <v>-973</v>
          </cell>
          <cell r="AW429">
            <v>-785</v>
          </cell>
          <cell r="AX429">
            <v>-1201</v>
          </cell>
          <cell r="AY429">
            <v>-626</v>
          </cell>
          <cell r="AZ429">
            <v>-1334</v>
          </cell>
          <cell r="BA429">
            <v>-1360</v>
          </cell>
          <cell r="BB429" t="str">
            <v>n.a.</v>
          </cell>
          <cell r="BC429" t="str">
            <v>n.a.</v>
          </cell>
          <cell r="BD429" t="str">
            <v>n.a.</v>
          </cell>
          <cell r="BE429" t="str">
            <v>n.a.</v>
          </cell>
          <cell r="BF429">
            <v>0</v>
          </cell>
          <cell r="BG429">
            <v>3446</v>
          </cell>
          <cell r="BH429">
            <v>9095</v>
          </cell>
          <cell r="BI429">
            <v>9999</v>
          </cell>
          <cell r="BJ429">
            <v>1</v>
          </cell>
          <cell r="BK429">
            <v>78</v>
          </cell>
          <cell r="BL429">
            <v>3</v>
          </cell>
          <cell r="BM429">
            <v>210</v>
          </cell>
          <cell r="BN429">
            <v>212</v>
          </cell>
          <cell r="BO429">
            <v>580</v>
          </cell>
          <cell r="BP429">
            <v>1210</v>
          </cell>
          <cell r="BQ429">
            <v>2227</v>
          </cell>
          <cell r="BR429">
            <v>10256</v>
          </cell>
          <cell r="BS429">
            <v>11719</v>
          </cell>
          <cell r="BT429">
            <v>12990</v>
          </cell>
          <cell r="BU429">
            <v>14051</v>
          </cell>
          <cell r="BV429" t="str">
            <v>n.a.</v>
          </cell>
          <cell r="BW429" t="str">
            <v>n.a.</v>
          </cell>
          <cell r="BX429" t="str">
            <v>n.a.</v>
          </cell>
          <cell r="BY429" t="str">
            <v>n.a.</v>
          </cell>
          <cell r="BZ429">
            <v>-1492</v>
          </cell>
          <cell r="CA429">
            <v>-982</v>
          </cell>
          <cell r="CB429">
            <v>-1200</v>
          </cell>
          <cell r="CC429">
            <v>-2696</v>
          </cell>
          <cell r="CD429" t="str">
            <v>n.a.</v>
          </cell>
          <cell r="CE429" t="str">
            <v>n.a.</v>
          </cell>
          <cell r="CF429" t="str">
            <v>n.a.</v>
          </cell>
          <cell r="CG429" t="str">
            <v>n.a.</v>
          </cell>
          <cell r="CH429">
            <v>243</v>
          </cell>
          <cell r="CI429">
            <v>614</v>
          </cell>
          <cell r="CJ429">
            <v>973</v>
          </cell>
          <cell r="CK429">
            <v>785</v>
          </cell>
          <cell r="CL429">
            <v>-5</v>
          </cell>
          <cell r="CM429">
            <v>-43</v>
          </cell>
          <cell r="CN429">
            <v>-243</v>
          </cell>
          <cell r="CO429">
            <v>-1201</v>
          </cell>
          <cell r="CP429">
            <v>-1492</v>
          </cell>
          <cell r="CQ429">
            <v>298.4</v>
          </cell>
          <cell r="CR429">
            <v>-1.00336247478144</v>
          </cell>
          <cell r="CS429" t="str">
            <v>n.a.</v>
          </cell>
          <cell r="CT429">
            <v>0</v>
          </cell>
          <cell r="CU429" t="e">
            <v>#VALUE!</v>
          </cell>
          <cell r="CV429">
            <v>396</v>
          </cell>
        </row>
        <row r="429">
          <cell r="CX429">
            <v>1837</v>
          </cell>
          <cell r="CY429">
            <v>-1579</v>
          </cell>
          <cell r="CZ429">
            <v>-614</v>
          </cell>
          <cell r="DA429">
            <v>-626</v>
          </cell>
          <cell r="DB429">
            <v>-982</v>
          </cell>
          <cell r="DC429">
            <v>-0.534567229178008</v>
          </cell>
          <cell r="DD429">
            <v>-0.348350478893225</v>
          </cell>
          <cell r="DE429" t="str">
            <v>n.a.</v>
          </cell>
          <cell r="DF429">
            <v>0</v>
          </cell>
          <cell r="DG429" t="e">
            <v>#VALUE!</v>
          </cell>
          <cell r="DH429">
            <v>895</v>
          </cell>
        </row>
        <row r="429">
          <cell r="DJ429">
            <v>15497</v>
          </cell>
          <cell r="DK429">
            <v>-14390</v>
          </cell>
          <cell r="DL429">
            <v>-973</v>
          </cell>
          <cell r="DM429">
            <v>-1334</v>
          </cell>
          <cell r="DN429">
            <v>-1200</v>
          </cell>
          <cell r="DO429">
            <v>-0.077434342130735</v>
          </cell>
          <cell r="DP429">
            <v>-0.0718691980595317</v>
          </cell>
        </row>
        <row r="430">
          <cell r="C430" t="str">
            <v>Mercator Limited</v>
          </cell>
          <cell r="D430" t="str">
            <v>exclude</v>
          </cell>
          <cell r="E430" t="str">
            <v>Independence(A+, A, A-, U)</v>
          </cell>
        </row>
        <row r="430">
          <cell r="I430" t="e">
            <v>#VALUE!</v>
          </cell>
          <cell r="J430" t="str">
            <v> </v>
          </cell>
        </row>
        <row r="430">
          <cell r="O430" t="str">
            <v>Mercator Limited</v>
          </cell>
          <cell r="P430" t="str">
            <v>This company, formerly known as Mercator Lines Ltd., is engaged in the logistics and transportation sectors. It was incorporated in 1983. The registered business office of the company is located in Mumbai, India. The company specialises in maritime shipping, oil and gas logistics, and infrastructure development. It operates a diverse fleet of tankers and bulk carriers for international cargo transport, provides specialised logistics services for the oil and gas industry, and engages in developing infrastructure projects to support its logistics and transportation activities.</v>
          </cell>
          <cell r="Q430" t="str">
            <v>Services</v>
          </cell>
          <cell r="R430" t="str">
            <v>Maritime shipping, oil and gas logistics, and infrastructure development</v>
          </cell>
          <cell r="S430" t="str">
            <v>www.mllindia.com</v>
          </cell>
          <cell r="T430" t="str">
            <v>India</v>
          </cell>
        </row>
        <row r="430">
          <cell r="V430" t="str">
            <v>MERCATOR</v>
          </cell>
          <cell r="W430" t="str">
            <v>D</v>
          </cell>
          <cell r="X430" t="str">
            <v>4731</v>
          </cell>
          <cell r="Y430" t="str">
            <v>IN30924FI</v>
          </cell>
          <cell r="Z430" t="str">
            <v>Engaged in the logistics and transportation sectors</v>
          </cell>
          <cell r="AA430" t="str">
            <v>We are providers of sea borne transportation services, primarily involved in the transportation of crude oil in India and overseas.</v>
          </cell>
          <cell r="AB430">
            <v>36810</v>
          </cell>
          <cell r="AC430" t="str">
            <v>Mercator Lines Limited</v>
          </cell>
          <cell r="AD430" t="str">
            <v>n.a.</v>
          </cell>
          <cell r="AE430" t="str">
            <v>n.a.</v>
          </cell>
          <cell r="AF430">
            <v>3737830</v>
          </cell>
          <cell r="AG430">
            <v>6386100</v>
          </cell>
          <cell r="AH430" t="str">
            <v>n.a.</v>
          </cell>
          <cell r="AI430" t="str">
            <v>n.a.</v>
          </cell>
          <cell r="AJ430">
            <v>175250</v>
          </cell>
          <cell r="AK430">
            <v>135600</v>
          </cell>
          <cell r="AL430" t="str">
            <v>n.a.</v>
          </cell>
          <cell r="AM430" t="str">
            <v>n.a.</v>
          </cell>
          <cell r="AN430" t="str">
            <v>n.a.</v>
          </cell>
          <cell r="AO430">
            <v>123500</v>
          </cell>
          <cell r="AP430">
            <v>0</v>
          </cell>
          <cell r="AQ430">
            <v>0</v>
          </cell>
          <cell r="AR430">
            <v>0</v>
          </cell>
          <cell r="AS430">
            <v>0</v>
          </cell>
          <cell r="AT430">
            <v>-21150</v>
          </cell>
          <cell r="AU430">
            <v>-112960</v>
          </cell>
          <cell r="AV430">
            <v>-3575450</v>
          </cell>
          <cell r="AW430">
            <v>-6512500</v>
          </cell>
          <cell r="AX430">
            <v>-800</v>
          </cell>
          <cell r="AY430">
            <v>-1030</v>
          </cell>
          <cell r="AZ430">
            <v>-394470</v>
          </cell>
          <cell r="BA430">
            <v>-1413900</v>
          </cell>
          <cell r="BB430">
            <v>113660</v>
          </cell>
          <cell r="BC430">
            <v>104960</v>
          </cell>
          <cell r="BD430">
            <v>89210</v>
          </cell>
          <cell r="BE430">
            <v>94800</v>
          </cell>
          <cell r="BF430">
            <v>1059240</v>
          </cell>
          <cell r="BG430">
            <v>1013110</v>
          </cell>
          <cell r="BH430">
            <v>1367080</v>
          </cell>
          <cell r="BI430">
            <v>1005500</v>
          </cell>
          <cell r="BJ430">
            <v>976910</v>
          </cell>
          <cell r="BK430">
            <v>939590</v>
          </cell>
          <cell r="BL430">
            <v>930750</v>
          </cell>
          <cell r="BM430">
            <v>1182000</v>
          </cell>
          <cell r="BN430">
            <v>2806580</v>
          </cell>
          <cell r="BO430">
            <v>1999740</v>
          </cell>
          <cell r="BP430">
            <v>2863850</v>
          </cell>
          <cell r="BQ430">
            <v>3348500</v>
          </cell>
          <cell r="BR430">
            <v>11428640</v>
          </cell>
          <cell r="BS430">
            <v>11100130</v>
          </cell>
          <cell r="BT430">
            <v>12187440</v>
          </cell>
          <cell r="BU430">
            <v>12935500</v>
          </cell>
          <cell r="BV430">
            <v>130</v>
          </cell>
          <cell r="BW430">
            <v>320</v>
          </cell>
          <cell r="BX430">
            <v>5960</v>
          </cell>
          <cell r="BY430">
            <v>5300</v>
          </cell>
          <cell r="BZ430">
            <v>-21950</v>
          </cell>
          <cell r="CA430">
            <v>-113990</v>
          </cell>
          <cell r="CB430">
            <v>-56840</v>
          </cell>
          <cell r="CC430">
            <v>-1528200</v>
          </cell>
          <cell r="CD430">
            <v>2910</v>
          </cell>
          <cell r="CE430">
            <v>107270</v>
          </cell>
          <cell r="CF430">
            <v>2720540</v>
          </cell>
          <cell r="CG430">
            <v>5914200</v>
          </cell>
          <cell r="CH430">
            <v>16350</v>
          </cell>
          <cell r="CI430">
            <v>0</v>
          </cell>
          <cell r="CJ430">
            <v>410</v>
          </cell>
          <cell r="CK430">
            <v>6600</v>
          </cell>
          <cell r="CL430" t="str">
            <v>无数据</v>
          </cell>
          <cell r="CM430" t="e">
            <v>#VALUE!</v>
          </cell>
          <cell r="CN430">
            <v>-21150</v>
          </cell>
          <cell r="CO430">
            <v>-800</v>
          </cell>
          <cell r="CP430" t="str">
            <v>无数据</v>
          </cell>
          <cell r="CQ430" t="e">
            <v>#VALUE!</v>
          </cell>
          <cell r="CR430" t="e">
            <v>#VALUE!</v>
          </cell>
          <cell r="CS430">
            <v>130</v>
          </cell>
          <cell r="CT430">
            <v>0</v>
          </cell>
          <cell r="CU430">
            <v>109310</v>
          </cell>
          <cell r="CV430">
            <v>2403160</v>
          </cell>
        </row>
        <row r="430">
          <cell r="CX430" t="str">
            <v>无数据</v>
          </cell>
          <cell r="CY430" t="e">
            <v>#VALUE!</v>
          </cell>
          <cell r="CZ430">
            <v>-112960</v>
          </cell>
          <cell r="DA430">
            <v>-1030</v>
          </cell>
          <cell r="DB430" t="str">
            <v>无数据</v>
          </cell>
          <cell r="DC430" t="e">
            <v>#VALUE!</v>
          </cell>
          <cell r="DD430" t="e">
            <v>#VALUE!</v>
          </cell>
          <cell r="DE430">
            <v>320</v>
          </cell>
          <cell r="DF430">
            <v>0</v>
          </cell>
          <cell r="DG430">
            <v>97085</v>
          </cell>
          <cell r="DH430">
            <v>2431795</v>
          </cell>
        </row>
        <row r="430">
          <cell r="DJ430">
            <v>3737830</v>
          </cell>
          <cell r="DK430" t="e">
            <v>#VALUE!</v>
          </cell>
          <cell r="DL430">
            <v>-3575450</v>
          </cell>
          <cell r="DM430">
            <v>-394470</v>
          </cell>
          <cell r="DN430" t="e">
            <v>#VALUE!</v>
          </cell>
          <cell r="DO430" t="e">
            <v>#VALUE!</v>
          </cell>
          <cell r="DP430" t="e">
            <v>#VALUE!</v>
          </cell>
        </row>
        <row r="431">
          <cell r="C431" t="str">
            <v>ECO Hotels and Resorts Limited</v>
          </cell>
          <cell r="D431" t="str">
            <v>exclude</v>
          </cell>
          <cell r="E431" t="str">
            <v>Insufficient financial data</v>
          </cell>
        </row>
        <row r="431">
          <cell r="I431" t="e">
            <v>#VALUE!</v>
          </cell>
          <cell r="J431" t="str">
            <v> </v>
          </cell>
        </row>
        <row r="431">
          <cell r="O431" t="str">
            <v>ECO Hotels and Resorts Limited</v>
          </cell>
          <cell r="P431" t="str">
            <v>This company is engaged in processing, texturising, crimping, spinning, twisting, knitting, manufacturing, exchanging, trading, commission agents, importing and exporting or dealing in fibres, yarn cloth and fabrics made from cotton, wool, silk, artsilk, rayon, nylon, polyester, acrylic or any other natural or manmade and synthetic fibres and yarns. It was incorporated in 1987 and has its registered head office located in Mumbai, India. The company's products are marketed and sold throughout India and internationally in cooperation with its local and foreign business partners and affiliates. At present there is no operation in the company. However, the Board is making all efforts to make the company operational.</v>
          </cell>
          <cell r="Q431" t="str">
            <v>Manufacturing</v>
          </cell>
          <cell r="R431" t="str">
            <v>Fibres, yarn cloth and fabrics made from cotton, wool, silk, artsilk, rayon, nylon, polyester, acrylic or any other natural or manmade and synthetic fibres and yarns</v>
          </cell>
          <cell r="S431" t="str">
            <v>www.sharadfibres.com</v>
          </cell>
          <cell r="T431" t="str">
            <v>India</v>
          </cell>
        </row>
        <row r="431">
          <cell r="V431" t="str">
            <v>514402</v>
          </cell>
          <cell r="W431" t="str">
            <v>A+</v>
          </cell>
          <cell r="X431" t="str">
            <v>4212</v>
          </cell>
          <cell r="Y431" t="str">
            <v>IN34765FI</v>
          </cell>
          <cell r="Z431" t="str">
            <v>Engaged in processing, texturising, crimping, spinning, twisting, knitting, manufacturing, exchanging, trading, commission agents, importing and exporting or dealing in fibres, yarn cloth and fabrics made from cotton, wool, silk, artsilk, rayon, nylon, polyester, acrylic or any other natural or manmade and synthetic fibres and yarns</v>
          </cell>
          <cell r="AA431" t="str">
            <v>The Company is engaged in waste collections, treatment and disposal activites; materials recovery.</v>
          </cell>
        </row>
        <row r="431">
          <cell r="AC431" t="str">
            <v>Sharad Fibres &amp; Yarn Processors LTD</v>
          </cell>
          <cell r="AD431" t="str">
            <v>n.a.</v>
          </cell>
          <cell r="AE431">
            <v>1659</v>
          </cell>
          <cell r="AF431">
            <v>10003</v>
          </cell>
          <cell r="AG431">
            <v>12390</v>
          </cell>
          <cell r="AH431" t="str">
            <v>n.a.</v>
          </cell>
          <cell r="AI431">
            <v>298</v>
          </cell>
          <cell r="AJ431" t="str">
            <v>n.a.</v>
          </cell>
          <cell r="AK431">
            <v>8044</v>
          </cell>
          <cell r="AL431" t="str">
            <v>n.a.</v>
          </cell>
          <cell r="AM431">
            <v>2760</v>
          </cell>
          <cell r="AN431">
            <v>14138</v>
          </cell>
          <cell r="AO431">
            <v>24376</v>
          </cell>
          <cell r="AP431">
            <v>0</v>
          </cell>
          <cell r="AQ431">
            <v>0</v>
          </cell>
          <cell r="AR431">
            <v>0</v>
          </cell>
          <cell r="AS431">
            <v>0</v>
          </cell>
          <cell r="AT431">
            <v>-18678</v>
          </cell>
          <cell r="AU431">
            <v>-1603</v>
          </cell>
          <cell r="AV431">
            <v>-28761</v>
          </cell>
          <cell r="AW431">
            <v>-4183</v>
          </cell>
          <cell r="AX431">
            <v>0</v>
          </cell>
          <cell r="AY431">
            <v>0</v>
          </cell>
          <cell r="AZ431">
            <v>-1438</v>
          </cell>
          <cell r="BA431">
            <v>-1256</v>
          </cell>
          <cell r="BB431" t="str">
            <v>n.a.</v>
          </cell>
          <cell r="BC431" t="str">
            <v>n.a.</v>
          </cell>
          <cell r="BD431" t="str">
            <v>n.a.</v>
          </cell>
          <cell r="BE431">
            <v>1441</v>
          </cell>
          <cell r="BF431" t="str">
            <v>n.a.</v>
          </cell>
          <cell r="BG431" t="str">
            <v>n.a.</v>
          </cell>
          <cell r="BH431">
            <v>40</v>
          </cell>
          <cell r="BI431">
            <v>22553</v>
          </cell>
          <cell r="BJ431">
            <v>814</v>
          </cell>
          <cell r="BK431">
            <v>7334</v>
          </cell>
          <cell r="BL431">
            <v>11663</v>
          </cell>
          <cell r="BM431">
            <v>17801</v>
          </cell>
          <cell r="BN431" t="str">
            <v>n.a.</v>
          </cell>
          <cell r="BO431" t="str">
            <v>n.a.</v>
          </cell>
          <cell r="BP431">
            <v>2455</v>
          </cell>
          <cell r="BQ431">
            <v>11510</v>
          </cell>
          <cell r="BR431">
            <v>1144</v>
          </cell>
          <cell r="BS431">
            <v>7658</v>
          </cell>
          <cell r="BT431">
            <v>15341</v>
          </cell>
          <cell r="BU431">
            <v>54442</v>
          </cell>
          <cell r="BV431">
            <v>189</v>
          </cell>
          <cell r="BW431">
            <v>31</v>
          </cell>
          <cell r="BX431">
            <v>49</v>
          </cell>
          <cell r="BY431">
            <v>52</v>
          </cell>
          <cell r="BZ431">
            <v>-18678</v>
          </cell>
          <cell r="CA431">
            <v>-2406</v>
          </cell>
          <cell r="CB431">
            <v>-34334</v>
          </cell>
          <cell r="CC431">
            <v>-9381</v>
          </cell>
          <cell r="CD431">
            <v>6833</v>
          </cell>
          <cell r="CE431">
            <v>288</v>
          </cell>
          <cell r="CF431">
            <v>23786</v>
          </cell>
          <cell r="CG431">
            <v>2146</v>
          </cell>
          <cell r="CH431">
            <v>1505</v>
          </cell>
          <cell r="CI431">
            <v>433</v>
          </cell>
          <cell r="CJ431">
            <v>34</v>
          </cell>
          <cell r="CK431">
            <v>97</v>
          </cell>
          <cell r="CL431" t="str">
            <v>无数据</v>
          </cell>
          <cell r="CM431" t="e">
            <v>#VALUE!</v>
          </cell>
          <cell r="CN431">
            <v>-18678</v>
          </cell>
          <cell r="CO431">
            <v>0</v>
          </cell>
          <cell r="CP431" t="str">
            <v>无数据</v>
          </cell>
          <cell r="CQ431" t="e">
            <v>#VALUE!</v>
          </cell>
          <cell r="CR431" t="e">
            <v>#VALUE!</v>
          </cell>
          <cell r="CS431">
            <v>189</v>
          </cell>
          <cell r="CT431">
            <v>0</v>
          </cell>
          <cell r="CU431" t="e">
            <v>#VALUE!</v>
          </cell>
          <cell r="CV431" t="e">
            <v>#VALUE!</v>
          </cell>
        </row>
        <row r="431">
          <cell r="CX431">
            <v>1659</v>
          </cell>
          <cell r="CY431">
            <v>-2760</v>
          </cell>
          <cell r="CZ431">
            <v>-1603</v>
          </cell>
          <cell r="DA431">
            <v>0</v>
          </cell>
          <cell r="DB431">
            <v>-2704</v>
          </cell>
          <cell r="DC431">
            <v>-1.62989752863171</v>
          </cell>
          <cell r="DD431">
            <v>-0.619757047902819</v>
          </cell>
          <cell r="DE431">
            <v>31</v>
          </cell>
          <cell r="DF431">
            <v>0</v>
          </cell>
          <cell r="DG431" t="e">
            <v>#VALUE!</v>
          </cell>
          <cell r="DH431" t="e">
            <v>#VALUE!</v>
          </cell>
        </row>
        <row r="431">
          <cell r="DJ431">
            <v>10003</v>
          </cell>
          <cell r="DK431">
            <v>-14138</v>
          </cell>
          <cell r="DL431">
            <v>-28761</v>
          </cell>
          <cell r="DM431">
            <v>-1438</v>
          </cell>
          <cell r="DN431">
            <v>-34334</v>
          </cell>
          <cell r="DO431">
            <v>-3.43237028891333</v>
          </cell>
          <cell r="DP431">
            <v>-0.774387080767756</v>
          </cell>
        </row>
        <row r="432">
          <cell r="C432" t="str">
            <v>Containerway International LTD</v>
          </cell>
          <cell r="D432" t="str">
            <v>exclude</v>
          </cell>
          <cell r="E432" t="str">
            <v>Independence(A+, A, A-, U)</v>
          </cell>
        </row>
        <row r="432">
          <cell r="I432" t="e">
            <v>#VALUE!</v>
          </cell>
          <cell r="J432" t="str">
            <v> </v>
          </cell>
        </row>
        <row r="432">
          <cell r="O432" t="str">
            <v>Containerway International LTD</v>
          </cell>
          <cell r="P432" t="str">
            <v>This company is engaged in land passenger transport. It was incorporated in 1985. The company is headquartered in Kolkata, India.The company specialises in the provision of scheduled passenger land transport services. It is also active in the provision of rural bus transportation, and local bus char services. Lastly, the company operates bus and other motor vehicle transit systems.</v>
          </cell>
          <cell r="Q432" t="str">
            <v>Services</v>
          </cell>
          <cell r="R432" t="str">
            <v>Land passenger transport</v>
          </cell>
        </row>
        <row r="432">
          <cell r="T432" t="str">
            <v>India</v>
          </cell>
        </row>
        <row r="432">
          <cell r="V432" t="str">
            <v>013081</v>
          </cell>
          <cell r="W432" t="str">
            <v>B+</v>
          </cell>
          <cell r="X432" t="str">
            <v>4789</v>
          </cell>
          <cell r="Y432" t="str">
            <v>IN001579872IND</v>
          </cell>
          <cell r="Z432" t="str">
            <v>Engaged in land passenger transport</v>
          </cell>
          <cell r="AA432" t="str">
            <v>The Company's principal activity: Land Transport via Road.</v>
          </cell>
          <cell r="AB432">
            <v>34962</v>
          </cell>
        </row>
        <row r="432">
          <cell r="AD432" t="str">
            <v>n.a.</v>
          </cell>
          <cell r="AE432" t="str">
            <v>n.a.</v>
          </cell>
          <cell r="AF432" t="str">
            <v>n.a.</v>
          </cell>
          <cell r="AG432" t="str">
            <v>n.a.</v>
          </cell>
          <cell r="AH432" t="str">
            <v>n.a.</v>
          </cell>
          <cell r="AI432" t="str">
            <v>n.a.</v>
          </cell>
          <cell r="AJ432" t="str">
            <v>n.a.</v>
          </cell>
          <cell r="AK432" t="str">
            <v>n.a.</v>
          </cell>
          <cell r="AL432" t="str">
            <v>n.a.</v>
          </cell>
          <cell r="AM432" t="str">
            <v>n.a.</v>
          </cell>
          <cell r="AN432" t="str">
            <v>n.a.</v>
          </cell>
          <cell r="AO432" t="str">
            <v>n.a.</v>
          </cell>
          <cell r="AP432">
            <v>0</v>
          </cell>
          <cell r="AQ432">
            <v>0</v>
          </cell>
          <cell r="AR432">
            <v>0</v>
          </cell>
          <cell r="AS432">
            <v>0</v>
          </cell>
          <cell r="AT432">
            <v>-1085</v>
          </cell>
          <cell r="AU432">
            <v>-1614</v>
          </cell>
          <cell r="AV432">
            <v>-669</v>
          </cell>
          <cell r="AW432">
            <v>-839</v>
          </cell>
          <cell r="AX432">
            <v>0</v>
          </cell>
          <cell r="AY432">
            <v>0</v>
          </cell>
          <cell r="AZ432">
            <v>0</v>
          </cell>
          <cell r="BA432">
            <v>0</v>
          </cell>
          <cell r="BB432" t="str">
            <v>n.a.</v>
          </cell>
          <cell r="BC432" t="str">
            <v>n.a.</v>
          </cell>
          <cell r="BD432" t="str">
            <v>n.a.</v>
          </cell>
          <cell r="BE432" t="str">
            <v>n.a.</v>
          </cell>
          <cell r="BF432">
            <v>2448</v>
          </cell>
          <cell r="BG432">
            <v>2448</v>
          </cell>
          <cell r="BH432">
            <v>2448</v>
          </cell>
          <cell r="BI432">
            <v>2448</v>
          </cell>
          <cell r="BJ432">
            <v>86</v>
          </cell>
          <cell r="BK432">
            <v>91</v>
          </cell>
          <cell r="BL432">
            <v>4</v>
          </cell>
          <cell r="BM432">
            <v>4</v>
          </cell>
          <cell r="BN432" t="str">
            <v>n.a.</v>
          </cell>
          <cell r="BO432" t="str">
            <v>n.a.</v>
          </cell>
          <cell r="BP432" t="str">
            <v>n.a.</v>
          </cell>
          <cell r="BQ432" t="str">
            <v>n.a.</v>
          </cell>
          <cell r="BR432">
            <v>32534</v>
          </cell>
          <cell r="BS432">
            <v>32539</v>
          </cell>
          <cell r="BT432">
            <v>32452</v>
          </cell>
          <cell r="BU432">
            <v>32452</v>
          </cell>
          <cell r="BV432">
            <v>123</v>
          </cell>
          <cell r="BW432">
            <v>116</v>
          </cell>
          <cell r="BX432">
            <v>14</v>
          </cell>
          <cell r="BY432" t="str">
            <v>n.a.</v>
          </cell>
          <cell r="BZ432">
            <v>-1085</v>
          </cell>
          <cell r="CA432">
            <v>-1614</v>
          </cell>
          <cell r="CB432">
            <v>-669</v>
          </cell>
          <cell r="CC432">
            <v>-839</v>
          </cell>
          <cell r="CD432">
            <v>489</v>
          </cell>
          <cell r="CE432">
            <v>1226</v>
          </cell>
          <cell r="CF432">
            <v>543</v>
          </cell>
          <cell r="CG432" t="str">
            <v>n.a.</v>
          </cell>
          <cell r="CH432">
            <v>155</v>
          </cell>
          <cell r="CI432" t="str">
            <v>n.a.</v>
          </cell>
          <cell r="CJ432" t="str">
            <v>n.a.</v>
          </cell>
          <cell r="CK432">
            <v>614</v>
          </cell>
          <cell r="CL432" t="str">
            <v>无数据</v>
          </cell>
          <cell r="CM432" t="e">
            <v>#VALUE!</v>
          </cell>
          <cell r="CN432">
            <v>-1085</v>
          </cell>
          <cell r="CO432">
            <v>0</v>
          </cell>
          <cell r="CP432" t="str">
            <v>无数据</v>
          </cell>
          <cell r="CQ432" t="e">
            <v>#VALUE!</v>
          </cell>
          <cell r="CR432" t="e">
            <v>#VALUE!</v>
          </cell>
          <cell r="CS432">
            <v>123</v>
          </cell>
          <cell r="CT432">
            <v>0</v>
          </cell>
          <cell r="CU432" t="e">
            <v>#VALUE!</v>
          </cell>
          <cell r="CV432" t="e">
            <v>#VALUE!</v>
          </cell>
        </row>
        <row r="432">
          <cell r="CX432" t="str">
            <v>无数据</v>
          </cell>
          <cell r="CY432" t="e">
            <v>#VALUE!</v>
          </cell>
          <cell r="CZ432">
            <v>-1614</v>
          </cell>
          <cell r="DA432">
            <v>0</v>
          </cell>
          <cell r="DB432" t="str">
            <v>无数据</v>
          </cell>
          <cell r="DC432" t="e">
            <v>#VALUE!</v>
          </cell>
          <cell r="DD432" t="e">
            <v>#VALUE!</v>
          </cell>
          <cell r="DE432">
            <v>116</v>
          </cell>
          <cell r="DF432">
            <v>0</v>
          </cell>
          <cell r="DG432" t="e">
            <v>#VALUE!</v>
          </cell>
          <cell r="DH432" t="e">
            <v>#VALUE!</v>
          </cell>
        </row>
        <row r="432">
          <cell r="DJ432" t="str">
            <v>无数据</v>
          </cell>
          <cell r="DK432" t="e">
            <v>#VALUE!</v>
          </cell>
          <cell r="DL432">
            <v>-669</v>
          </cell>
          <cell r="DM432">
            <v>0</v>
          </cell>
          <cell r="DN432" t="str">
            <v>无数据</v>
          </cell>
          <cell r="DO432" t="e">
            <v>#VALUE!</v>
          </cell>
          <cell r="DP432" t="e">
            <v>#VALUE!</v>
          </cell>
        </row>
        <row r="433">
          <cell r="C433" t="str">
            <v>THE Central Provinces Railways Company Limited</v>
          </cell>
          <cell r="D433" t="str">
            <v>exclude</v>
          </cell>
          <cell r="E433" t="str">
            <v>Insufficient financial data</v>
          </cell>
        </row>
        <row r="433">
          <cell r="I433" t="e">
            <v>#VALUE!</v>
          </cell>
          <cell r="J433" t="str">
            <v> </v>
          </cell>
        </row>
        <row r="433">
          <cell r="O433" t="str">
            <v>THE Central Provinces Railways Company Limited</v>
          </cell>
          <cell r="P433" t="str">
            <v>This company is primarily engaged in rail transportation. It is involved in providing rail transportation of passengers and/or cargo by using railroad rolling stock. It was incorporated in 1910. The company has a registered office located in Mumbai, India. In line-haul railroads, the company operates railroads for the transport of passengers and/or cargo over a long distance within a rail network. It provides for the intercity movement of trains between the terminals and stations on main and branch lines of a line-haul rail network. In short line railroads, the company operates railroads for the transport of cargo over a short distance on local rail lines not part of a rail network. It operates principally in India.</v>
          </cell>
          <cell r="Q433" t="str">
            <v>Services</v>
          </cell>
          <cell r="R433" t="str">
            <v>Operates railroads for the transport of passengers and/or cargo over a long distance within a rail network; Provides for the intercity movement of trains between the terminals and stations on main and branch lines of a line-haul rail network</v>
          </cell>
          <cell r="S433" t="str">
            <v>www.thecentralprovincerailways.com</v>
          </cell>
          <cell r="T433" t="str">
            <v>India</v>
          </cell>
        </row>
        <row r="433">
          <cell r="V433" t="str">
            <v>501827</v>
          </cell>
          <cell r="W433" t="str">
            <v>A+</v>
          </cell>
          <cell r="X433" t="str">
            <v>4789</v>
          </cell>
          <cell r="Y433" t="str">
            <v>IN33243FI</v>
          </cell>
          <cell r="Z433" t="str">
            <v>Engaged in rail transportation</v>
          </cell>
          <cell r="AA433" t="str">
            <v>The Company is engaged in the business of transportation through railways.</v>
          </cell>
          <cell r="AB433">
            <v>36794</v>
          </cell>
        </row>
        <row r="433">
          <cell r="AD433" t="str">
            <v>n.a.</v>
          </cell>
          <cell r="AE433" t="str">
            <v>n.a.</v>
          </cell>
          <cell r="AF433" t="str">
            <v>n.a.</v>
          </cell>
          <cell r="AG433" t="str">
            <v>n.a.</v>
          </cell>
          <cell r="AH433" t="str">
            <v>n.a.</v>
          </cell>
          <cell r="AI433" t="str">
            <v>n.a.</v>
          </cell>
          <cell r="AJ433" t="str">
            <v>n.a.</v>
          </cell>
          <cell r="AK433" t="str">
            <v>n.a.</v>
          </cell>
          <cell r="AL433" t="str">
            <v>n.a.</v>
          </cell>
          <cell r="AM433" t="str">
            <v>n.a.</v>
          </cell>
          <cell r="AN433" t="str">
            <v>n.a.</v>
          </cell>
          <cell r="AO433" t="str">
            <v>n.a.</v>
          </cell>
          <cell r="AP433" t="str">
            <v>n.a.</v>
          </cell>
          <cell r="AQ433" t="str">
            <v>n.a.</v>
          </cell>
          <cell r="AR433">
            <v>0</v>
          </cell>
          <cell r="AS433">
            <v>0</v>
          </cell>
          <cell r="AT433" t="str">
            <v>n.a.</v>
          </cell>
          <cell r="AU433" t="str">
            <v>n.a.</v>
          </cell>
          <cell r="AV433">
            <v>-186</v>
          </cell>
          <cell r="AW433">
            <v>-997</v>
          </cell>
          <cell r="AX433" t="str">
            <v>n.a.</v>
          </cell>
          <cell r="AY433" t="str">
            <v>n.a.</v>
          </cell>
          <cell r="AZ433">
            <v>0</v>
          </cell>
          <cell r="BA433">
            <v>0</v>
          </cell>
          <cell r="BB433" t="str">
            <v>n.a.</v>
          </cell>
          <cell r="BC433" t="str">
            <v>n.a.</v>
          </cell>
          <cell r="BD433">
            <v>464</v>
          </cell>
          <cell r="BE433">
            <v>465</v>
          </cell>
          <cell r="BF433" t="str">
            <v>n.a.</v>
          </cell>
          <cell r="BG433" t="str">
            <v>n.a.</v>
          </cell>
          <cell r="BH433" t="str">
            <v>n.a.</v>
          </cell>
          <cell r="BI433" t="str">
            <v>n.a.</v>
          </cell>
          <cell r="BJ433" t="str">
            <v>n.a.</v>
          </cell>
          <cell r="BK433" t="str">
            <v>n.a.</v>
          </cell>
          <cell r="BL433">
            <v>17</v>
          </cell>
          <cell r="BM433">
            <v>47</v>
          </cell>
          <cell r="BN433" t="str">
            <v>n.a.</v>
          </cell>
          <cell r="BO433" t="str">
            <v>n.a.</v>
          </cell>
          <cell r="BP433">
            <v>7120</v>
          </cell>
          <cell r="BQ433">
            <v>7120</v>
          </cell>
          <cell r="BR433" t="str">
            <v>n.a.</v>
          </cell>
          <cell r="BS433" t="str">
            <v>n.a.</v>
          </cell>
          <cell r="BT433">
            <v>10300</v>
          </cell>
          <cell r="BU433">
            <v>10331</v>
          </cell>
          <cell r="BV433" t="str">
            <v>n.a.</v>
          </cell>
          <cell r="BW433" t="str">
            <v>n.a.</v>
          </cell>
          <cell r="BX433" t="str">
            <v>n.a.</v>
          </cell>
          <cell r="BY433" t="str">
            <v>n.a.</v>
          </cell>
          <cell r="BZ433" t="str">
            <v>n.a.</v>
          </cell>
          <cell r="CA433" t="str">
            <v>n.a.</v>
          </cell>
          <cell r="CB433">
            <v>-186</v>
          </cell>
          <cell r="CC433">
            <v>-997</v>
          </cell>
          <cell r="CD433" t="str">
            <v>n.a.</v>
          </cell>
          <cell r="CE433" t="str">
            <v>n.a.</v>
          </cell>
          <cell r="CF433">
            <v>126</v>
          </cell>
          <cell r="CG433">
            <v>825</v>
          </cell>
          <cell r="CH433" t="str">
            <v>n.a.</v>
          </cell>
          <cell r="CI433" t="str">
            <v>n.a.</v>
          </cell>
          <cell r="CJ433" t="str">
            <v>n.a.</v>
          </cell>
          <cell r="CK433">
            <v>4</v>
          </cell>
          <cell r="CL433" t="str">
            <v>无数据</v>
          </cell>
          <cell r="CM433" t="e">
            <v>#VALUE!</v>
          </cell>
          <cell r="CN433" t="str">
            <v>n.a.</v>
          </cell>
          <cell r="CO433" t="str">
            <v>n.a.</v>
          </cell>
          <cell r="CP433" t="str">
            <v>无数据</v>
          </cell>
          <cell r="CQ433" t="e">
            <v>#VALUE!</v>
          </cell>
          <cell r="CR433" t="e">
            <v>#VALUE!</v>
          </cell>
          <cell r="CS433" t="str">
            <v>n.a.</v>
          </cell>
          <cell r="CT433" t="str">
            <v/>
          </cell>
          <cell r="CU433" t="e">
            <v>#VALUE!</v>
          </cell>
          <cell r="CV433" t="e">
            <v>#VALUE!</v>
          </cell>
        </row>
        <row r="433">
          <cell r="CX433" t="str">
            <v>无数据</v>
          </cell>
          <cell r="CY433" t="e">
            <v>#VALUE!</v>
          </cell>
          <cell r="CZ433" t="str">
            <v>n.a.</v>
          </cell>
          <cell r="DA433" t="str">
            <v/>
          </cell>
          <cell r="DB433" t="str">
            <v>无数据</v>
          </cell>
          <cell r="DC433" t="e">
            <v>#VALUE!</v>
          </cell>
          <cell r="DD433" t="e">
            <v>#VALUE!</v>
          </cell>
          <cell r="DE433" t="str">
            <v>n.a.</v>
          </cell>
          <cell r="DF433" t="str">
            <v/>
          </cell>
          <cell r="DG433" t="e">
            <v>#VALUE!</v>
          </cell>
          <cell r="DH433" t="e">
            <v>#VALUE!</v>
          </cell>
        </row>
        <row r="433">
          <cell r="DJ433" t="str">
            <v>无数据</v>
          </cell>
          <cell r="DK433" t="e">
            <v>#VALUE!</v>
          </cell>
          <cell r="DL433">
            <v>-186</v>
          </cell>
          <cell r="DM433">
            <v>0</v>
          </cell>
          <cell r="DN433" t="str">
            <v>无数据</v>
          </cell>
          <cell r="DO433" t="e">
            <v>#VALUE!</v>
          </cell>
          <cell r="DP433" t="e">
            <v>#VALUE!</v>
          </cell>
        </row>
        <row r="434">
          <cell r="C434" t="str">
            <v>Bankura Damoodar River Railway and Holding Company Limited</v>
          </cell>
          <cell r="D434" t="str">
            <v>exclude</v>
          </cell>
          <cell r="E434" t="str">
            <v>Independence(A+, A, A-, U)</v>
          </cell>
        </row>
        <row r="434">
          <cell r="I434" t="e">
            <v>#VALUE!</v>
          </cell>
          <cell r="J434" t="str">
            <v> </v>
          </cell>
        </row>
        <row r="434">
          <cell r="O434" t="str">
            <v>Bankura Damoodar River Railway and Holding Company Limited</v>
          </cell>
          <cell r="P434" t="str">
            <v>This company is engaged in the construction of bridges, streets and utilities and reconstruction of existing streets and utilities. It conducts business from its registered head office which is located in Kolkata, West Bengal, India. The company was founded in 1914.The company is involved in the following activities: excavation for road construction and housing, reclamation and restoration of gravel pits and landfills, excavating sidewalks, setting up of pipelines, forging the final track, reconstruction and liquidation of the excavation, concrete and steel bridge construction, draining of ponds and creation of habitats, construction of dams, leveling terrain for agriculture, sports fields construction, and stabilizing soil for earthworks. Further, the company employs highly skilled workers, and stays abreast of the latest technology to perform its work successfully.</v>
          </cell>
          <cell r="Q434" t="str">
            <v>Services</v>
          </cell>
          <cell r="R434" t="str">
            <v>Construction of streets and utilities and reconstruction of existing streets and utilities</v>
          </cell>
        </row>
        <row r="434">
          <cell r="T434" t="str">
            <v>India</v>
          </cell>
        </row>
        <row r="434">
          <cell r="V434" t="str">
            <v>012140</v>
          </cell>
          <cell r="W434" t="str">
            <v>B</v>
          </cell>
          <cell r="X434" t="str">
            <v>4789</v>
          </cell>
          <cell r="Y434" t="str">
            <v>IN44098FI</v>
          </cell>
          <cell r="Z434" t="str">
            <v>Engaged in the construction of streets and utilities and reconstruction of existing streets and utilities</v>
          </cell>
          <cell r="AA434" t="str">
            <v>The Company is engaged in construction.</v>
          </cell>
          <cell r="AB434">
            <v>35487</v>
          </cell>
        </row>
        <row r="434">
          <cell r="AD434" t="str">
            <v>n.a.</v>
          </cell>
          <cell r="AE434" t="str">
            <v>n.a.</v>
          </cell>
          <cell r="AF434" t="str">
            <v>n.a.</v>
          </cell>
          <cell r="AG434" t="str">
            <v>n.a.</v>
          </cell>
          <cell r="AH434" t="str">
            <v>n.a.</v>
          </cell>
          <cell r="AI434" t="str">
            <v>n.a.</v>
          </cell>
          <cell r="AJ434" t="str">
            <v>n.a.</v>
          </cell>
          <cell r="AK434" t="str">
            <v>n.a.</v>
          </cell>
          <cell r="AL434" t="str">
            <v>n.a.</v>
          </cell>
          <cell r="AM434" t="str">
            <v>n.a.</v>
          </cell>
          <cell r="AN434" t="str">
            <v>n.a.</v>
          </cell>
          <cell r="AO434" t="str">
            <v>n.a.</v>
          </cell>
          <cell r="AP434" t="str">
            <v>n.a.</v>
          </cell>
          <cell r="AQ434" t="str">
            <v>n.a.</v>
          </cell>
          <cell r="AR434" t="str">
            <v>n.a.</v>
          </cell>
          <cell r="AS434" t="str">
            <v>n.a.</v>
          </cell>
          <cell r="AT434" t="str">
            <v>n.a.</v>
          </cell>
          <cell r="AU434" t="str">
            <v>n.a.</v>
          </cell>
          <cell r="AV434" t="str">
            <v>n.a.</v>
          </cell>
          <cell r="AW434" t="str">
            <v>n.a.</v>
          </cell>
          <cell r="AX434" t="str">
            <v>n.a.</v>
          </cell>
          <cell r="AY434" t="str">
            <v>n.a.</v>
          </cell>
          <cell r="AZ434" t="str">
            <v>n.a.</v>
          </cell>
          <cell r="BA434" t="str">
            <v>n.a.</v>
          </cell>
          <cell r="BB434" t="str">
            <v>n.a.</v>
          </cell>
          <cell r="BC434" t="str">
            <v>n.a.</v>
          </cell>
          <cell r="BD434" t="str">
            <v>n.a.</v>
          </cell>
          <cell r="BE434" t="str">
            <v>n.a.</v>
          </cell>
          <cell r="BF434" t="str">
            <v>n.a.</v>
          </cell>
          <cell r="BG434" t="str">
            <v>n.a.</v>
          </cell>
          <cell r="BH434" t="str">
            <v>n.a.</v>
          </cell>
          <cell r="BI434" t="str">
            <v>n.a.</v>
          </cell>
          <cell r="BJ434" t="str">
            <v>n.a.</v>
          </cell>
          <cell r="BK434" t="str">
            <v>n.a.</v>
          </cell>
          <cell r="BL434" t="str">
            <v>n.a.</v>
          </cell>
          <cell r="BM434" t="str">
            <v>n.a.</v>
          </cell>
          <cell r="BN434" t="str">
            <v>n.a.</v>
          </cell>
          <cell r="BO434" t="str">
            <v>n.a.</v>
          </cell>
          <cell r="BP434" t="str">
            <v>n.a.</v>
          </cell>
          <cell r="BQ434" t="str">
            <v>n.a.</v>
          </cell>
          <cell r="BR434" t="str">
            <v>n.a.</v>
          </cell>
          <cell r="BS434" t="str">
            <v>n.a.</v>
          </cell>
          <cell r="BT434" t="str">
            <v>n.a.</v>
          </cell>
          <cell r="BU434" t="str">
            <v>n.a.</v>
          </cell>
          <cell r="BV434" t="str">
            <v>n.a.</v>
          </cell>
          <cell r="BW434" t="str">
            <v>n.a.</v>
          </cell>
          <cell r="BX434" t="str">
            <v>n.a.</v>
          </cell>
          <cell r="BY434" t="str">
            <v>n.a.</v>
          </cell>
          <cell r="BZ434" t="str">
            <v>n.a.</v>
          </cell>
          <cell r="CA434" t="str">
            <v>n.a.</v>
          </cell>
          <cell r="CB434" t="str">
            <v>n.a.</v>
          </cell>
          <cell r="CC434" t="str">
            <v>n.a.</v>
          </cell>
          <cell r="CD434" t="str">
            <v>n.a.</v>
          </cell>
          <cell r="CE434" t="str">
            <v>n.a.</v>
          </cell>
          <cell r="CF434" t="str">
            <v>n.a.</v>
          </cell>
          <cell r="CG434" t="str">
            <v>n.a.</v>
          </cell>
          <cell r="CH434" t="str">
            <v>n.a.</v>
          </cell>
          <cell r="CI434" t="str">
            <v>n.a.</v>
          </cell>
          <cell r="CJ434" t="str">
            <v>n.a.</v>
          </cell>
          <cell r="CK434" t="str">
            <v>n.a.</v>
          </cell>
          <cell r="CL434" t="str">
            <v>无数据</v>
          </cell>
          <cell r="CM434" t="e">
            <v>#VALUE!</v>
          </cell>
          <cell r="CN434" t="str">
            <v>n.a.</v>
          </cell>
          <cell r="CO434" t="str">
            <v>n.a.</v>
          </cell>
          <cell r="CP434" t="str">
            <v>无数据</v>
          </cell>
          <cell r="CQ434" t="e">
            <v>#VALUE!</v>
          </cell>
          <cell r="CR434" t="e">
            <v>#VALUE!</v>
          </cell>
          <cell r="CS434" t="str">
            <v>n.a.</v>
          </cell>
          <cell r="CT434" t="str">
            <v/>
          </cell>
          <cell r="CU434" t="e">
            <v>#VALUE!</v>
          </cell>
          <cell r="CV434" t="e">
            <v>#VALUE!</v>
          </cell>
        </row>
        <row r="434">
          <cell r="CX434" t="str">
            <v>无数据</v>
          </cell>
          <cell r="CY434" t="e">
            <v>#VALUE!</v>
          </cell>
          <cell r="CZ434" t="str">
            <v>n.a.</v>
          </cell>
          <cell r="DA434" t="str">
            <v/>
          </cell>
          <cell r="DB434" t="str">
            <v>无数据</v>
          </cell>
          <cell r="DC434" t="e">
            <v>#VALUE!</v>
          </cell>
          <cell r="DD434" t="e">
            <v>#VALUE!</v>
          </cell>
          <cell r="DE434" t="str">
            <v>n.a.</v>
          </cell>
          <cell r="DF434" t="str">
            <v/>
          </cell>
          <cell r="DG434" t="e">
            <v>#VALUE!</v>
          </cell>
          <cell r="DH434" t="e">
            <v>#VALUE!</v>
          </cell>
        </row>
        <row r="434">
          <cell r="DJ434" t="str">
            <v>无数据</v>
          </cell>
          <cell r="DK434" t="e">
            <v>#VALUE!</v>
          </cell>
          <cell r="DL434" t="str">
            <v>n.a.</v>
          </cell>
          <cell r="DM434" t="str">
            <v>n.a.</v>
          </cell>
          <cell r="DN434" t="str">
            <v>无数据</v>
          </cell>
          <cell r="DO434" t="e">
            <v>#VALUE!</v>
          </cell>
          <cell r="DP434" t="e">
            <v>#VALUE!</v>
          </cell>
        </row>
        <row r="435">
          <cell r="C435" t="str">
            <v>Prudential International LTD</v>
          </cell>
          <cell r="D435" t="str">
            <v>exclude</v>
          </cell>
          <cell r="E435" t="str">
            <v>Insufficient financial data</v>
          </cell>
        </row>
        <row r="435">
          <cell r="I435" t="e">
            <v>#VALUE!</v>
          </cell>
          <cell r="J435" t="str">
            <v> </v>
          </cell>
        </row>
        <row r="435">
          <cell r="O435" t="str">
            <v>Prudential International LTD</v>
          </cell>
          <cell r="P435" t="str">
            <v>This company is engaged in transport storage and communications.. It was founded in 1983 and has its registered business office located in Kolkata, West Bengal, India.The company principally conducts its business operations within the country.</v>
          </cell>
          <cell r="Q435" t="str">
            <v>Services</v>
          </cell>
          <cell r="R435" t="str">
            <v>Transport storage and communications</v>
          </cell>
          <cell r="S435" t="str">
            <v>www.prudential-education.com</v>
          </cell>
          <cell r="T435" t="str">
            <v>India</v>
          </cell>
        </row>
        <row r="435">
          <cell r="V435" t="str">
            <v>026223</v>
          </cell>
          <cell r="W435" t="str">
            <v>U</v>
          </cell>
          <cell r="X435" t="str">
            <v>4789</v>
          </cell>
          <cell r="Y435" t="str">
            <v>IN001579886IND</v>
          </cell>
          <cell r="Z435" t="str">
            <v>Engaged in transport storage and communications.</v>
          </cell>
          <cell r="AA435" t="str">
            <v>The Company's principal activity: Transport storage and communications.</v>
          </cell>
          <cell r="AB435">
            <v>30470</v>
          </cell>
        </row>
        <row r="435">
          <cell r="AD435" t="str">
            <v>n.a.</v>
          </cell>
          <cell r="AE435" t="str">
            <v>n.a.</v>
          </cell>
          <cell r="AF435" t="str">
            <v>n.a.</v>
          </cell>
          <cell r="AG435" t="str">
            <v>n.a.</v>
          </cell>
          <cell r="AH435" t="str">
            <v>n.a.</v>
          </cell>
          <cell r="AI435" t="str">
            <v>n.a.</v>
          </cell>
          <cell r="AJ435" t="str">
            <v>n.a.</v>
          </cell>
          <cell r="AK435" t="str">
            <v>n.a.</v>
          </cell>
          <cell r="AL435" t="str">
            <v>n.a.</v>
          </cell>
          <cell r="AM435" t="str">
            <v>n.a.</v>
          </cell>
          <cell r="AN435" t="str">
            <v>n.a.</v>
          </cell>
          <cell r="AO435" t="str">
            <v>n.a.</v>
          </cell>
          <cell r="AP435" t="str">
            <v>n.a.</v>
          </cell>
          <cell r="AQ435" t="str">
            <v>n.a.</v>
          </cell>
          <cell r="AR435">
            <v>0</v>
          </cell>
          <cell r="AS435">
            <v>0</v>
          </cell>
          <cell r="AT435" t="str">
            <v>n.a.</v>
          </cell>
          <cell r="AU435" t="str">
            <v>n.a.</v>
          </cell>
          <cell r="AV435">
            <v>-17</v>
          </cell>
          <cell r="AW435">
            <v>-36</v>
          </cell>
          <cell r="AX435" t="str">
            <v>n.a.</v>
          </cell>
          <cell r="AY435" t="str">
            <v>n.a.</v>
          </cell>
          <cell r="AZ435">
            <v>0</v>
          </cell>
          <cell r="BA435">
            <v>0</v>
          </cell>
          <cell r="BB435" t="str">
            <v>n.a.</v>
          </cell>
          <cell r="BC435" t="str">
            <v>n.a.</v>
          </cell>
          <cell r="BD435" t="str">
            <v>n.a.</v>
          </cell>
          <cell r="BE435" t="str">
            <v>n.a.</v>
          </cell>
          <cell r="BF435" t="str">
            <v>n.a.</v>
          </cell>
          <cell r="BG435" t="str">
            <v>n.a.</v>
          </cell>
          <cell r="BH435" t="str">
            <v>n.a.</v>
          </cell>
          <cell r="BI435" t="str">
            <v>n.a.</v>
          </cell>
          <cell r="BJ435" t="str">
            <v>n.a.</v>
          </cell>
          <cell r="BK435" t="str">
            <v>n.a.</v>
          </cell>
          <cell r="BL435">
            <v>16</v>
          </cell>
          <cell r="BM435">
            <v>16</v>
          </cell>
          <cell r="BN435" t="str">
            <v>n.a.</v>
          </cell>
          <cell r="BO435" t="str">
            <v>n.a.</v>
          </cell>
          <cell r="BP435" t="str">
            <v>n.a.</v>
          </cell>
          <cell r="BQ435" t="str">
            <v>n.a.</v>
          </cell>
          <cell r="BR435" t="str">
            <v>n.a.</v>
          </cell>
          <cell r="BS435" t="str">
            <v>n.a.</v>
          </cell>
          <cell r="BT435">
            <v>210478</v>
          </cell>
          <cell r="BU435">
            <v>210478</v>
          </cell>
          <cell r="BV435" t="str">
            <v>n.a.</v>
          </cell>
          <cell r="BW435" t="str">
            <v>n.a.</v>
          </cell>
          <cell r="BX435" t="str">
            <v>n.a.</v>
          </cell>
          <cell r="BY435" t="str">
            <v>n.a.</v>
          </cell>
          <cell r="BZ435" t="str">
            <v>n.a.</v>
          </cell>
          <cell r="CA435" t="str">
            <v>n.a.</v>
          </cell>
          <cell r="CB435">
            <v>-17</v>
          </cell>
          <cell r="CC435">
            <v>-36</v>
          </cell>
          <cell r="CD435" t="str">
            <v>n.a.</v>
          </cell>
          <cell r="CE435" t="str">
            <v>n.a.</v>
          </cell>
          <cell r="CF435">
            <v>17</v>
          </cell>
          <cell r="CG435">
            <v>36</v>
          </cell>
          <cell r="CH435" t="str">
            <v>n.a.</v>
          </cell>
          <cell r="CI435" t="str">
            <v>n.a.</v>
          </cell>
          <cell r="CJ435" t="str">
            <v>n.a.</v>
          </cell>
          <cell r="CK435" t="str">
            <v>n.a.</v>
          </cell>
          <cell r="CL435" t="str">
            <v>无数据</v>
          </cell>
          <cell r="CM435" t="e">
            <v>#VALUE!</v>
          </cell>
          <cell r="CN435" t="str">
            <v>n.a.</v>
          </cell>
          <cell r="CO435" t="str">
            <v>n.a.</v>
          </cell>
          <cell r="CP435" t="str">
            <v>无数据</v>
          </cell>
          <cell r="CQ435" t="e">
            <v>#VALUE!</v>
          </cell>
          <cell r="CR435" t="e">
            <v>#VALUE!</v>
          </cell>
          <cell r="CS435" t="str">
            <v>n.a.</v>
          </cell>
          <cell r="CT435" t="str">
            <v/>
          </cell>
          <cell r="CU435" t="e">
            <v>#VALUE!</v>
          </cell>
          <cell r="CV435" t="e">
            <v>#VALUE!</v>
          </cell>
        </row>
        <row r="435">
          <cell r="CX435" t="str">
            <v>无数据</v>
          </cell>
          <cell r="CY435" t="e">
            <v>#VALUE!</v>
          </cell>
          <cell r="CZ435" t="str">
            <v>n.a.</v>
          </cell>
          <cell r="DA435" t="str">
            <v/>
          </cell>
          <cell r="DB435" t="str">
            <v>无数据</v>
          </cell>
          <cell r="DC435" t="e">
            <v>#VALUE!</v>
          </cell>
          <cell r="DD435" t="e">
            <v>#VALUE!</v>
          </cell>
          <cell r="DE435" t="str">
            <v>n.a.</v>
          </cell>
          <cell r="DF435" t="str">
            <v/>
          </cell>
          <cell r="DG435" t="e">
            <v>#VALUE!</v>
          </cell>
          <cell r="DH435" t="e">
            <v>#VALUE!</v>
          </cell>
        </row>
        <row r="435">
          <cell r="DJ435" t="str">
            <v>无数据</v>
          </cell>
          <cell r="DK435" t="e">
            <v>#VALUE!</v>
          </cell>
          <cell r="DL435">
            <v>-17</v>
          </cell>
          <cell r="DM435">
            <v>0</v>
          </cell>
          <cell r="DN435" t="str">
            <v>无数据</v>
          </cell>
          <cell r="DO435" t="e">
            <v>#VALUE!</v>
          </cell>
          <cell r="DP435" t="e">
            <v>#VALUE!</v>
          </cell>
        </row>
        <row r="439">
          <cell r="C439">
            <v>0.0236348483057081</v>
          </cell>
        </row>
        <row r="440">
          <cell r="C440">
            <v>0.0320324396240075</v>
          </cell>
        </row>
        <row r="441">
          <cell r="C441">
            <v>0.0663718263207756</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99" Type="http://schemas.openxmlformats.org/officeDocument/2006/relationships/hyperlink" Target="http://www.ctilogistics.com/" TargetMode="External"/><Relationship Id="rId98" Type="http://schemas.openxmlformats.org/officeDocument/2006/relationships/hyperlink" Target="http://www.neeq.com.cn/" TargetMode="External"/><Relationship Id="rId97" Type="http://schemas.openxmlformats.org/officeDocument/2006/relationships/hyperlink" Target="http://www.higoshipping.com/" TargetMode="External"/><Relationship Id="rId96" Type="http://schemas.openxmlformats.org/officeDocument/2006/relationships/hyperlink" Target="http://www.sindhutrade.com/" TargetMode="External"/><Relationship Id="rId95" Type="http://schemas.openxmlformats.org/officeDocument/2006/relationships/hyperlink" Target="http://www.tasco.com.my/" TargetMode="External"/><Relationship Id="rId94" Type="http://schemas.openxmlformats.org/officeDocument/2006/relationships/hyperlink" Target="http://www.toyofuto.co.jp/" TargetMode="External"/><Relationship Id="rId93" Type="http://schemas.openxmlformats.org/officeDocument/2006/relationships/hyperlink" Target="http://www.primamarine.co.th/" TargetMode="External"/><Relationship Id="rId92" Type="http://schemas.openxmlformats.org/officeDocument/2006/relationships/hyperlink" Target="http://www.circlegroup.com.cn/" TargetMode="External"/><Relationship Id="rId91" Type="http://schemas.openxmlformats.org/officeDocument/2006/relationships/hyperlink" Target="http://www.okaken.co.jp/" TargetMode="External"/><Relationship Id="rId90" Type="http://schemas.openxmlformats.org/officeDocument/2006/relationships/hyperlink" Target="http://www.hichain.com/" TargetMode="External"/><Relationship Id="rId9" Type="http://schemas.openxmlformats.org/officeDocument/2006/relationships/hyperlink" Target="http://www.ooilgroup.com/" TargetMode="External"/><Relationship Id="rId89" Type="http://schemas.openxmlformats.org/officeDocument/2006/relationships/hyperlink" Target="http://www.e-higashi.co.jp/" TargetMode="External"/><Relationship Id="rId88" Type="http://schemas.openxmlformats.org/officeDocument/2006/relationships/hyperlink" Target="http://www.assarent.co.id/" TargetMode="External"/><Relationship Id="rId87" Type="http://schemas.openxmlformats.org/officeDocument/2006/relationships/hyperlink" Target="http://www.bluebirdgroup.com/" TargetMode="External"/><Relationship Id="rId86" Type="http://schemas.openxmlformats.org/officeDocument/2006/relationships/hyperlink" Target="http://www.enshu-truck.co.jp/" TargetMode="External"/><Relationship Id="rId85" Type="http://schemas.openxmlformats.org/officeDocument/2006/relationships/hyperlink" Target="http://www.hongtu56.com/" TargetMode="External"/><Relationship Id="rId84" Type="http://schemas.openxmlformats.org/officeDocument/2006/relationships/hyperlink" Target="http://www.kanda-web.co.jp/" TargetMode="External"/><Relationship Id="rId83" Type="http://schemas.openxmlformats.org/officeDocument/2006/relationships/hyperlink" Target="http://www.ait-jp.com/" TargetMode="External"/><Relationship Id="rId82" Type="http://schemas.openxmlformats.org/officeDocument/2006/relationships/hyperlink" Target="http://www.vrlgroup.in/" TargetMode="External"/><Relationship Id="rId81" Type="http://schemas.openxmlformats.org/officeDocument/2006/relationships/hyperlink" Target="http://www.aceonline.cn/" TargetMode="External"/><Relationship Id="rId80" Type="http://schemas.openxmlformats.org/officeDocument/2006/relationships/hyperlink" Target="http://www.rs-tec.jp/" TargetMode="External"/><Relationship Id="rId8" Type="http://schemas.openxmlformats.org/officeDocument/2006/relationships/hyperlink" Target="http://www.sg-hldgs.co.jp/" TargetMode="External"/><Relationship Id="rId79" Type="http://schemas.openxmlformats.org/officeDocument/2006/relationships/hyperlink" Target="http://www.tjoin.com.tw/" TargetMode="External"/><Relationship Id="rId78" Type="http://schemas.openxmlformats.org/officeDocument/2006/relationships/hyperlink" Target="http://www.jindalinfralogistics.com/" TargetMode="External"/><Relationship Id="rId77" Type="http://schemas.openxmlformats.org/officeDocument/2006/relationships/hyperlink" Target="http://www.chengdugs.com/" TargetMode="External"/><Relationship Id="rId76" Type="http://schemas.openxmlformats.org/officeDocument/2006/relationships/hyperlink" Target="http://www.logitem.co.jp/" TargetMode="External"/><Relationship Id="rId75" Type="http://schemas.openxmlformats.org/officeDocument/2006/relationships/hyperlink" Target="http://www.intergis.co.kr/" TargetMode="External"/><Relationship Id="rId74" Type="http://schemas.openxmlformats.org/officeDocument/2006/relationships/hyperlink" Target="http://www.thi-group.com/" TargetMode="External"/><Relationship Id="rId73" Type="http://schemas.openxmlformats.org/officeDocument/2006/relationships/hyperlink" Target="http://www.tcil.com/" TargetMode="External"/><Relationship Id="rId72" Type="http://schemas.openxmlformats.org/officeDocument/2006/relationships/hyperlink" Target="http://www.shibusawa.co.jp/" TargetMode="External"/><Relationship Id="rId71" Type="http://schemas.openxmlformats.org/officeDocument/2006/relationships/hyperlink" Target="http://www.hexco.co.kr/" TargetMode="External"/><Relationship Id="rId70" Type="http://schemas.openxmlformats.org/officeDocument/2006/relationships/hyperlink" Target="http://www.lkhengtong.com/" TargetMode="External"/><Relationship Id="rId7" Type="http://schemas.openxmlformats.org/officeDocument/2006/relationships/hyperlink" Target="http://www.cjlogistics.com/" TargetMode="External"/><Relationship Id="rId69" Type="http://schemas.openxmlformats.org/officeDocument/2006/relationships/hyperlink" Target="http://www.changjiulogistics.com/" TargetMode="External"/><Relationship Id="rId68" Type="http://schemas.openxmlformats.org/officeDocument/2006/relationships/hyperlink" Target="http://www.evergreen-eitc.com.tw/" TargetMode="External"/><Relationship Id="rId67" Type="http://schemas.openxmlformats.org/officeDocument/2006/relationships/hyperlink" Target="http://www.slc.com.tw/" TargetMode="External"/><Relationship Id="rId66" Type="http://schemas.openxmlformats.org/officeDocument/2006/relationships/hyperlink" Target="http://www.lindsayaustralia.com.au/" TargetMode="External"/><Relationship Id="rId65" Type="http://schemas.openxmlformats.org/officeDocument/2006/relationships/hyperlink" Target="http://www.ksgroup.com.au/" TargetMode="External"/><Relationship Id="rId64" Type="http://schemas.openxmlformats.org/officeDocument/2006/relationships/hyperlink" Target="http://www.hansollogistics.com/" TargetMode="External"/><Relationship Id="rId63" Type="http://schemas.openxmlformats.org/officeDocument/2006/relationships/hyperlink" Target="http://www.e-tgl.com/" TargetMode="External"/><Relationship Id="rId62" Type="http://schemas.openxmlformats.org/officeDocument/2006/relationships/hyperlink" Target="http://www.kctc.co.kr/" TargetMode="External"/><Relationship Id="rId61" Type="http://schemas.openxmlformats.org/officeDocument/2006/relationships/hyperlink" Target="http://www.yuexiutransportinfrastructure.com/" TargetMode="External"/><Relationship Id="rId60" Type="http://schemas.openxmlformats.org/officeDocument/2006/relationships/hyperlink" Target="http://www.mahindralogistics.com/" TargetMode="External"/><Relationship Id="rId6" Type="http://schemas.openxmlformats.org/officeDocument/2006/relationships/hyperlink" Target="http://www.cmstd.com.cn/" TargetMode="External"/><Relationship Id="rId59" Type="http://schemas.openxmlformats.org/officeDocument/2006/relationships/hyperlink" Target="http://www.zhong-bei.com/" TargetMode="External"/><Relationship Id="rId58" Type="http://schemas.openxmlformats.org/officeDocument/2006/relationships/hyperlink" Target="http://www.dgholdings.cn/" TargetMode="External"/><Relationship Id="rId57" Type="http://schemas.openxmlformats.org/officeDocument/2006/relationships/hyperlink" Target="http://www.senton.cn/" TargetMode="External"/><Relationship Id="rId56" Type="http://schemas.openxmlformats.org/officeDocument/2006/relationships/hyperlink" Target="http://www.ytoglobal.com/" TargetMode="External"/><Relationship Id="rId55" Type="http://schemas.openxmlformats.org/officeDocument/2006/relationships/hyperlink" Target="http://www.feiliks.com/" TargetMode="External"/><Relationship Id="rId54" Type="http://schemas.openxmlformats.org/officeDocument/2006/relationships/hyperlink" Target="http://www.aucksun.com/" TargetMode="External"/><Relationship Id="rId53" Type="http://schemas.openxmlformats.org/officeDocument/2006/relationships/hyperlink" Target="http://www.pharmaniaga.com/" TargetMode="External"/><Relationship Id="rId52" Type="http://schemas.openxmlformats.org/officeDocument/2006/relationships/hyperlink" Target="http://www.hikkoshi-sakai.co.jp/" TargetMode="External"/><Relationship Id="rId51" Type="http://schemas.openxmlformats.org/officeDocument/2006/relationships/hyperlink" Target="http://www.trancy.co.jp/" TargetMode="External"/><Relationship Id="rId50" Type="http://schemas.openxmlformats.org/officeDocument/2006/relationships/hyperlink" Target="http://www.siaec.com.sg/" TargetMode="External"/><Relationship Id="rId5" Type="http://schemas.openxmlformats.org/officeDocument/2006/relationships/hyperlink" Target="http://www.kintetsu-g-hd.co.jp/" TargetMode="External"/><Relationship Id="rId49" Type="http://schemas.openxmlformats.org/officeDocument/2006/relationships/hyperlink" Target="http://www.sebang.com/" TargetMode="External"/><Relationship Id="rId48" Type="http://schemas.openxmlformats.org/officeDocument/2006/relationships/hyperlink" Target="http://www.bondex.com.cn/" TargetMode="External"/><Relationship Id="rId47" Type="http://schemas.openxmlformats.org/officeDocument/2006/relationships/hyperlink" Target="http://www.maruzenshowa.co.jp/" TargetMode="External"/><Relationship Id="rId46" Type="http://schemas.openxmlformats.org/officeDocument/2006/relationships/hyperlink" Target="http://www.hamakyorex.co.jp/" TargetMode="External"/><Relationship Id="rId45" Type="http://schemas.openxmlformats.org/officeDocument/2006/relationships/hyperlink" Target="http://www.tonami.co.jp/" TargetMode="External"/><Relationship Id="rId44" Type="http://schemas.openxmlformats.org/officeDocument/2006/relationships/hyperlink" Target="http://www.jyinternational.com.cn/" TargetMode="External"/><Relationship Id="rId43" Type="http://schemas.openxmlformats.org/officeDocument/2006/relationships/hyperlink" Target="http://www.delhivery.com/" TargetMode="External"/><Relationship Id="rId42" Type="http://schemas.openxmlformats.org/officeDocument/2006/relationships/hyperlink" Target="http://www.cmlog.com/" TargetMode="External"/><Relationship Id="rId41" Type="http://schemas.openxmlformats.org/officeDocument/2006/relationships/hyperlink" Target="http://www.concorindia.com/" TargetMode="External"/><Relationship Id="rId40" Type="http://schemas.openxmlformats.org/officeDocument/2006/relationships/hyperlink" Target="http://www.camsl.com/" TargetMode="External"/><Relationship Id="rId4" Type="http://schemas.openxmlformats.org/officeDocument/2006/relationships/hyperlink" Target="http://www.yamato-hd.co.jp/" TargetMode="External"/><Relationship Id="rId39" Type="http://schemas.openxmlformats.org/officeDocument/2006/relationships/hyperlink" Target="http://www.itnlindia.com/" TargetMode="External"/><Relationship Id="rId389" Type="http://schemas.openxmlformats.org/officeDocument/2006/relationships/hyperlink" Target="http://www.glovis.net/" TargetMode="External"/><Relationship Id="rId388" Type="http://schemas.openxmlformats.org/officeDocument/2006/relationships/hyperlink" Target="http://www.nipponexpress-holdings.com/en" TargetMode="External"/><Relationship Id="rId387" Type="http://schemas.openxmlformats.org/officeDocument/2006/relationships/hyperlink" Target="http://www.balurghat.net/" TargetMode="External"/><Relationship Id="rId386" Type="http://schemas.openxmlformats.org/officeDocument/2006/relationships/hyperlink" Target="http://www.prudential-education.com/" TargetMode="External"/><Relationship Id="rId385" Type="http://schemas.openxmlformats.org/officeDocument/2006/relationships/hyperlink" Target="http://www.thecentralprovincerailways.com/" TargetMode="External"/><Relationship Id="rId384" Type="http://schemas.openxmlformats.org/officeDocument/2006/relationships/hyperlink" Target="http://www.nmxxwl.com/" TargetMode="External"/><Relationship Id="rId383" Type="http://schemas.openxmlformats.org/officeDocument/2006/relationships/hyperlink" Target="http://www.tjxiangweikeji.1688.com/" TargetMode="External"/><Relationship Id="rId382" Type="http://schemas.openxmlformats.org/officeDocument/2006/relationships/hyperlink" Target="http://www.sharadfibres.com/" TargetMode="External"/><Relationship Id="rId381" Type="http://schemas.openxmlformats.org/officeDocument/2006/relationships/hyperlink" Target="http://www.szxtwl.com.cn/" TargetMode="External"/><Relationship Id="rId380" Type="http://schemas.openxmlformats.org/officeDocument/2006/relationships/hyperlink" Target="http://www.mse.mn/" TargetMode="External"/><Relationship Id="rId38" Type="http://schemas.openxmlformats.org/officeDocument/2006/relationships/hyperlink" Target="http://www.sumitomo-soko.co.jp/" TargetMode="External"/><Relationship Id="rId379" Type="http://schemas.openxmlformats.org/officeDocument/2006/relationships/hyperlink" Target="http://www.bkmindustries.com/" TargetMode="External"/><Relationship Id="rId378" Type="http://schemas.openxmlformats.org/officeDocument/2006/relationships/hyperlink" Target="http://www.novagant.com/" TargetMode="External"/><Relationship Id="rId377" Type="http://schemas.openxmlformats.org/officeDocument/2006/relationships/hyperlink" Target="http://www.tdbsecurities.mn/" TargetMode="External"/><Relationship Id="rId376" Type="http://schemas.openxmlformats.org/officeDocument/2006/relationships/hyperlink" Target="http://www.sarbon-neftegaz.uz/" TargetMode="External"/><Relationship Id="rId375" Type="http://schemas.openxmlformats.org/officeDocument/2006/relationships/hyperlink" Target="http://www.gconnectlogitech.com/" TargetMode="External"/><Relationship Id="rId374" Type="http://schemas.openxmlformats.org/officeDocument/2006/relationships/hyperlink" Target="http://www.kjn.id/" TargetMode="External"/><Relationship Id="rId373" Type="http://schemas.openxmlformats.org/officeDocument/2006/relationships/hyperlink" Target="http://www.asislogistics.com/" TargetMode="External"/><Relationship Id="rId372" Type="http://schemas.openxmlformats.org/officeDocument/2006/relationships/hyperlink" Target="http://www.transocean.cc/chinese/index.asp" TargetMode="External"/><Relationship Id="rId371" Type="http://schemas.openxmlformats.org/officeDocument/2006/relationships/hyperlink" Target="http://www.jalantransolutions.com/" TargetMode="External"/><Relationship Id="rId370" Type="http://schemas.openxmlformats.org/officeDocument/2006/relationships/hyperlink" Target="http://www.mukatpipes.com/" TargetMode="External"/><Relationship Id="rId37" Type="http://schemas.openxmlformats.org/officeDocument/2006/relationships/hyperlink" Target="http://www.singpost.com/" TargetMode="External"/><Relationship Id="rId369" Type="http://schemas.openxmlformats.org/officeDocument/2006/relationships/hyperlink" Target="http://www.cuacamport.com.vn/" TargetMode="External"/><Relationship Id="rId368" Type="http://schemas.openxmlformats.org/officeDocument/2006/relationships/hyperlink" Target="http://www.mllindia.com/" TargetMode="External"/><Relationship Id="rId367" Type="http://schemas.openxmlformats.org/officeDocument/2006/relationships/hyperlink" Target="http://www.dshaitao.com/" TargetMode="External"/><Relationship Id="rId366" Type="http://schemas.openxmlformats.org/officeDocument/2006/relationships/hyperlink" Target="http://www.thuanthao.com.vn/" TargetMode="External"/><Relationship Id="rId365" Type="http://schemas.openxmlformats.org/officeDocument/2006/relationships/hyperlink" Target="http://www.vantaihanoi.com.vn/" TargetMode="External"/><Relationship Id="rId364" Type="http://schemas.openxmlformats.org/officeDocument/2006/relationships/hyperlink" Target="http://www.cailanportinvest.com.vn/" TargetMode="External"/><Relationship Id="rId363" Type="http://schemas.openxmlformats.org/officeDocument/2006/relationships/hyperlink" Target="http://www.haitongjiye.com/" TargetMode="External"/><Relationship Id="rId362" Type="http://schemas.openxmlformats.org/officeDocument/2006/relationships/hyperlink" Target="http://www.tranaco.com.vn/" TargetMode="External"/><Relationship Id="rId361" Type="http://schemas.openxmlformats.org/officeDocument/2006/relationships/hyperlink" Target="http://www.catour.com.vn/" TargetMode="External"/><Relationship Id="rId360" Type="http://schemas.openxmlformats.org/officeDocument/2006/relationships/hyperlink" Target="http://www.tigipack.com.vn/" TargetMode="External"/><Relationship Id="rId36" Type="http://schemas.openxmlformats.org/officeDocument/2006/relationships/hyperlink" Target="http://www.krs.co.jp/" TargetMode="External"/><Relationship Id="rId359" Type="http://schemas.openxmlformats.org/officeDocument/2006/relationships/hyperlink" Target="http://www.viconshipsg.com.vn/" TargetMode="External"/><Relationship Id="rId358" Type="http://schemas.openxmlformats.org/officeDocument/2006/relationships/hyperlink" Target="http://www.vtxmhp.com/" TargetMode="External"/><Relationship Id="rId357" Type="http://schemas.openxmlformats.org/officeDocument/2006/relationships/hyperlink" Target="http://www.drscargomovers.com/" TargetMode="External"/><Relationship Id="rId356" Type="http://schemas.openxmlformats.org/officeDocument/2006/relationships/hyperlink" Target="http://www.didijiyun.com/" TargetMode="External"/><Relationship Id="rId355" Type="http://schemas.openxmlformats.org/officeDocument/2006/relationships/hyperlink" Target="http://vinatransdn.com.vn/" TargetMode="External"/><Relationship Id="rId354" Type="http://schemas.openxmlformats.org/officeDocument/2006/relationships/hyperlink" Target="http://www.shurwid.com/" TargetMode="External"/><Relationship Id="rId353" Type="http://schemas.openxmlformats.org/officeDocument/2006/relationships/hyperlink" Target="http://www.gunatimurraya.com/" TargetMode="External"/><Relationship Id="rId352" Type="http://schemas.openxmlformats.org/officeDocument/2006/relationships/hyperlink" Target="http://www.amiablelogistics.com/" TargetMode="External"/><Relationship Id="rId351" Type="http://schemas.openxmlformats.org/officeDocument/2006/relationships/hyperlink" Target="http://www.adanachina.com/" TargetMode="External"/><Relationship Id="rId350" Type="http://schemas.openxmlformats.org/officeDocument/2006/relationships/hyperlink" Target="http://www.haiminh.com.vn/" TargetMode="External"/><Relationship Id="rId35" Type="http://schemas.openxmlformats.org/officeDocument/2006/relationships/hyperlink" Target="http://www.momotaro.co.jp/" TargetMode="External"/><Relationship Id="rId349" Type="http://schemas.openxmlformats.org/officeDocument/2006/relationships/hyperlink" Target="http://www.cotracoqna.vn/" TargetMode="External"/><Relationship Id="rId348" Type="http://schemas.openxmlformats.org/officeDocument/2006/relationships/hyperlink" Target="http://www.ecoreco.com/" TargetMode="External"/><Relationship Id="rId347" Type="http://schemas.openxmlformats.org/officeDocument/2006/relationships/hyperlink" Target="http://www.transvoy.com/" TargetMode="External"/><Relationship Id="rId346" Type="http://schemas.openxmlformats.org/officeDocument/2006/relationships/hyperlink" Target="http://jngyh.com/" TargetMode="External"/><Relationship Id="rId345" Type="http://schemas.openxmlformats.org/officeDocument/2006/relationships/hyperlink" Target="http://www.dopetco.com.vn/" TargetMode="External"/><Relationship Id="rId344" Type="http://schemas.openxmlformats.org/officeDocument/2006/relationships/hyperlink" Target="http://www.suryakrupafinance.in/" TargetMode="External"/><Relationship Id="rId343" Type="http://schemas.openxmlformats.org/officeDocument/2006/relationships/hyperlink" Target="http://www.coastalroadways.com/" TargetMode="External"/><Relationship Id="rId342" Type="http://schemas.openxmlformats.org/officeDocument/2006/relationships/hyperlink" Target="http://www.gurumcompany.com/" TargetMode="External"/><Relationship Id="rId341" Type="http://schemas.openxmlformats.org/officeDocument/2006/relationships/hyperlink" Target="http://www.uzpat.uz/" TargetMode="External"/><Relationship Id="rId340" Type="http://schemas.openxmlformats.org/officeDocument/2006/relationships/hyperlink" Target="http://www.jnblogistics.com/" TargetMode="External"/><Relationship Id="rId34" Type="http://schemas.openxmlformats.org/officeDocument/2006/relationships/hyperlink" Target="http://www.mwclg.com/" TargetMode="External"/><Relationship Id="rId339" Type="http://schemas.openxmlformats.org/officeDocument/2006/relationships/hyperlink" Target="http://www.mitrarajasa.com/" TargetMode="External"/><Relationship Id="rId338" Type="http://schemas.openxmlformats.org/officeDocument/2006/relationships/hyperlink" Target="http://www.marinahanoi.com/" TargetMode="External"/><Relationship Id="rId337" Type="http://schemas.openxmlformats.org/officeDocument/2006/relationships/hyperlink" Target="http://www.armadaberjaya.com/" TargetMode="External"/><Relationship Id="rId336" Type="http://schemas.openxmlformats.org/officeDocument/2006/relationships/hyperlink" Target="http://www.vietranstimex.com.vn/" TargetMode="External"/><Relationship Id="rId335" Type="http://schemas.openxmlformats.org/officeDocument/2006/relationships/hyperlink" Target="http://www.gunung.com.my/" TargetMode="External"/><Relationship Id="rId334" Type="http://schemas.openxmlformats.org/officeDocument/2006/relationships/hyperlink" Target="http://visitec.vn/" TargetMode="External"/><Relationship Id="rId333" Type="http://schemas.openxmlformats.org/officeDocument/2006/relationships/hyperlink" Target="http://www.bxmt.com.vn/" TargetMode="External"/><Relationship Id="rId332" Type="http://schemas.openxmlformats.org/officeDocument/2006/relationships/hyperlink" Target="http://www.vinalineslogistics.com.vn/" TargetMode="External"/><Relationship Id="rId331" Type="http://schemas.openxmlformats.org/officeDocument/2006/relationships/hyperlink" Target="http://www.dfilogistics.com/" TargetMode="External"/><Relationship Id="rId330" Type="http://schemas.openxmlformats.org/officeDocument/2006/relationships/hyperlink" Target="http://www.vinatrans.vn/" TargetMode="External"/><Relationship Id="rId33" Type="http://schemas.openxmlformats.org/officeDocument/2006/relationships/hyperlink" Target="http://www.nikkon.co.jp/" TargetMode="External"/><Relationship Id="rId329" Type="http://schemas.openxmlformats.org/officeDocument/2006/relationships/hyperlink" Target="http://www.camranhport.com.vn/" TargetMode="External"/><Relationship Id="rId328" Type="http://schemas.openxmlformats.org/officeDocument/2006/relationships/hyperlink" Target="http://www.mflindia.in/" TargetMode="External"/><Relationship Id="rId327" Type="http://schemas.openxmlformats.org/officeDocument/2006/relationships/hyperlink" Target="http://www.wanzecc.com/" TargetMode="External"/><Relationship Id="rId326" Type="http://schemas.openxmlformats.org/officeDocument/2006/relationships/hyperlink" Target="http://www.moitruongdothi.com.vn/" TargetMode="External"/><Relationship Id="rId325" Type="http://schemas.openxmlformats.org/officeDocument/2006/relationships/hyperlink" Target="http://www.haipacpp.com/" TargetMode="External"/><Relationship Id="rId324" Type="http://schemas.openxmlformats.org/officeDocument/2006/relationships/hyperlink" Target="http://www.blue-ex.com/" TargetMode="External"/><Relationship Id="rId323" Type="http://schemas.openxmlformats.org/officeDocument/2006/relationships/hyperlink" Target="http://www.hnaccl.com/" TargetMode="External"/><Relationship Id="rId322" Type="http://schemas.openxmlformats.org/officeDocument/2006/relationships/hyperlink" Target="http://destinyinfra.in/" TargetMode="External"/><Relationship Id="rId321" Type="http://schemas.openxmlformats.org/officeDocument/2006/relationships/hyperlink" Target="http://www.roadwaysindia.com/" TargetMode="External"/><Relationship Id="rId320" Type="http://schemas.openxmlformats.org/officeDocument/2006/relationships/hyperlink" Target="http://www.transerco.vn/" TargetMode="External"/><Relationship Id="rId32" Type="http://schemas.openxmlformats.org/officeDocument/2006/relationships/hyperlink" Target="http://www.crscsc.com.cn/" TargetMode="External"/><Relationship Id="rId319" Type="http://schemas.openxmlformats.org/officeDocument/2006/relationships/hyperlink" Target="http://www.nosco.com.vn/" TargetMode="External"/><Relationship Id="rId318" Type="http://schemas.openxmlformats.org/officeDocument/2006/relationships/hyperlink" Target="http://www.dshn.vn/" TargetMode="External"/><Relationship Id="rId317" Type="http://schemas.openxmlformats.org/officeDocument/2006/relationships/hyperlink" Target="http://www.duongsatnghiabinh.vn/" TargetMode="External"/><Relationship Id="rId316" Type="http://schemas.openxmlformats.org/officeDocument/2006/relationships/hyperlink" Target="http://www.slg.com.pk/" TargetMode="External"/><Relationship Id="rId315" Type="http://schemas.openxmlformats.org/officeDocument/2006/relationships/hyperlink" Target="http://www.duongsatquangbinh.vn/" TargetMode="External"/><Relationship Id="rId314" Type="http://schemas.openxmlformats.org/officeDocument/2006/relationships/hyperlink" Target="http://www.haoshunfa.com.cn/" TargetMode="External"/><Relationship Id="rId313" Type="http://schemas.openxmlformats.org/officeDocument/2006/relationships/hyperlink" Target="http://www.hathairailways.vn/" TargetMode="External"/><Relationship Id="rId312" Type="http://schemas.openxmlformats.org/officeDocument/2006/relationships/hyperlink" Target="http://www.cargotrans.in/" TargetMode="External"/><Relationship Id="rId311" Type="http://schemas.openxmlformats.org/officeDocument/2006/relationships/hyperlink" Target="http://www.moitruongdothisontay.com.vn/" TargetMode="External"/><Relationship Id="rId310" Type="http://schemas.openxmlformats.org/officeDocument/2006/relationships/hyperlink" Target="http://www.sidomulyo.com/" TargetMode="External"/><Relationship Id="rId31" Type="http://schemas.openxmlformats.org/officeDocument/2006/relationships/hyperlink" Target="http://www.cygs.com/" TargetMode="External"/><Relationship Id="rId309" Type="http://schemas.openxmlformats.org/officeDocument/2006/relationships/hyperlink" Target="http://www.halang.com.vn/" TargetMode="External"/><Relationship Id="rId308" Type="http://schemas.openxmlformats.org/officeDocument/2006/relationships/hyperlink" Target="http://www.courageinv.com/" TargetMode="External"/><Relationship Id="rId307" Type="http://schemas.openxmlformats.org/officeDocument/2006/relationships/hyperlink" Target="http://www.chartered.co.in/" TargetMode="External"/><Relationship Id="rId306" Type="http://schemas.openxmlformats.org/officeDocument/2006/relationships/hyperlink" Target="http://www.dongdomarine.com.vn/" TargetMode="External"/><Relationship Id="rId305" Type="http://schemas.openxmlformats.org/officeDocument/2006/relationships/hyperlink" Target="http://www.homman.cn/" TargetMode="External"/><Relationship Id="rId304" Type="http://schemas.openxmlformats.org/officeDocument/2006/relationships/hyperlink" Target="http://www.jiaherongtong.com/" TargetMode="External"/><Relationship Id="rId303" Type="http://schemas.openxmlformats.org/officeDocument/2006/relationships/hyperlink" Target="http://www.duongsatbtt.vn/" TargetMode="External"/><Relationship Id="rId302" Type="http://schemas.openxmlformats.org/officeDocument/2006/relationships/hyperlink" Target="http://www.danalog.com.vn/" TargetMode="External"/><Relationship Id="rId301" Type="http://schemas.openxmlformats.org/officeDocument/2006/relationships/hyperlink" Target="http://www.saigonship.com.vn/" TargetMode="External"/><Relationship Id="rId300" Type="http://schemas.openxmlformats.org/officeDocument/2006/relationships/hyperlink" Target="http://www.baobibimson.vn/" TargetMode="External"/><Relationship Id="rId30" Type="http://schemas.openxmlformats.org/officeDocument/2006/relationships/hyperlink" Target="http://www.dksh.com.my/" TargetMode="External"/><Relationship Id="rId3" Type="http://schemas.openxmlformats.org/officeDocument/2006/relationships/hyperlink" Target="http://www.sinotrans.com/" TargetMode="External"/><Relationship Id="rId299" Type="http://schemas.openxmlformats.org/officeDocument/2006/relationships/hyperlink" Target="http://www.3746.cn/" TargetMode="External"/><Relationship Id="rId298" Type="http://schemas.openxmlformats.org/officeDocument/2006/relationships/hyperlink" Target="http://www.isocl.in/" TargetMode="External"/><Relationship Id="rId297" Type="http://schemas.openxmlformats.org/officeDocument/2006/relationships/hyperlink" Target="http://www.coolsite360.com/site/login/?next=/sites/qxz0lt" TargetMode="External"/><Relationship Id="rId296" Type="http://schemas.openxmlformats.org/officeDocument/2006/relationships/hyperlink" Target="http://www.transimextrans.com.vn/" TargetMode="External"/><Relationship Id="rId295" Type="http://schemas.openxmlformats.org/officeDocument/2006/relationships/hyperlink" Target="http://www.ttthdsdn.vnn.vn/" TargetMode="External"/><Relationship Id="rId294" Type="http://schemas.openxmlformats.org/officeDocument/2006/relationships/hyperlink" Target="http://www.jayantinfra.com/" TargetMode="External"/><Relationship Id="rId293" Type="http://schemas.openxmlformats.org/officeDocument/2006/relationships/hyperlink" Target="http://www.jasaberdikari.co.id/" TargetMode="External"/><Relationship Id="rId292" Type="http://schemas.openxmlformats.org/officeDocument/2006/relationships/hyperlink" Target="http://www.moitruongdothidanang.com.vn/" TargetMode="External"/><Relationship Id="rId291" Type="http://schemas.openxmlformats.org/officeDocument/2006/relationships/hyperlink" Target="http://www.petrotrans.vn/" TargetMode="External"/><Relationship Id="rId290" Type="http://schemas.openxmlformats.org/officeDocument/2006/relationships/hyperlink" Target="http://www.hgy56.com/" TargetMode="External"/><Relationship Id="rId29" Type="http://schemas.openxmlformats.org/officeDocument/2006/relationships/hyperlink" Target="http://www.kamigumi.co.jp/" TargetMode="External"/><Relationship Id="rId289" Type="http://schemas.openxmlformats.org/officeDocument/2006/relationships/hyperlink" Target="http://www.duongsatthanhhoa.vn/" TargetMode="External"/><Relationship Id="rId288" Type="http://schemas.openxmlformats.org/officeDocument/2006/relationships/hyperlink" Target="http://www.sinkung.com.my/" TargetMode="External"/><Relationship Id="rId287" Type="http://schemas.openxmlformats.org/officeDocument/2006/relationships/hyperlink" Target="http://www.sancotrans.com/" TargetMode="External"/><Relationship Id="rId286" Type="http://schemas.openxmlformats.org/officeDocument/2006/relationships/hyperlink" Target="http://www.pgl-logistic.com/" TargetMode="External"/><Relationship Id="rId285" Type="http://schemas.openxmlformats.org/officeDocument/2006/relationships/hyperlink" Target="http://www.sinodh.com/" TargetMode="External"/><Relationship Id="rId284" Type="http://schemas.openxmlformats.org/officeDocument/2006/relationships/hyperlink" Target="http://www.hepco.com.vn/" TargetMode="External"/><Relationship Id="rId283" Type="http://schemas.openxmlformats.org/officeDocument/2006/relationships/hyperlink" Target="http://www.puratrans.com/" TargetMode="External"/><Relationship Id="rId282" Type="http://schemas.openxmlformats.org/officeDocument/2006/relationships/hyperlink" Target="http://www.duongsatphukhanh.com.vn/" TargetMode="External"/><Relationship Id="rId281" Type="http://schemas.openxmlformats.org/officeDocument/2006/relationships/hyperlink" Target="http://www.bjdfrw.com/" TargetMode="External"/><Relationship Id="rId280" Type="http://schemas.openxmlformats.org/officeDocument/2006/relationships/hyperlink" Target="http://www.hanoitram.vn/" TargetMode="External"/><Relationship Id="rId28" Type="http://schemas.openxmlformats.org/officeDocument/2006/relationships/hyperlink" Target="http://www.zhonggu56.com/index.jsp" TargetMode="External"/><Relationship Id="rId279" Type="http://schemas.openxmlformats.org/officeDocument/2006/relationships/hyperlink" Target="http://www.htll.cn/" TargetMode="External"/><Relationship Id="rId278" Type="http://schemas.openxmlformats.org/officeDocument/2006/relationships/hyperlink" Target="http://www.perfectionlog.com/" TargetMode="External"/><Relationship Id="rId277" Type="http://schemas.openxmlformats.org/officeDocument/2006/relationships/hyperlink" Target="http://www.cargosol.com/" TargetMode="External"/><Relationship Id="rId276" Type="http://schemas.openxmlformats.org/officeDocument/2006/relationships/hyperlink" Target="http://www.gicl.co/" TargetMode="External"/><Relationship Id="rId275" Type="http://schemas.openxmlformats.org/officeDocument/2006/relationships/hyperlink" Target="http://www.chinatoll.net/" TargetMode="External"/><Relationship Id="rId274" Type="http://schemas.openxmlformats.org/officeDocument/2006/relationships/hyperlink" Target="http://www.thaiparcels.com/" TargetMode="External"/><Relationship Id="rId273" Type="http://schemas.openxmlformats.org/officeDocument/2006/relationships/hyperlink" Target="http://www.trimode-malaysia.com.my/" TargetMode="External"/><Relationship Id="rId272" Type="http://schemas.openxmlformats.org/officeDocument/2006/relationships/hyperlink" Target="http://www.kgwlogistics.com/" TargetMode="External"/><Relationship Id="rId271" Type="http://schemas.openxmlformats.org/officeDocument/2006/relationships/hyperlink" Target="http://www.jieshitong.com/" TargetMode="External"/><Relationship Id="rId270" Type="http://schemas.openxmlformats.org/officeDocument/2006/relationships/hyperlink" Target="http://www.nxxhwl.net/" TargetMode="External"/><Relationship Id="rId27" Type="http://schemas.openxmlformats.org/officeDocument/2006/relationships/hyperlink" Target="http://www.keikyu.co.jp/" TargetMode="External"/><Relationship Id="rId269" Type="http://schemas.openxmlformats.org/officeDocument/2006/relationships/hyperlink" Target="http://traco.vn/" TargetMode="External"/><Relationship Id="rId268" Type="http://schemas.openxmlformats.org/officeDocument/2006/relationships/hyperlink" Target="http://jpark.co/" TargetMode="External"/><Relationship Id="rId267" Type="http://schemas.openxmlformats.org/officeDocument/2006/relationships/hyperlink" Target="http://www.cifsp.com/" TargetMode="External"/><Relationship Id="rId266" Type="http://schemas.openxmlformats.org/officeDocument/2006/relationships/hyperlink" Target="http://www.yuetai-logistics.com/" TargetMode="External"/><Relationship Id="rId265" Type="http://schemas.openxmlformats.org/officeDocument/2006/relationships/hyperlink" Target="http://www.dfhtkg.com.cn/" TargetMode="External"/><Relationship Id="rId264" Type="http://schemas.openxmlformats.org/officeDocument/2006/relationships/hyperlink" Target="http://www.sonaenco.com.vn/" TargetMode="External"/><Relationship Id="rId263" Type="http://schemas.openxmlformats.org/officeDocument/2006/relationships/hyperlink" Target="http://www.deccantrans.com/" TargetMode="External"/><Relationship Id="rId262" Type="http://schemas.openxmlformats.org/officeDocument/2006/relationships/hyperlink" Target="http://www.vitranschart.com.vn/" TargetMode="External"/><Relationship Id="rId261" Type="http://schemas.openxmlformats.org/officeDocument/2006/relationships/hyperlink" Target="http://www.saplbd.com/" TargetMode="External"/><Relationship Id="rId260" Type="http://schemas.openxmlformats.org/officeDocument/2006/relationships/hyperlink" Target="http://www.deligent.cn/" TargetMode="External"/><Relationship Id="rId26" Type="http://schemas.openxmlformats.org/officeDocument/2006/relationships/hyperlink" Target="http://corp.fukutsu.co.jp/" TargetMode="External"/><Relationship Id="rId259" Type="http://schemas.openxmlformats.org/officeDocument/2006/relationships/hyperlink" Target="http://www.dzhyt.com/" TargetMode="External"/><Relationship Id="rId258" Type="http://schemas.openxmlformats.org/officeDocument/2006/relationships/hyperlink" Target="http://www.nclthailand.com/" TargetMode="External"/><Relationship Id="rId257" Type="http://schemas.openxmlformats.org/officeDocument/2006/relationships/hyperlink" Target="http://www.gujaratcraftind.com/" TargetMode="External"/><Relationship Id="rId256" Type="http://schemas.openxmlformats.org/officeDocument/2006/relationships/hyperlink" Target="http://www.arshiyalimited.com/" TargetMode="External"/><Relationship Id="rId255" Type="http://schemas.openxmlformats.org/officeDocument/2006/relationships/hyperlink" Target="http://www.efrgroupmyanmar.com/" TargetMode="External"/><Relationship Id="rId254" Type="http://schemas.openxmlformats.org/officeDocument/2006/relationships/hyperlink" Target="http://www.saigonbus.com.vn/" TargetMode="External"/><Relationship Id="rId253" Type="http://schemas.openxmlformats.org/officeDocument/2006/relationships/hyperlink" Target="http://www.icdlongbinh.com/" TargetMode="External"/><Relationship Id="rId252" Type="http://schemas.openxmlformats.org/officeDocument/2006/relationships/hyperlink" Target="http://www.etrate.cn/" TargetMode="External"/><Relationship Id="rId251" Type="http://schemas.openxmlformats.org/officeDocument/2006/relationships/hyperlink" Target="http://www.mmproperty.com/" TargetMode="External"/><Relationship Id="rId250" Type="http://schemas.openxmlformats.org/officeDocument/2006/relationships/hyperlink" Target="http://www.tsgroup.com.tw/" TargetMode="External"/><Relationship Id="rId25" Type="http://schemas.openxmlformats.org/officeDocument/2006/relationships/hyperlink" Target="http://www.ctsfreight.com/" TargetMode="External"/><Relationship Id="rId249" Type="http://schemas.openxmlformats.org/officeDocument/2006/relationships/hyperlink" Target="http://www.jsrailway.com/" TargetMode="External"/><Relationship Id="rId248" Type="http://schemas.openxmlformats.org/officeDocument/2006/relationships/hyperlink" Target="http://www.dinhvuport.com.vn/" TargetMode="External"/><Relationship Id="rId247" Type="http://schemas.openxmlformats.org/officeDocument/2006/relationships/hyperlink" Target="http://www.h-s-l.com.cn/" TargetMode="External"/><Relationship Id="rId246" Type="http://schemas.openxmlformats.org/officeDocument/2006/relationships/hyperlink" Target="http://www.centuryeast.com/" TargetMode="External"/><Relationship Id="rId245" Type="http://schemas.openxmlformats.org/officeDocument/2006/relationships/hyperlink" Target="http://www.qdtianxuan.com/" TargetMode="External"/><Relationship Id="rId244" Type="http://schemas.openxmlformats.org/officeDocument/2006/relationships/hyperlink" Target="http://www.kiattana.co.th/" TargetMode="External"/><Relationship Id="rId243" Type="http://schemas.openxmlformats.org/officeDocument/2006/relationships/hyperlink" Target="http://www.wanleader.com/" TargetMode="External"/><Relationship Id="rId242" Type="http://schemas.openxmlformats.org/officeDocument/2006/relationships/hyperlink" Target="http://www.timescan.in/" TargetMode="External"/><Relationship Id="rId241" Type="http://schemas.openxmlformats.org/officeDocument/2006/relationships/hyperlink" Target="http://www.enecoenergy.com/" TargetMode="External"/><Relationship Id="rId240" Type="http://schemas.openxmlformats.org/officeDocument/2006/relationships/hyperlink" Target="http://www.cclcold.com.cn/" TargetMode="External"/><Relationship Id="rId24" Type="http://schemas.openxmlformats.org/officeDocument/2006/relationships/hyperlink" Target="http://www.konoike.net/en" TargetMode="External"/><Relationship Id="rId239" Type="http://schemas.openxmlformats.org/officeDocument/2006/relationships/hyperlink" Target="http://www.xinhwa.com.my/" TargetMode="External"/><Relationship Id="rId238" Type="http://schemas.openxmlformats.org/officeDocument/2006/relationships/hyperlink" Target="http://www.hbdt.com.cn/" TargetMode="External"/><Relationship Id="rId237" Type="http://schemas.openxmlformats.org/officeDocument/2006/relationships/hyperlink" Target="http://www.chnoe.com/" TargetMode="External"/><Relationship Id="rId236" Type="http://schemas.openxmlformats.org/officeDocument/2006/relationships/hyperlink" Target="http://www.seehup.com.my/" TargetMode="External"/><Relationship Id="rId235" Type="http://schemas.openxmlformats.org/officeDocument/2006/relationships/hyperlink" Target="http://www.e-andex.com/" TargetMode="External"/><Relationship Id="rId234" Type="http://schemas.openxmlformats.org/officeDocument/2006/relationships/hyperlink" Target="http://www.hzhs56.com/" TargetMode="External"/><Relationship Id="rId233" Type="http://schemas.openxmlformats.org/officeDocument/2006/relationships/hyperlink" Target="http://www.kuaierjie.com/" TargetMode="External"/><Relationship Id="rId232" Type="http://schemas.openxmlformats.org/officeDocument/2006/relationships/hyperlink" Target="http://www.awstrans.com/" TargetMode="External"/><Relationship Id="rId231" Type="http://schemas.openxmlformats.org/officeDocument/2006/relationships/hyperlink" Target="http://www.noibaicargo.com.vn/" TargetMode="External"/><Relationship Id="rId230" Type="http://schemas.openxmlformats.org/officeDocument/2006/relationships/hyperlink" Target="http://www.shreejitranslogistics.com/" TargetMode="External"/><Relationship Id="rId23" Type="http://schemas.openxmlformats.org/officeDocument/2006/relationships/hyperlink" Target="http://www.hanjin.co.kr/" TargetMode="External"/><Relationship Id="rId229" Type="http://schemas.openxmlformats.org/officeDocument/2006/relationships/hyperlink" Target="http://www.vinalinklogistics.com/en" TargetMode="External"/><Relationship Id="rId228" Type="http://schemas.openxmlformats.org/officeDocument/2006/relationships/hyperlink" Target="http://www.camplify.com.au/" TargetMode="External"/><Relationship Id="rId227" Type="http://schemas.openxmlformats.org/officeDocument/2006/relationships/hyperlink" Target="http://sjlogistics.co.in/" TargetMode="External"/><Relationship Id="rId226" Type="http://schemas.openxmlformats.org/officeDocument/2006/relationships/hyperlink" Target="http://www.jancofreight.com/" TargetMode="External"/><Relationship Id="rId225" Type="http://schemas.openxmlformats.org/officeDocument/2006/relationships/hyperlink" Target="http://www.transworld.com/" TargetMode="External"/><Relationship Id="rId224" Type="http://schemas.openxmlformats.org/officeDocument/2006/relationships/hyperlink" Target="http://www.qdyudu.com/" TargetMode="External"/><Relationship Id="rId223" Type="http://schemas.openxmlformats.org/officeDocument/2006/relationships/hyperlink" Target="http://www.etl.co.th/" TargetMode="External"/><Relationship Id="rId222" Type="http://schemas.openxmlformats.org/officeDocument/2006/relationships/hyperlink" Target="http://lpglobalbhd.com/" TargetMode="External"/><Relationship Id="rId221" Type="http://schemas.openxmlformats.org/officeDocument/2006/relationships/hyperlink" Target="http://www.kukbo.com/" TargetMode="External"/><Relationship Id="rId220" Type="http://schemas.openxmlformats.org/officeDocument/2006/relationships/hyperlink" Target="http://www.vinatranshn.com.vn/" TargetMode="External"/><Relationship Id="rId22" Type="http://schemas.openxmlformats.org/officeDocument/2006/relationships/hyperlink" Target="http://www.qube.com.au/" TargetMode="External"/><Relationship Id="rId219" Type="http://schemas.openxmlformats.org/officeDocument/2006/relationships/hyperlink" Target="http://www.roshanpackages.com.pk/" TargetMode="External"/><Relationship Id="rId218" Type="http://schemas.openxmlformats.org/officeDocument/2006/relationships/hyperlink" Target="http://www.jstywl.com/" TargetMode="External"/><Relationship Id="rId217" Type="http://schemas.openxmlformats.org/officeDocument/2006/relationships/hyperlink" Target="http://tancangwarehousing.com.vn/Pages/Default.aspx" TargetMode="External"/><Relationship Id="rId216" Type="http://schemas.openxmlformats.org/officeDocument/2006/relationships/hyperlink" Target="http://www.link-bridge.com.cn/" TargetMode="External"/><Relationship Id="rId215" Type="http://schemas.openxmlformats.org/officeDocument/2006/relationships/hyperlink" Target="http://www.obclimited.com/" TargetMode="External"/><Relationship Id="rId214" Type="http://schemas.openxmlformats.org/officeDocument/2006/relationships/hyperlink" Target="http://www.prclimited.co.in/" TargetMode="External"/><Relationship Id="rId213" Type="http://schemas.openxmlformats.org/officeDocument/2006/relationships/hyperlink" Target="http://www.leogloballogistics.com/" TargetMode="External"/><Relationship Id="rId212" Type="http://schemas.openxmlformats.org/officeDocument/2006/relationships/hyperlink" Target="http://www.neccgroup.com/" TargetMode="External"/><Relationship Id="rId211" Type="http://schemas.openxmlformats.org/officeDocument/2006/relationships/hyperlink" Target="http://jmanjie.com/" TargetMode="External"/><Relationship Id="rId210" Type="http://schemas.openxmlformats.org/officeDocument/2006/relationships/hyperlink" Target="http://www.safelogistics.com.cn/" TargetMode="External"/><Relationship Id="rId21" Type="http://schemas.openxmlformats.org/officeDocument/2006/relationships/hyperlink" Target="http://www.yinson.com.my/" TargetMode="External"/><Relationship Id="rId209" Type="http://schemas.openxmlformats.org/officeDocument/2006/relationships/hyperlink" Target="http://www.chinawanlitrans.com/" TargetMode="External"/><Relationship Id="rId208" Type="http://schemas.openxmlformats.org/officeDocument/2006/relationships/hyperlink" Target="http://www.mahaanimpex.com/" TargetMode="External"/><Relationship Id="rId207" Type="http://schemas.openxmlformats.org/officeDocument/2006/relationships/hyperlink" Target="http://www.pvoilshipping.vn/" TargetMode="External"/><Relationship Id="rId206" Type="http://schemas.openxmlformats.org/officeDocument/2006/relationships/hyperlink" Target="http://www.vosa.com.vn/" TargetMode="External"/><Relationship Id="rId205" Type="http://schemas.openxmlformats.org/officeDocument/2006/relationships/hyperlink" Target="http://www.vantaithuytkv.vn/" TargetMode="External"/><Relationship Id="rId204" Type="http://schemas.openxmlformats.org/officeDocument/2006/relationships/hyperlink" Target="http://www.eicchina.cn/" TargetMode="External"/><Relationship Id="rId203" Type="http://schemas.openxmlformats.org/officeDocument/2006/relationships/hyperlink" Target="http://www.suso56.com/" TargetMode="External"/><Relationship Id="rId202" Type="http://schemas.openxmlformats.org/officeDocument/2006/relationships/hyperlink" Target="http://www.sonic.co.th/" TargetMode="External"/><Relationship Id="rId201" Type="http://schemas.openxmlformats.org/officeDocument/2006/relationships/hyperlink" Target="http://www.vinafreight.com/" TargetMode="External"/><Relationship Id="rId200" Type="http://schemas.openxmlformats.org/officeDocument/2006/relationships/hyperlink" Target="http://www.dadacorporation.com/" TargetMode="External"/><Relationship Id="rId20" Type="http://schemas.openxmlformats.org/officeDocument/2006/relationships/hyperlink" Target="http://www.cleanaway.com.au/" TargetMode="External"/><Relationship Id="rId2" Type="http://schemas.openxmlformats.org/officeDocument/2006/relationships/vmlDrawing" Target="../drawings/vmlDrawing1.vml"/><Relationship Id="rId199" Type="http://schemas.openxmlformats.org/officeDocument/2006/relationships/hyperlink" Target="http://www.jetfreight.in/" TargetMode="External"/><Relationship Id="rId198" Type="http://schemas.openxmlformats.org/officeDocument/2006/relationships/hyperlink" Target="http://www.samartaviation.com/" TargetMode="External"/><Relationship Id="rId197" Type="http://schemas.openxmlformats.org/officeDocument/2006/relationships/hyperlink" Target="http://www.sjd-logistics.com/" TargetMode="External"/><Relationship Id="rId196" Type="http://schemas.openxmlformats.org/officeDocument/2006/relationships/hyperlink" Target="http://www.fblogistics.com.cn/" TargetMode="External"/><Relationship Id="rId195" Type="http://schemas.openxmlformats.org/officeDocument/2006/relationships/hyperlink" Target="http://www.amspt.com/" TargetMode="External"/><Relationship Id="rId194" Type="http://schemas.openxmlformats.org/officeDocument/2006/relationships/hyperlink" Target="http://www.namyongterminal.com/" TargetMode="External"/><Relationship Id="rId193" Type="http://schemas.openxmlformats.org/officeDocument/2006/relationships/hyperlink" Target="http://www.vt8.vn/" TargetMode="External"/><Relationship Id="rId192" Type="http://schemas.openxmlformats.org/officeDocument/2006/relationships/hyperlink" Target="http://www.navkarcfs.com/" TargetMode="External"/><Relationship Id="rId191" Type="http://schemas.openxmlformats.org/officeDocument/2006/relationships/hyperlink" Target="http://www.sinologistics.co.th/" TargetMode="External"/><Relationship Id="rId190" Type="http://schemas.openxmlformats.org/officeDocument/2006/relationships/hyperlink" Target="http://www.ahlhwl.com/" TargetMode="External"/><Relationship Id="rId19" Type="http://schemas.openxmlformats.org/officeDocument/2006/relationships/hyperlink" Target="http://www.keio.co.jp/" TargetMode="External"/><Relationship Id="rId189" Type="http://schemas.openxmlformats.org/officeDocument/2006/relationships/hyperlink" Target="http://www.kyogoku.co.jp/" TargetMode="External"/><Relationship Id="rId188" Type="http://schemas.openxmlformats.org/officeDocument/2006/relationships/hyperlink" Target="http://www.in-holdings.net/" TargetMode="External"/><Relationship Id="rId187" Type="http://schemas.openxmlformats.org/officeDocument/2006/relationships/hyperlink" Target="http://www.avglogistics.com/" TargetMode="External"/><Relationship Id="rId186" Type="http://schemas.openxmlformats.org/officeDocument/2006/relationships/hyperlink" Target="http://www.ttspl.in/" TargetMode="External"/><Relationship Id="rId185" Type="http://schemas.openxmlformats.org/officeDocument/2006/relationships/hyperlink" Target="http://www.sea-land.com.tw/" TargetMode="External"/><Relationship Id="rId184" Type="http://schemas.openxmlformats.org/officeDocument/2006/relationships/hyperlink" Target="http://www.ancaralogistics.co.id/" TargetMode="External"/><Relationship Id="rId183" Type="http://schemas.openxmlformats.org/officeDocument/2006/relationships/hyperlink" Target="http://www.whyuntai.com/" TargetMode="External"/><Relationship Id="rId182" Type="http://schemas.openxmlformats.org/officeDocument/2006/relationships/hyperlink" Target="http://www.gsl.cc/" TargetMode="External"/><Relationship Id="rId181" Type="http://schemas.openxmlformats.org/officeDocument/2006/relationships/hyperlink" Target="http://www.gokendo.co.jp/" TargetMode="External"/><Relationship Id="rId180" Type="http://schemas.openxmlformats.org/officeDocument/2006/relationships/hyperlink" Target="http://www.tancanglogistics.com/" TargetMode="External"/><Relationship Id="rId18" Type="http://schemas.openxmlformats.org/officeDocument/2006/relationships/hyperlink" Target="http://www.jrkyushu.co.jp/" TargetMode="External"/><Relationship Id="rId179" Type="http://schemas.openxmlformats.org/officeDocument/2006/relationships/hyperlink" Target="http://www.tohbu.co.jp/" TargetMode="External"/><Relationship Id="rId178" Type="http://schemas.openxmlformats.org/officeDocument/2006/relationships/hyperlink" Target="http://www.honotop.com/" TargetMode="External"/><Relationship Id="rId177" Type="http://schemas.openxmlformats.org/officeDocument/2006/relationships/hyperlink" Target="http://www.wiseway.com.au/" TargetMode="External"/><Relationship Id="rId176" Type="http://schemas.openxmlformats.org/officeDocument/2006/relationships/hyperlink" Target="http://www.haietong.cn/" TargetMode="External"/><Relationship Id="rId175" Type="http://schemas.openxmlformats.org/officeDocument/2006/relationships/hyperlink" Target="http://www.vicok.cn/" TargetMode="External"/><Relationship Id="rId174" Type="http://schemas.openxmlformats.org/officeDocument/2006/relationships/hyperlink" Target="http://www.fengyigy.com/" TargetMode="External"/><Relationship Id="rId173" Type="http://schemas.openxmlformats.org/officeDocument/2006/relationships/hyperlink" Target="http://www.sotrans.com.vn/" TargetMode="External"/><Relationship Id="rId172" Type="http://schemas.openxmlformats.org/officeDocument/2006/relationships/hyperlink" Target="http://www.taiho-gh.com/" TargetMode="External"/><Relationship Id="rId171" Type="http://schemas.openxmlformats.org/officeDocument/2006/relationships/hyperlink" Target="http://www.lancermarine.in/" TargetMode="External"/><Relationship Id="rId170" Type="http://schemas.openxmlformats.org/officeDocument/2006/relationships/hyperlink" Target="http://www.samil31.co.kr/" TargetMode="External"/><Relationship Id="rId17" Type="http://schemas.openxmlformats.org/officeDocument/2006/relationships/hyperlink" Target="http://www.mainfreight.com/" TargetMode="External"/><Relationship Id="rId169" Type="http://schemas.openxmlformats.org/officeDocument/2006/relationships/hyperlink" Target="http://www.xjdxjy.com/" TargetMode="External"/><Relationship Id="rId168" Type="http://schemas.openxmlformats.org/officeDocument/2006/relationships/hyperlink" Target="http://www.chinazywl.com/" TargetMode="External"/><Relationship Id="rId167" Type="http://schemas.openxmlformats.org/officeDocument/2006/relationships/hyperlink" Target="http://www.jxycqy.com/" TargetMode="External"/><Relationship Id="rId166" Type="http://schemas.openxmlformats.org/officeDocument/2006/relationships/hyperlink" Target="http://www.dld56.com/" TargetMode="External"/><Relationship Id="rId165" Type="http://schemas.openxmlformats.org/officeDocument/2006/relationships/hyperlink" Target="http://www.kantsu.com/company" TargetMode="External"/><Relationship Id="rId164" Type="http://schemas.openxmlformats.org/officeDocument/2006/relationships/hyperlink" Target="http://www.rgd.sg/" TargetMode="External"/><Relationship Id="rId163" Type="http://schemas.openxmlformats.org/officeDocument/2006/relationships/hyperlink" Target="http://www.qzmhps.cn/" TargetMode="External"/><Relationship Id="rId162" Type="http://schemas.openxmlformats.org/officeDocument/2006/relationships/hyperlink" Target="http://www.infinity.com.my/" TargetMode="External"/><Relationship Id="rId161" Type="http://schemas.openxmlformats.org/officeDocument/2006/relationships/hyperlink" Target="http://www.gke.com.sg/" TargetMode="External"/><Relationship Id="rId160" Type="http://schemas.openxmlformats.org/officeDocument/2006/relationships/hyperlink" Target="http://www.aslindia.net/" TargetMode="External"/><Relationship Id="rId16" Type="http://schemas.openxmlformats.org/officeDocument/2006/relationships/hyperlink" Target="http://www.eal-ceair.com/" TargetMode="External"/><Relationship Id="rId159" Type="http://schemas.openxmlformats.org/officeDocument/2006/relationships/hyperlink" Target="http://www.e-logit.com/" TargetMode="External"/><Relationship Id="rId158" Type="http://schemas.openxmlformats.org/officeDocument/2006/relationships/hyperlink" Target="http://www.kaname-k.co.jp/" TargetMode="External"/><Relationship Id="rId157" Type="http://schemas.openxmlformats.org/officeDocument/2006/relationships/hyperlink" Target="http://www.bilcare.com/" TargetMode="External"/><Relationship Id="rId156" Type="http://schemas.openxmlformats.org/officeDocument/2006/relationships/hyperlink" Target="http://www.hercules-logistics.com/" TargetMode="External"/><Relationship Id="rId155" Type="http://schemas.openxmlformats.org/officeDocument/2006/relationships/hyperlink" Target="http://www.sedalink.com/" TargetMode="External"/><Relationship Id="rId154" Type="http://schemas.openxmlformats.org/officeDocument/2006/relationships/hyperlink" Target="http://www.tkyywl.com/" TargetMode="External"/><Relationship Id="rId153" Type="http://schemas.openxmlformats.org/officeDocument/2006/relationships/hyperlink" Target="http://www.tradia.co.jp/" TargetMode="External"/><Relationship Id="rId152" Type="http://schemas.openxmlformats.org/officeDocument/2006/relationships/hyperlink" Target="http://www.nanso.co.jp/" TargetMode="External"/><Relationship Id="rId151" Type="http://schemas.openxmlformats.org/officeDocument/2006/relationships/hyperlink" Target="http://www.vibrant.com.sg/" TargetMode="External"/><Relationship Id="rId150" Type="http://schemas.openxmlformats.org/officeDocument/2006/relationships/hyperlink" Target="http://www.anda.com.cn/" TargetMode="External"/><Relationship Id="rId15" Type="http://schemas.openxmlformats.org/officeDocument/2006/relationships/hyperlink" Target="http://www.comfortdelgro.com.sg/" TargetMode="External"/><Relationship Id="rId149" Type="http://schemas.openxmlformats.org/officeDocument/2006/relationships/hyperlink" Target="http://www.haiants.vn/" TargetMode="External"/><Relationship Id="rId148" Type="http://schemas.openxmlformats.org/officeDocument/2006/relationships/hyperlink" Target="http://www.nusantarainfrastructure.com/" TargetMode="External"/><Relationship Id="rId147" Type="http://schemas.openxmlformats.org/officeDocument/2006/relationships/hyperlink" Target="http://www.wice.co.th/" TargetMode="External"/><Relationship Id="rId146" Type="http://schemas.openxmlformats.org/officeDocument/2006/relationships/hyperlink" Target="http://www.ritcologistics.com/" TargetMode="External"/><Relationship Id="rId145" Type="http://schemas.openxmlformats.org/officeDocument/2006/relationships/hyperlink" Target="http://www.hamadeco.com.vn/" TargetMode="External"/><Relationship Id="rId144" Type="http://schemas.openxmlformats.org/officeDocument/2006/relationships/hyperlink" Target="http://www.swnav.com.tw/" TargetMode="External"/><Relationship Id="rId143" Type="http://schemas.openxmlformats.org/officeDocument/2006/relationships/hyperlink" Target="http://www.senkon.co.jp/" TargetMode="External"/><Relationship Id="rId142" Type="http://schemas.openxmlformats.org/officeDocument/2006/relationships/hyperlink" Target="http://www.kaidongyuan.com/" TargetMode="External"/><Relationship Id="rId141" Type="http://schemas.openxmlformats.org/officeDocument/2006/relationships/hyperlink" Target="http://www.cjtz.cn/" TargetMode="External"/><Relationship Id="rId140" Type="http://schemas.openxmlformats.org/officeDocument/2006/relationships/hyperlink" Target="http://www.0898hq.com/" TargetMode="External"/><Relationship Id="rId14" Type="http://schemas.openxmlformats.org/officeDocument/2006/relationships/hyperlink" Target="http://www.sbs-group.co.jp/" TargetMode="External"/><Relationship Id="rId139" Type="http://schemas.openxmlformats.org/officeDocument/2006/relationships/hyperlink" Target="http://www.its.cn/" TargetMode="External"/><Relationship Id="rId138" Type="http://schemas.openxmlformats.org/officeDocument/2006/relationships/hyperlink" Target="http://www.srt.co.jp/" TargetMode="External"/><Relationship Id="rId137" Type="http://schemas.openxmlformats.org/officeDocument/2006/relationships/hyperlink" Target="http://www.taiwanline.com.tw/" TargetMode="External"/><Relationship Id="rId136" Type="http://schemas.openxmlformats.org/officeDocument/2006/relationships/hyperlink" Target="http://www.xjtsscm.com/" TargetMode="External"/><Relationship Id="rId135" Type="http://schemas.openxmlformats.org/officeDocument/2006/relationships/hyperlink" Target="http://www.vosco.com.vn/" TargetMode="External"/><Relationship Id="rId134" Type="http://schemas.openxmlformats.org/officeDocument/2006/relationships/hyperlink" Target="http://www.agcmt.com.tw/" TargetMode="External"/><Relationship Id="rId133" Type="http://schemas.openxmlformats.org/officeDocument/2006/relationships/hyperlink" Target="http://www.fullapex.com/" TargetMode="External"/><Relationship Id="rId132" Type="http://schemas.openxmlformats.org/officeDocument/2006/relationships/hyperlink" Target="http://www.e-can.com.tw/" TargetMode="External"/><Relationship Id="rId131" Type="http://schemas.openxmlformats.org/officeDocument/2006/relationships/hyperlink" Target="http://www.cangyun.cn/" TargetMode="External"/><Relationship Id="rId130" Type="http://schemas.openxmlformats.org/officeDocument/2006/relationships/hyperlink" Target="http://www.snc.com.tw/" TargetMode="External"/><Relationship Id="rId13" Type="http://schemas.openxmlformats.org/officeDocument/2006/relationships/hyperlink" Target="http://www.sankyu.co.jp/" TargetMode="External"/><Relationship Id="rId129" Type="http://schemas.openxmlformats.org/officeDocument/2006/relationships/hyperlink" Target="http://blueswords.com/" TargetMode="External"/><Relationship Id="rId128" Type="http://schemas.openxmlformats.org/officeDocument/2006/relationships/hyperlink" Target="http://www.profitsail.com/" TargetMode="External"/><Relationship Id="rId127" Type="http://schemas.openxmlformats.org/officeDocument/2006/relationships/hyperlink" Target="http://www.jushen.co/" TargetMode="External"/><Relationship Id="rId126" Type="http://schemas.openxmlformats.org/officeDocument/2006/relationships/hyperlink" Target="http://www.sun-kwang.co.kr/" TargetMode="External"/><Relationship Id="rId125" Type="http://schemas.openxmlformats.org/officeDocument/2006/relationships/hyperlink" Target="http://www.engenco.com.au/" TargetMode="External"/><Relationship Id="rId124" Type="http://schemas.openxmlformats.org/officeDocument/2006/relationships/hyperlink" Target="http://www.1106hk.com/" TargetMode="External"/><Relationship Id="rId123" Type="http://schemas.openxmlformats.org/officeDocument/2006/relationships/hyperlink" Target="http://www.pan-flying.cn/" TargetMode="External"/><Relationship Id="rId122" Type="http://schemas.openxmlformats.org/officeDocument/2006/relationships/hyperlink" Target="http://www.schtgx.com/" TargetMode="External"/><Relationship Id="rId121" Type="http://schemas.openxmlformats.org/officeDocument/2006/relationships/hyperlink" Target="http://www.tciexpress.in/" TargetMode="External"/><Relationship Id="rId120" Type="http://schemas.openxmlformats.org/officeDocument/2006/relationships/hyperlink" Target="http://www.swiftlogistics.com.my/" TargetMode="External"/><Relationship Id="rId12" Type="http://schemas.openxmlformats.org/officeDocument/2006/relationships/hyperlink" Target="http://www.seino.co.jp/seino/shd" TargetMode="External"/><Relationship Id="rId119" Type="http://schemas.openxmlformats.org/officeDocument/2006/relationships/hyperlink" Target="http://www.ootomo-unsou.co.jp/" TargetMode="External"/><Relationship Id="rId118" Type="http://schemas.openxmlformats.org/officeDocument/2006/relationships/hyperlink" Target="http://www.tiongnam.com/" TargetMode="External"/><Relationship Id="rId117" Type="http://schemas.openxmlformats.org/officeDocument/2006/relationships/hyperlink" Target="http://www.soechi.com/" TargetMode="External"/><Relationship Id="rId116" Type="http://schemas.openxmlformats.org/officeDocument/2006/relationships/hyperlink" Target="http://www.iii-logistics.com/" TargetMode="External"/><Relationship Id="rId115" Type="http://schemas.openxmlformats.org/officeDocument/2006/relationships/hyperlink" Target="http://www.lcang.com/" TargetMode="External"/><Relationship Id="rId114" Type="http://schemas.openxmlformats.org/officeDocument/2006/relationships/hyperlink" Target="http://www.ningbojet.com/" TargetMode="External"/><Relationship Id="rId113" Type="http://schemas.openxmlformats.org/officeDocument/2006/relationships/hyperlink" Target="http://www.fmmalaysia.com.my/" TargetMode="External"/><Relationship Id="rId112" Type="http://schemas.openxmlformats.org/officeDocument/2006/relationships/hyperlink" Target="http://www.wsasc.com.cn/" TargetMode="External"/><Relationship Id="rId111" Type="http://schemas.openxmlformats.org/officeDocument/2006/relationships/hyperlink" Target="http://phyz.co.jp/" TargetMode="External"/><Relationship Id="rId110" Type="http://schemas.openxmlformats.org/officeDocument/2006/relationships/hyperlink" Target="http://www.pnsc.com.pk/" TargetMode="External"/><Relationship Id="rId11" Type="http://schemas.openxmlformats.org/officeDocument/2006/relationships/hyperlink" Target="http://www.senko.co.jp/" TargetMode="External"/><Relationship Id="rId109" Type="http://schemas.openxmlformats.org/officeDocument/2006/relationships/hyperlink" Target="http://www.ystns.co.kr/" TargetMode="External"/><Relationship Id="rId108" Type="http://schemas.openxmlformats.org/officeDocument/2006/relationships/hyperlink" Target="http://being-group.jp/" TargetMode="External"/><Relationship Id="rId107" Type="http://schemas.openxmlformats.org/officeDocument/2006/relationships/hyperlink" Target="http://www.gatewaydistriparks.com/" TargetMode="External"/><Relationship Id="rId106" Type="http://schemas.openxmlformats.org/officeDocument/2006/relationships/hyperlink" Target="http://www.jfry.cn/" TargetMode="External"/><Relationship Id="rId105" Type="http://schemas.openxmlformats.org/officeDocument/2006/relationships/hyperlink" Target="http://www.inui.co.jp/" TargetMode="External"/><Relationship Id="rId104" Type="http://schemas.openxmlformats.org/officeDocument/2006/relationships/hyperlink" Target="http://www.harbour.com.my/" TargetMode="External"/><Relationship Id="rId103" Type="http://schemas.openxmlformats.org/officeDocument/2006/relationships/hyperlink" Target="http://www.hiroden.co.jp/" TargetMode="External"/><Relationship Id="rId102" Type="http://schemas.openxmlformats.org/officeDocument/2006/relationships/hyperlink" Target="http://www.gati.com/" TargetMode="External"/><Relationship Id="rId101" Type="http://schemas.openxmlformats.org/officeDocument/2006/relationships/hyperlink" Target="http://www.syshippingcorp.com.my/" TargetMode="External"/><Relationship Id="rId100" Type="http://schemas.openxmlformats.org/officeDocument/2006/relationships/hyperlink" Target="http://www.jbwuliu.com/" TargetMode="External"/><Relationship Id="rId10" Type="http://schemas.openxmlformats.org/officeDocument/2006/relationships/hyperlink" Target="http://www.kerrylogistics.com/" TargetMode="Externa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tabSelected="1" workbookViewId="0">
      <selection activeCell="G20" sqref="G20"/>
    </sheetView>
  </sheetViews>
  <sheetFormatPr defaultColWidth="9" defaultRowHeight="13.5" outlineLevelRow="3" outlineLevelCol="1"/>
  <cols>
    <col min="1" max="1" width="12.8666666666667" customWidth="1"/>
  </cols>
  <sheetData>
    <row r="1" spans="1:2">
      <c r="A1" s="178" t="s">
        <v>0</v>
      </c>
      <c r="B1">
        <v>99</v>
      </c>
    </row>
    <row r="2" spans="1:2">
      <c r="A2" t="s">
        <v>1</v>
      </c>
      <c r="B2" s="179">
        <v>0.1</v>
      </c>
    </row>
    <row r="3" spans="1:2">
      <c r="A3" t="s">
        <v>2</v>
      </c>
      <c r="B3" s="179">
        <v>0.05</v>
      </c>
    </row>
    <row r="4" spans="1:2">
      <c r="A4" t="s">
        <v>3</v>
      </c>
      <c r="B4" s="179">
        <v>0.02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249977111117893"/>
  </sheetPr>
  <dimension ref="A1"/>
  <sheetViews>
    <sheetView workbookViewId="0">
      <selection activeCell="J35" sqref="J35"/>
    </sheetView>
  </sheetViews>
  <sheetFormatPr defaultColWidth="8.73333333333333" defaultRowHeight="13.5"/>
  <cols>
    <col min="1" max="16384" width="8.73333333333333" style="177"/>
  </cols>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9"/>
  <sheetViews>
    <sheetView zoomScale="85" zoomScaleNormal="85" workbookViewId="0">
      <selection activeCell="D30" sqref="D30"/>
    </sheetView>
  </sheetViews>
  <sheetFormatPr defaultColWidth="9.06666666666667" defaultRowHeight="15"/>
  <cols>
    <col min="1" max="1" width="9.06666666666667" style="159"/>
    <col min="2" max="2" width="43.6666666666667" style="160" customWidth="1"/>
    <col min="3" max="3" width="19.5333333333333" style="161" customWidth="1"/>
    <col min="4" max="4" width="19.3333333333333" style="161" customWidth="1"/>
    <col min="5" max="5" width="18.4666666666667" style="161" customWidth="1"/>
    <col min="6" max="6" width="15.4666666666667" style="160" customWidth="1"/>
    <col min="7" max="7" width="23.7333333333333" style="162" customWidth="1"/>
    <col min="8" max="8" width="9.06666666666667" style="160"/>
    <col min="9" max="9" width="19.4666666666667" style="160"/>
    <col min="10" max="10" width="18.5333333333333" style="160" customWidth="1"/>
    <col min="11" max="11" width="18.8666666666667" style="160"/>
    <col min="12" max="12" width="17.5333333333333" style="160" customWidth="1"/>
    <col min="13" max="13" width="17.6666666666667" style="160"/>
    <col min="14" max="16384" width="9.06666666666667" style="160"/>
  </cols>
  <sheetData>
    <row r="1" ht="13.5" spans="1:13">
      <c r="A1" s="163" t="s">
        <v>4</v>
      </c>
      <c r="B1" s="163" t="s">
        <v>5</v>
      </c>
      <c r="C1" s="164" t="s">
        <v>6</v>
      </c>
      <c r="D1" s="164" t="s">
        <v>7</v>
      </c>
      <c r="E1" s="164" t="s">
        <v>8</v>
      </c>
      <c r="F1" s="164" t="s">
        <v>9</v>
      </c>
      <c r="G1" s="165" t="s">
        <v>10</v>
      </c>
      <c r="I1" s="165" t="s">
        <v>11</v>
      </c>
      <c r="J1" s="165" t="s">
        <v>12</v>
      </c>
      <c r="K1" s="165" t="s">
        <v>13</v>
      </c>
      <c r="L1" s="165" t="s">
        <v>14</v>
      </c>
      <c r="M1" s="165" t="s">
        <v>15</v>
      </c>
    </row>
    <row r="2" spans="1:13">
      <c r="A2" s="166" t="s">
        <v>16</v>
      </c>
      <c r="B2" s="167" t="s">
        <v>17</v>
      </c>
      <c r="C2" s="168" t="s">
        <v>18</v>
      </c>
      <c r="D2" s="168" t="s">
        <v>19</v>
      </c>
      <c r="E2" s="169">
        <v>0.0331008802056122</v>
      </c>
      <c r="F2" s="170">
        <v>0.0483110789999441</v>
      </c>
      <c r="G2" s="171" t="s">
        <v>20</v>
      </c>
      <c r="I2" s="176"/>
      <c r="J2" s="176"/>
      <c r="K2" s="176"/>
      <c r="L2" s="176"/>
      <c r="M2" s="176"/>
    </row>
    <row r="3" spans="1:13">
      <c r="A3" s="166" t="s">
        <v>21</v>
      </c>
      <c r="B3" s="167" t="s">
        <v>22</v>
      </c>
      <c r="C3" s="168" t="s">
        <v>18</v>
      </c>
      <c r="D3" s="168" t="s">
        <v>19</v>
      </c>
      <c r="E3" s="169">
        <v>0.0658901513068409</v>
      </c>
      <c r="F3" s="170">
        <v>0.0802118856056081</v>
      </c>
      <c r="G3" s="171" t="s">
        <v>20</v>
      </c>
      <c r="I3" s="176"/>
      <c r="J3" s="176"/>
      <c r="K3" s="176"/>
      <c r="L3" s="176"/>
      <c r="M3" s="176"/>
    </row>
    <row r="4" spans="1:13">
      <c r="A4" s="166" t="s">
        <v>23</v>
      </c>
      <c r="B4" s="167" t="s">
        <v>24</v>
      </c>
      <c r="C4" s="168" t="s">
        <v>18</v>
      </c>
      <c r="D4" s="168" t="s">
        <v>19</v>
      </c>
      <c r="E4" s="169">
        <v>0.105440399567299</v>
      </c>
      <c r="F4" s="170">
        <v>0.106988922005841</v>
      </c>
      <c r="G4" s="171" t="s">
        <v>20</v>
      </c>
      <c r="I4" s="176"/>
      <c r="J4" s="176"/>
      <c r="K4" s="176"/>
      <c r="L4" s="176"/>
      <c r="M4" s="176"/>
    </row>
    <row r="5" spans="1:13">
      <c r="A5" s="166" t="s">
        <v>25</v>
      </c>
      <c r="B5" s="167" t="s">
        <v>26</v>
      </c>
      <c r="C5" s="168" t="s">
        <v>18</v>
      </c>
      <c r="D5" s="168" t="s">
        <v>19</v>
      </c>
      <c r="E5" s="169">
        <v>0.0261254299162839</v>
      </c>
      <c r="F5" s="170">
        <v>0.0320324396240075</v>
      </c>
      <c r="G5" s="171" t="s">
        <v>20</v>
      </c>
      <c r="I5" s="176"/>
      <c r="J5" s="176"/>
      <c r="K5" s="176"/>
      <c r="L5" s="176"/>
      <c r="M5" s="176"/>
    </row>
    <row r="6" spans="1:13">
      <c r="A6" s="166" t="s">
        <v>27</v>
      </c>
      <c r="B6" s="167" t="s">
        <v>28</v>
      </c>
      <c r="C6" s="168" t="s">
        <v>18</v>
      </c>
      <c r="D6" s="168" t="s">
        <v>19</v>
      </c>
      <c r="E6" s="169">
        <v>0.0027473947153405</v>
      </c>
      <c r="F6" s="170">
        <v>-0.0091632418978046</v>
      </c>
      <c r="G6" s="171" t="s">
        <v>20</v>
      </c>
      <c r="I6" s="176"/>
      <c r="J6" s="176"/>
      <c r="K6" s="176"/>
      <c r="L6" s="176"/>
      <c r="M6" s="176"/>
    </row>
    <row r="7" spans="1:13">
      <c r="A7" s="166" t="s">
        <v>29</v>
      </c>
      <c r="B7" s="167" t="s">
        <v>30</v>
      </c>
      <c r="C7" s="168" t="s">
        <v>18</v>
      </c>
      <c r="D7" s="168" t="s">
        <v>19</v>
      </c>
      <c r="E7" s="169">
        <v>0.0578477569346018</v>
      </c>
      <c r="F7" s="170">
        <v>0.0525317670359431</v>
      </c>
      <c r="G7" s="171" t="s">
        <v>31</v>
      </c>
      <c r="I7" s="176"/>
      <c r="J7" s="176"/>
      <c r="K7" s="176"/>
      <c r="L7" s="176"/>
      <c r="M7" s="176"/>
    </row>
    <row r="8" spans="1:13">
      <c r="A8" s="166" t="s">
        <v>32</v>
      </c>
      <c r="B8" s="167" t="s">
        <v>33</v>
      </c>
      <c r="C8" s="168" t="s">
        <v>18</v>
      </c>
      <c r="D8" s="168" t="s">
        <v>19</v>
      </c>
      <c r="E8" s="169">
        <v>0.0276778623199075</v>
      </c>
      <c r="F8" s="170">
        <v>0.0268864782409597</v>
      </c>
      <c r="G8" s="171" t="s">
        <v>20</v>
      </c>
      <c r="I8" s="176"/>
      <c r="J8" s="176"/>
      <c r="K8" s="176"/>
      <c r="L8" s="176"/>
      <c r="M8" s="176"/>
    </row>
    <row r="9" spans="1:13">
      <c r="A9" s="166" t="s">
        <v>34</v>
      </c>
      <c r="B9" s="167" t="s">
        <v>35</v>
      </c>
      <c r="C9" s="168" t="s">
        <v>18</v>
      </c>
      <c r="D9" s="168" t="s">
        <v>19</v>
      </c>
      <c r="E9" s="169">
        <v>0.0314624854778137</v>
      </c>
      <c r="F9" s="170">
        <v>0.0259332912968263</v>
      </c>
      <c r="G9" s="171" t="s">
        <v>36</v>
      </c>
      <c r="I9" s="176"/>
      <c r="J9" s="176"/>
      <c r="K9" s="176"/>
      <c r="L9" s="176"/>
      <c r="M9" s="176"/>
    </row>
    <row r="10" spans="1:13">
      <c r="A10" s="166" t="s">
        <v>37</v>
      </c>
      <c r="B10" s="167" t="s">
        <v>38</v>
      </c>
      <c r="C10" s="168" t="s">
        <v>18</v>
      </c>
      <c r="D10" s="168" t="s">
        <v>19</v>
      </c>
      <c r="E10" s="169">
        <v>0.037514325529571</v>
      </c>
      <c r="F10" s="170">
        <v>0.0213364053145899</v>
      </c>
      <c r="G10" s="171" t="s">
        <v>39</v>
      </c>
      <c r="I10" s="176"/>
      <c r="J10" s="176"/>
      <c r="K10" s="176"/>
      <c r="L10" s="176"/>
      <c r="M10" s="176"/>
    </row>
    <row r="11" spans="1:13">
      <c r="A11" s="166" t="s">
        <v>40</v>
      </c>
      <c r="B11" s="167" t="s">
        <v>41</v>
      </c>
      <c r="C11" s="168" t="s">
        <v>18</v>
      </c>
      <c r="D11" s="168" t="s">
        <v>19</v>
      </c>
      <c r="E11" s="169">
        <v>0.114122018601072</v>
      </c>
      <c r="F11" s="170">
        <v>0.1183</v>
      </c>
      <c r="G11" s="171" t="s">
        <v>42</v>
      </c>
      <c r="I11" s="176"/>
      <c r="J11" s="176"/>
      <c r="K11" s="176"/>
      <c r="L11" s="176"/>
      <c r="M11" s="176"/>
    </row>
    <row r="12" spans="3:3">
      <c r="C12" s="161" t="s">
        <v>43</v>
      </c>
    </row>
    <row r="13" spans="3:6">
      <c r="C13" s="161" t="s">
        <v>43</v>
      </c>
      <c r="D13" s="164"/>
      <c r="E13" s="172" t="s">
        <v>44</v>
      </c>
      <c r="F13" s="172" t="s">
        <v>45</v>
      </c>
    </row>
    <row r="14" spans="4:7">
      <c r="D14" s="173" t="s">
        <v>46</v>
      </c>
      <c r="E14" s="173">
        <f>QUARTILE($E$2:$E$11,G14)</f>
        <v>0.0027473947153405</v>
      </c>
      <c r="F14" s="173">
        <f>QUARTILE($F$2:$F$11,G14)</f>
        <v>-0.0091632418978046</v>
      </c>
      <c r="G14" s="162">
        <v>0</v>
      </c>
    </row>
    <row r="15" spans="2:7">
      <c r="B15" s="159"/>
      <c r="C15" s="174"/>
      <c r="D15" s="173" t="s">
        <v>47</v>
      </c>
      <c r="E15" s="173">
        <f>QUARTILE($E$2:$E$11,G15)</f>
        <v>0.0286240181093841</v>
      </c>
      <c r="F15" s="173">
        <f>QUARTILE($F$2:$F$11,G15)</f>
        <v>0.0261715880328596</v>
      </c>
      <c r="G15" s="162">
        <v>1</v>
      </c>
    </row>
    <row r="16" spans="2:7">
      <c r="B16" s="159"/>
      <c r="C16" s="174"/>
      <c r="D16" s="175" t="s">
        <v>48</v>
      </c>
      <c r="E16" s="175">
        <f>QUARTILE($E$2:$E$11,G16)</f>
        <v>0.0353076028675916</v>
      </c>
      <c r="F16" s="175">
        <f>QUARTILE($F$2:$F$11,G16)</f>
        <v>0.0401717593119758</v>
      </c>
      <c r="G16" s="162">
        <v>2</v>
      </c>
    </row>
    <row r="17" spans="2:7">
      <c r="B17" s="159"/>
      <c r="C17" s="174"/>
      <c r="D17" s="173" t="s">
        <v>49</v>
      </c>
      <c r="E17" s="173">
        <f>QUARTILE($E$2:$E$11,G17)</f>
        <v>0.0638795527137812</v>
      </c>
      <c r="F17" s="173">
        <f>QUARTILE($F$2:$F$11,G17)</f>
        <v>0.0732918559631918</v>
      </c>
      <c r="G17" s="162">
        <v>3</v>
      </c>
    </row>
    <row r="18" spans="2:7">
      <c r="B18" s="159"/>
      <c r="C18" s="174"/>
      <c r="D18" s="173" t="s">
        <v>50</v>
      </c>
      <c r="E18" s="173">
        <f>QUARTILE($E$2:$E$11,G18)</f>
        <v>0.114122018601072</v>
      </c>
      <c r="F18" s="173">
        <f>QUARTILE($F$2:$F$11,G18)</f>
        <v>0.1183</v>
      </c>
      <c r="G18" s="162">
        <v>4</v>
      </c>
    </row>
    <row r="19" spans="2:5">
      <c r="B19" s="159"/>
      <c r="C19" s="174"/>
      <c r="D19" s="174"/>
      <c r="E19" s="174"/>
    </row>
    <row r="20" spans="2:5">
      <c r="B20" s="159"/>
      <c r="C20" s="174"/>
      <c r="D20" s="174"/>
      <c r="E20" s="174"/>
    </row>
    <row r="21" spans="2:5">
      <c r="B21" s="159"/>
      <c r="C21" s="174"/>
      <c r="D21" s="174"/>
      <c r="E21" s="174"/>
    </row>
    <row r="22" spans="2:5">
      <c r="B22" s="159"/>
      <c r="C22" s="174"/>
      <c r="D22" s="174"/>
      <c r="E22" s="174"/>
    </row>
    <row r="23" spans="2:5">
      <c r="B23" s="159"/>
      <c r="C23" s="174"/>
      <c r="D23" s="174"/>
      <c r="E23" s="174"/>
    </row>
    <row r="24" spans="2:5">
      <c r="B24" s="159"/>
      <c r="C24" s="174"/>
      <c r="D24" s="174"/>
      <c r="E24" s="174"/>
    </row>
    <row r="25" spans="2:5">
      <c r="B25" s="159"/>
      <c r="C25" s="174"/>
      <c r="D25" s="174"/>
      <c r="E25" s="174"/>
    </row>
    <row r="26" spans="2:5">
      <c r="B26" s="159"/>
      <c r="C26" s="174"/>
      <c r="D26" s="174"/>
      <c r="E26" s="174"/>
    </row>
    <row r="27" spans="2:5">
      <c r="B27" s="159"/>
      <c r="C27" s="174"/>
      <c r="D27" s="174"/>
      <c r="E27" s="174"/>
    </row>
    <row r="28" spans="2:5">
      <c r="B28" s="159"/>
      <c r="C28" s="174"/>
      <c r="D28" s="174"/>
      <c r="E28" s="174"/>
    </row>
    <row r="29" spans="2:5">
      <c r="B29" s="159"/>
      <c r="C29" s="174"/>
      <c r="D29" s="174"/>
      <c r="E29" s="174"/>
    </row>
  </sheetData>
  <autoFilter xmlns:etc="http://www.wps.cn/officeDocument/2017/etCustomData" ref="A1:G18" etc:filterBottomFollowUsedRange="0">
    <extLst/>
  </autoFilter>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3"/>
  <sheetViews>
    <sheetView workbookViewId="0">
      <selection activeCell="A26" sqref="A26:C31"/>
    </sheetView>
  </sheetViews>
  <sheetFormatPr defaultColWidth="9.06666666666667" defaultRowHeight="12.75" outlineLevelCol="4"/>
  <cols>
    <col min="1" max="1" width="19.7333333333333" style="133" customWidth="1"/>
    <col min="2" max="2" width="46" style="134" customWidth="1"/>
    <col min="3" max="3" width="31" style="133" customWidth="1"/>
    <col min="4" max="4" width="9.33333333333333" style="134" customWidth="1"/>
    <col min="5" max="5" width="21.2" style="134" customWidth="1"/>
    <col min="6" max="16384" width="9.06666666666667" style="134"/>
  </cols>
  <sheetData>
    <row r="1" spans="1:3">
      <c r="A1" s="135" t="s">
        <v>51</v>
      </c>
      <c r="B1" s="135"/>
      <c r="C1" s="135"/>
    </row>
    <row r="2" spans="1:3">
      <c r="A2" s="136" t="s">
        <v>52</v>
      </c>
      <c r="B2" s="137"/>
      <c r="C2" s="137"/>
    </row>
    <row r="3" spans="1:3">
      <c r="A3" s="138" t="s">
        <v>53</v>
      </c>
      <c r="B3" s="137" t="s">
        <v>54</v>
      </c>
      <c r="C3" s="137"/>
    </row>
    <row r="4" spans="1:3">
      <c r="A4" s="138" t="s">
        <v>55</v>
      </c>
      <c r="B4" s="137"/>
      <c r="C4" s="137"/>
    </row>
    <row r="5" spans="1:3">
      <c r="A5" s="136" t="s">
        <v>56</v>
      </c>
      <c r="B5" s="137"/>
      <c r="C5" s="137"/>
    </row>
    <row r="6" spans="1:3">
      <c r="A6" s="138" t="s">
        <v>57</v>
      </c>
      <c r="B6" s="137"/>
      <c r="C6" s="137"/>
    </row>
    <row r="7" spans="1:3">
      <c r="A7" s="138" t="s">
        <v>58</v>
      </c>
      <c r="B7" s="137" t="s">
        <v>59</v>
      </c>
      <c r="C7" s="137"/>
    </row>
    <row r="8" spans="1:3">
      <c r="A8" s="138" t="s">
        <v>60</v>
      </c>
      <c r="B8" s="137" t="s">
        <v>61</v>
      </c>
      <c r="C8" s="137"/>
    </row>
    <row r="9" spans="1:5">
      <c r="A9" s="139" t="s">
        <v>62</v>
      </c>
      <c r="B9" s="137" t="s">
        <v>63</v>
      </c>
      <c r="C9" s="137"/>
      <c r="E9" s="140"/>
    </row>
    <row r="10" spans="1:3">
      <c r="A10" s="138" t="s">
        <v>64</v>
      </c>
      <c r="B10" s="137"/>
      <c r="C10" s="137"/>
    </row>
    <row r="11" spans="1:3">
      <c r="A11" s="141" t="s">
        <v>65</v>
      </c>
      <c r="B11" s="137" t="s">
        <v>66</v>
      </c>
      <c r="C11" s="137"/>
    </row>
    <row r="12" spans="1:3">
      <c r="A12" s="142"/>
      <c r="B12" s="143"/>
      <c r="C12" s="142"/>
    </row>
    <row r="13" spans="1:3">
      <c r="A13" s="135" t="s">
        <v>67</v>
      </c>
      <c r="B13" s="135"/>
      <c r="C13" s="135"/>
    </row>
    <row r="14" spans="1:3">
      <c r="A14" s="144" t="s">
        <v>68</v>
      </c>
      <c r="B14" s="145" t="s">
        <v>69</v>
      </c>
      <c r="C14" s="144" t="s">
        <v>70</v>
      </c>
    </row>
    <row r="15" s="132" customFormat="1" spans="1:3">
      <c r="A15" s="146" t="s">
        <v>71</v>
      </c>
      <c r="B15" s="147" t="s">
        <v>72</v>
      </c>
      <c r="C15" s="148">
        <v>32</v>
      </c>
    </row>
    <row r="16" s="132" customFormat="1" spans="1:3">
      <c r="A16" s="146" t="s">
        <v>73</v>
      </c>
      <c r="B16" s="149" t="s">
        <v>74</v>
      </c>
      <c r="C16" s="148">
        <v>20</v>
      </c>
    </row>
    <row r="17" s="132" customFormat="1" spans="1:3">
      <c r="A17" s="146" t="s">
        <v>75</v>
      </c>
      <c r="B17" s="149" t="s">
        <v>76</v>
      </c>
      <c r="C17" s="148">
        <v>24</v>
      </c>
    </row>
    <row r="18" s="132" customFormat="1" spans="1:3">
      <c r="A18" s="146" t="s">
        <v>77</v>
      </c>
      <c r="B18" s="149" t="s">
        <v>78</v>
      </c>
      <c r="C18" s="148">
        <v>163</v>
      </c>
    </row>
    <row r="19" s="132" customFormat="1" spans="1:3">
      <c r="A19" s="146" t="s">
        <v>79</v>
      </c>
      <c r="B19" s="149" t="s">
        <v>80</v>
      </c>
      <c r="C19" s="148">
        <v>16</v>
      </c>
    </row>
    <row r="20" s="132" customFormat="1" spans="1:3">
      <c r="A20" s="146" t="s">
        <v>81</v>
      </c>
      <c r="B20" s="149" t="s">
        <v>82</v>
      </c>
      <c r="C20" s="148">
        <v>5</v>
      </c>
    </row>
    <row r="21" s="132" customFormat="1" spans="1:3">
      <c r="A21" s="146" t="s">
        <v>83</v>
      </c>
      <c r="B21" s="149" t="s">
        <v>84</v>
      </c>
      <c r="C21" s="148">
        <v>172</v>
      </c>
    </row>
    <row r="22" spans="1:3">
      <c r="A22" s="142"/>
      <c r="B22" s="150" t="s">
        <v>85</v>
      </c>
      <c r="C22" s="151">
        <f>SUM(C15:C21)</f>
        <v>432</v>
      </c>
    </row>
    <row r="23" spans="1:3">
      <c r="A23" s="152"/>
      <c r="B23" s="143"/>
      <c r="C23" s="142"/>
    </row>
    <row r="24" spans="1:3">
      <c r="A24" s="135" t="s">
        <v>86</v>
      </c>
      <c r="B24" s="135"/>
      <c r="C24" s="135"/>
    </row>
    <row r="25" spans="1:3">
      <c r="A25" s="144" t="s">
        <v>87</v>
      </c>
      <c r="B25" s="145" t="s">
        <v>88</v>
      </c>
      <c r="C25" s="144" t="s">
        <v>89</v>
      </c>
    </row>
    <row r="26" spans="1:4">
      <c r="A26" s="153">
        <v>1</v>
      </c>
      <c r="B26" s="154" t="s">
        <v>90</v>
      </c>
      <c r="C26" s="148">
        <v>301</v>
      </c>
      <c r="D26" s="155">
        <f>C22-C26</f>
        <v>131</v>
      </c>
    </row>
    <row r="27" spans="1:3">
      <c r="A27" s="153">
        <v>2</v>
      </c>
      <c r="B27" s="149" t="s">
        <v>91</v>
      </c>
      <c r="C27" s="148">
        <v>16</v>
      </c>
    </row>
    <row r="28" spans="1:3">
      <c r="A28" s="153">
        <v>3</v>
      </c>
      <c r="B28" s="156" t="s">
        <v>92</v>
      </c>
      <c r="C28" s="148">
        <v>14</v>
      </c>
    </row>
    <row r="29" spans="1:3">
      <c r="A29" s="153">
        <v>4</v>
      </c>
      <c r="B29" s="156" t="s">
        <v>93</v>
      </c>
      <c r="C29" s="148">
        <v>0</v>
      </c>
    </row>
    <row r="30" spans="1:3">
      <c r="A30" s="153">
        <v>5</v>
      </c>
      <c r="B30" s="149" t="s">
        <v>94</v>
      </c>
      <c r="C30" s="148">
        <v>32</v>
      </c>
    </row>
    <row r="31" spans="1:3">
      <c r="A31" s="153">
        <v>6</v>
      </c>
      <c r="B31" s="149" t="s">
        <v>95</v>
      </c>
      <c r="C31" s="148">
        <v>59</v>
      </c>
    </row>
    <row r="32" spans="1:3">
      <c r="A32" s="157"/>
      <c r="B32" s="158" t="s">
        <v>96</v>
      </c>
      <c r="C32" s="157">
        <f>SUM(C26:C31)</f>
        <v>422</v>
      </c>
    </row>
    <row r="33" spans="1:3">
      <c r="A33" s="157"/>
      <c r="B33" s="158" t="s">
        <v>97</v>
      </c>
      <c r="C33" s="151">
        <f>C22-C32</f>
        <v>10</v>
      </c>
    </row>
  </sheetData>
  <mergeCells count="13">
    <mergeCell ref="A1:C1"/>
    <mergeCell ref="B2:C2"/>
    <mergeCell ref="B3:C3"/>
    <mergeCell ref="B4:C4"/>
    <mergeCell ref="B5:C5"/>
    <mergeCell ref="B6:C6"/>
    <mergeCell ref="B7:C7"/>
    <mergeCell ref="B8:C8"/>
    <mergeCell ref="B9:C9"/>
    <mergeCell ref="B10:C10"/>
    <mergeCell ref="B11:C11"/>
    <mergeCell ref="A13:C13"/>
    <mergeCell ref="A24:C24"/>
  </mergeCell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I435"/>
  <sheetViews>
    <sheetView zoomScale="70" zoomScaleNormal="70" workbookViewId="0">
      <pane xSplit="2" ySplit="3" topLeftCell="C4" activePane="bottomRight" state="frozen"/>
      <selection/>
      <selection pane="topRight"/>
      <selection pane="bottomLeft"/>
      <selection pane="bottomRight" activeCell="E33" sqref="E33"/>
    </sheetView>
  </sheetViews>
  <sheetFormatPr defaultColWidth="16.0666666666667" defaultRowHeight="12.75"/>
  <cols>
    <col min="1" max="1" width="16.0666666666667" style="7"/>
    <col min="2" max="2" width="57.9333333333333" style="8" customWidth="1"/>
    <col min="3" max="3" width="23.8" style="9" customWidth="1"/>
    <col min="4" max="4" width="17.4666666666667" style="10" customWidth="1"/>
    <col min="5" max="5" width="21.8" style="9" customWidth="1"/>
    <col min="6" max="6" width="16.0666666666667" style="11" outlineLevel="2"/>
    <col min="7" max="7" width="16.0666666666667" style="12" outlineLevel="3"/>
    <col min="8" max="8" width="24" style="13" customWidth="1" outlineLevel="3"/>
    <col min="9" max="9" width="16.0666666666667" style="10" outlineLevel="3"/>
    <col min="10" max="10" width="16.0666666666667" style="14" customWidth="1" outlineLevel="2"/>
    <col min="11" max="11" width="16.0666666666667" style="13" outlineLevel="2"/>
    <col min="12" max="12" width="16.0666666666667" style="15" outlineLevel="2"/>
    <col min="13" max="13" width="43.9333333333333" style="13" customWidth="1" outlineLevel="2"/>
    <col min="14" max="14" width="16.0666666666667" style="16" outlineLevel="1"/>
    <col min="15" max="15" width="16.0666666666667" style="17" outlineLevel="1"/>
    <col min="16" max="16" width="16.0666666666667" style="18" outlineLevel="1"/>
    <col min="17" max="17" width="16.0666666666667" style="17" outlineLevel="1"/>
    <col min="18" max="18" width="16.0666666666667" style="18" outlineLevel="2"/>
    <col min="19" max="19" width="16.0666666666667" style="17" outlineLevel="1"/>
    <col min="20" max="20" width="16.0666666666667" style="18"/>
    <col min="21" max="21" width="16.0666666666667" style="18" outlineLevel="1"/>
    <col min="22" max="22" width="16.0666666666667" style="17" outlineLevel="1"/>
    <col min="23" max="26" width="16.0666666666667" style="18" outlineLevel="1"/>
    <col min="27" max="27" width="16.0666666666667" style="14" outlineLevel="1"/>
    <col min="28" max="30" width="16.0666666666667" style="18" outlineLevel="1"/>
    <col min="31" max="31" width="16.0666666666667" style="14" outlineLevel="1"/>
    <col min="32" max="34" width="16.0666666666667" style="18" outlineLevel="1"/>
    <col min="35" max="35" width="16.0666666666667" style="14" outlineLevel="1"/>
    <col min="36" max="38" width="16.0666666666667" style="18" outlineLevel="1"/>
    <col min="39" max="39" width="16.0666666666667" style="14" outlineLevel="1"/>
    <col min="40" max="42" width="16.0666666666667" style="18" outlineLevel="1"/>
    <col min="43" max="43" width="16.0666666666667" style="14" outlineLevel="1"/>
    <col min="44" max="46" width="16.0666666666667" style="18" outlineLevel="1"/>
    <col min="47" max="47" width="16.0666666666667" style="14" outlineLevel="1"/>
    <col min="48" max="50" width="16.0666666666667" style="18" outlineLevel="1"/>
    <col min="51" max="51" width="16.0666666666667" style="14" outlineLevel="1"/>
    <col min="52" max="54" width="16.0666666666667" style="18" outlineLevel="1"/>
    <col min="55" max="55" width="16.0666666666667" style="14" outlineLevel="1"/>
    <col min="56" max="58" width="16.0666666666667" style="18" outlineLevel="1"/>
    <col min="59" max="59" width="16.0666666666667" style="14" outlineLevel="1"/>
    <col min="60" max="62" width="16.0666666666667" style="18" outlineLevel="1"/>
    <col min="63" max="63" width="16.0666666666667" style="14" outlineLevel="1"/>
    <col min="64" max="66" width="16.0666666666667" style="18" outlineLevel="1"/>
    <col min="67" max="67" width="16.0666666666667" style="14" outlineLevel="1"/>
    <col min="68" max="70" width="16.0666666666667" style="18" outlineLevel="1"/>
    <col min="71" max="71" width="16.0666666666667" style="14" outlineLevel="1"/>
    <col min="72" max="74" width="16.0666666666667" style="18" outlineLevel="1"/>
    <col min="75" max="75" width="16.0666666666667" style="18" outlineLevel="2"/>
    <col min="76" max="78" width="16.0666666666667" style="18" outlineLevel="1"/>
    <col min="79" max="79" width="16.0666666666667" style="18" outlineLevel="2"/>
    <col min="80" max="82" width="16.0666666666667" style="18" outlineLevel="1"/>
    <col min="83" max="83" width="16.0666666666667" style="18" outlineLevel="2"/>
    <col min="84" max="86" width="16.0666666666667" style="18" outlineLevel="1"/>
    <col min="87" max="87" width="16.0666666666667" style="18" outlineLevel="2"/>
    <col min="88" max="90" width="16.0666666666667" style="18" outlineLevel="1"/>
    <col min="91" max="91" width="16.0666666666667" style="18" outlineLevel="2"/>
    <col min="92" max="94" width="16.0666666666667" style="18" outlineLevel="1"/>
    <col min="95" max="95" width="16.0666666666667" style="18" outlineLevel="2"/>
    <col min="96" max="98" width="16.0666666666667" style="18" outlineLevel="1"/>
    <col min="99" max="99" width="16.0666666666667" style="18" outlineLevel="2"/>
    <col min="100" max="102" width="16.0666666666667" style="18" outlineLevel="1"/>
    <col min="103" max="103" width="16.0666666666667" style="18" outlineLevel="2"/>
    <col min="104" max="106" width="16.0666666666667" style="18" outlineLevel="1"/>
    <col min="107" max="107" width="16.0666666666667" style="18" outlineLevel="2"/>
    <col min="108" max="110" width="16.0666666666667" style="18" outlineLevel="1"/>
    <col min="111" max="115" width="16.0666666666667" style="19" outlineLevel="1"/>
    <col min="116" max="117" width="16.0666666666667" style="20" outlineLevel="1"/>
    <col min="118" max="118" width="16.0666666666667" style="18" customWidth="1" outlineLevel="1"/>
    <col min="119" max="121" width="16.0666666666667" style="18" outlineLevel="1"/>
    <col min="122" max="122" width="17.6666666666667" style="18" outlineLevel="1"/>
    <col min="123" max="124" width="17.2" style="18" outlineLevel="1"/>
    <col min="125" max="132" width="16.0666666666667" style="18" outlineLevel="1"/>
    <col min="133" max="133" width="18.8" style="18" outlineLevel="1"/>
    <col min="134" max="135" width="18.4666666666667" style="18" outlineLevel="1"/>
    <col min="136" max="136" width="16.7333333333333" style="18" outlineLevel="1"/>
    <col min="137" max="137" width="17.7333333333333" style="18" outlineLevel="1"/>
    <col min="138" max="143" width="16.0666666666667" style="18" outlineLevel="1"/>
    <col min="144" max="144" width="22.8" style="18" customWidth="1" outlineLevel="1"/>
    <col min="145" max="146" width="23.5333333333333" style="18" customWidth="1" outlineLevel="1"/>
    <col min="147" max="147" width="22.4666666666667" style="18" customWidth="1" outlineLevel="1"/>
    <col min="148" max="148" width="21.7333333333333" style="18" customWidth="1" outlineLevel="1"/>
    <col min="149" max="149" width="16.0666666666667" style="18" outlineLevel="1"/>
    <col min="150" max="153" width="16.0666666666667" style="17" outlineLevel="1"/>
    <col min="154" max="154" width="16.0666666666667" style="21" outlineLevel="1"/>
    <col min="155" max="157" width="16.0666666666667" style="17"/>
    <col min="158" max="158" width="24.8" style="17" customWidth="1"/>
    <col min="159" max="159" width="46.2666666666667" style="17" customWidth="1"/>
    <col min="160" max="217" width="16.0666666666667" style="22"/>
    <col min="218" max="16384" width="16.0666666666667" style="13"/>
  </cols>
  <sheetData>
    <row r="1" s="1" customFormat="1" spans="1:217">
      <c r="A1" s="23" t="s">
        <v>98</v>
      </c>
      <c r="B1" s="24"/>
      <c r="C1" s="25"/>
      <c r="D1" s="26"/>
      <c r="E1" s="27"/>
      <c r="F1" s="27"/>
      <c r="G1" s="28"/>
      <c r="H1" s="29"/>
      <c r="I1" s="27"/>
      <c r="J1" s="53"/>
      <c r="K1" s="54"/>
      <c r="L1" s="55"/>
      <c r="M1" s="54"/>
      <c r="N1" s="56"/>
      <c r="O1" s="57"/>
      <c r="P1" s="58"/>
      <c r="Q1" s="57"/>
      <c r="R1" s="58"/>
      <c r="S1" s="57"/>
      <c r="T1" s="58"/>
      <c r="U1" s="58"/>
      <c r="V1" s="57"/>
      <c r="W1" s="72"/>
      <c r="X1" s="72"/>
      <c r="Y1" s="72"/>
      <c r="Z1" s="72"/>
      <c r="AA1" s="78"/>
      <c r="AB1" s="79"/>
      <c r="AC1" s="79"/>
      <c r="AD1" s="79"/>
      <c r="AE1" s="78"/>
      <c r="AF1" s="79"/>
      <c r="AG1" s="79"/>
      <c r="AH1" s="79"/>
      <c r="AI1" s="78"/>
      <c r="AJ1" s="79"/>
      <c r="AK1" s="79"/>
      <c r="AL1" s="79"/>
      <c r="AM1" s="78"/>
      <c r="AN1" s="79"/>
      <c r="AO1" s="79"/>
      <c r="AP1" s="79"/>
      <c r="AQ1" s="78"/>
      <c r="AR1" s="79"/>
      <c r="AS1" s="79"/>
      <c r="AT1" s="79"/>
      <c r="AU1" s="78"/>
      <c r="AV1" s="79"/>
      <c r="AW1" s="79"/>
      <c r="AX1" s="79"/>
      <c r="AY1" s="78"/>
      <c r="AZ1" s="79"/>
      <c r="BA1" s="79"/>
      <c r="BB1" s="79"/>
      <c r="BC1" s="78"/>
      <c r="BD1" s="79"/>
      <c r="BE1" s="79"/>
      <c r="BF1" s="79"/>
      <c r="BG1" s="78"/>
      <c r="BH1" s="79"/>
      <c r="BI1" s="79"/>
      <c r="BJ1" s="79"/>
      <c r="BK1" s="78"/>
      <c r="BL1" s="79"/>
      <c r="BM1" s="79"/>
      <c r="BN1" s="79"/>
      <c r="BO1" s="78"/>
      <c r="BP1" s="79"/>
      <c r="BQ1" s="79"/>
      <c r="BR1" s="79"/>
      <c r="BS1" s="78" t="s">
        <v>99</v>
      </c>
      <c r="BT1" s="79"/>
      <c r="BU1" s="79"/>
      <c r="BV1" s="79"/>
      <c r="BW1" s="84"/>
      <c r="BX1" s="79"/>
      <c r="BY1" s="79"/>
      <c r="BZ1" s="79"/>
      <c r="CA1" s="84"/>
      <c r="CB1" s="79"/>
      <c r="CC1" s="79"/>
      <c r="CD1" s="79"/>
      <c r="CE1" s="84"/>
      <c r="CF1" s="79"/>
      <c r="CG1" s="79"/>
      <c r="CH1" s="79"/>
      <c r="CI1" s="84"/>
      <c r="CJ1" s="79"/>
      <c r="CK1" s="79"/>
      <c r="CL1" s="79"/>
      <c r="CM1" s="84"/>
      <c r="CN1" s="79"/>
      <c r="CO1" s="79"/>
      <c r="CP1" s="79"/>
      <c r="CQ1" s="84"/>
      <c r="CR1" s="79"/>
      <c r="CS1" s="79"/>
      <c r="CT1" s="79"/>
      <c r="CU1" s="84"/>
      <c r="CV1" s="79"/>
      <c r="CW1" s="79"/>
      <c r="CX1" s="79"/>
      <c r="CY1" s="84"/>
      <c r="CZ1" s="79"/>
      <c r="DA1" s="79"/>
      <c r="DB1" s="79"/>
      <c r="DC1" s="84"/>
      <c r="DD1" s="79"/>
      <c r="DE1" s="79"/>
      <c r="DF1" s="79"/>
      <c r="DG1" s="96" t="s">
        <v>45</v>
      </c>
      <c r="DH1" s="96"/>
      <c r="DI1" s="96"/>
      <c r="DJ1" s="96"/>
      <c r="DK1" s="96"/>
      <c r="DL1" s="96"/>
      <c r="DM1" s="96"/>
      <c r="DN1" s="96"/>
      <c r="DO1" s="96"/>
      <c r="DP1" s="96"/>
      <c r="DQ1" s="101"/>
      <c r="DR1" s="96" t="s">
        <v>100</v>
      </c>
      <c r="DS1" s="96"/>
      <c r="DT1" s="96"/>
      <c r="DU1" s="96"/>
      <c r="DV1" s="96"/>
      <c r="DW1" s="96"/>
      <c r="DX1" s="96"/>
      <c r="DY1" s="96"/>
      <c r="DZ1" s="96"/>
      <c r="EA1" s="96"/>
      <c r="EB1" s="101"/>
      <c r="EC1" s="96" t="s">
        <v>101</v>
      </c>
      <c r="ED1" s="96"/>
      <c r="EE1" s="96"/>
      <c r="EF1" s="96"/>
      <c r="EG1" s="96"/>
      <c r="EH1" s="96"/>
      <c r="EI1" s="96"/>
      <c r="EJ1" s="96"/>
      <c r="EK1" s="96"/>
      <c r="EL1" s="96"/>
      <c r="EM1" s="109"/>
      <c r="EN1" s="110" t="s">
        <v>102</v>
      </c>
      <c r="EO1" s="116"/>
      <c r="EP1" s="116"/>
      <c r="EQ1" s="116"/>
      <c r="ER1" s="116"/>
      <c r="ES1" s="116"/>
      <c r="ET1" s="117"/>
      <c r="EU1" s="117"/>
      <c r="EV1" s="117"/>
      <c r="EW1" s="117"/>
      <c r="EX1" s="120"/>
      <c r="EY1" s="180" t="s">
        <v>103</v>
      </c>
      <c r="EZ1" s="121"/>
      <c r="FA1" s="121"/>
      <c r="FB1" s="121"/>
      <c r="FC1" s="121"/>
      <c r="FD1" s="122"/>
      <c r="FE1" s="122"/>
      <c r="FF1" s="122"/>
      <c r="FG1" s="122"/>
      <c r="FH1" s="122"/>
      <c r="FI1" s="122"/>
      <c r="FJ1" s="122"/>
      <c r="FK1" s="122"/>
      <c r="FL1" s="122"/>
      <c r="FM1" s="122"/>
      <c r="FN1" s="122"/>
      <c r="FO1" s="122"/>
      <c r="FP1" s="122"/>
      <c r="FQ1" s="122"/>
      <c r="FR1" s="122"/>
      <c r="FS1" s="122"/>
      <c r="FT1" s="122"/>
      <c r="FU1" s="122"/>
      <c r="FV1" s="122"/>
      <c r="FW1" s="122"/>
      <c r="FX1" s="122"/>
      <c r="FY1" s="122"/>
      <c r="FZ1" s="122"/>
      <c r="GA1" s="122"/>
      <c r="GB1" s="122"/>
      <c r="GC1" s="122"/>
      <c r="GD1" s="122"/>
      <c r="GE1" s="122"/>
      <c r="GF1" s="122"/>
      <c r="GG1" s="122"/>
      <c r="GH1" s="122"/>
      <c r="GI1" s="122"/>
      <c r="GJ1" s="122"/>
      <c r="GK1" s="122"/>
      <c r="GL1" s="122"/>
      <c r="GM1" s="122"/>
      <c r="GN1" s="122"/>
      <c r="GO1" s="122"/>
      <c r="GP1" s="122"/>
      <c r="GQ1" s="122"/>
      <c r="GR1" s="122"/>
      <c r="GS1" s="122"/>
      <c r="GT1" s="122"/>
      <c r="GU1" s="122"/>
      <c r="GV1" s="122"/>
      <c r="GW1" s="122"/>
      <c r="GX1" s="122"/>
      <c r="GY1" s="122"/>
      <c r="GZ1" s="122"/>
      <c r="HA1" s="122"/>
      <c r="HB1" s="122"/>
      <c r="HC1" s="122"/>
      <c r="HD1" s="122"/>
      <c r="HE1" s="122"/>
      <c r="HF1" s="122"/>
      <c r="HG1" s="122"/>
      <c r="HH1" s="122"/>
      <c r="HI1" s="122"/>
    </row>
    <row r="2" s="1" customFormat="1" spans="1:217">
      <c r="A2" s="30"/>
      <c r="B2" s="31"/>
      <c r="C2" s="32"/>
      <c r="D2" s="26"/>
      <c r="E2" s="32"/>
      <c r="F2" s="33"/>
      <c r="G2" s="34"/>
      <c r="H2" s="35"/>
      <c r="I2" s="59"/>
      <c r="J2" s="60" t="s">
        <v>104</v>
      </c>
      <c r="K2" s="61"/>
      <c r="L2" s="61"/>
      <c r="M2" s="62"/>
      <c r="N2" s="63" t="s">
        <v>105</v>
      </c>
      <c r="O2" s="64" t="s">
        <v>105</v>
      </c>
      <c r="P2" s="65" t="s">
        <v>106</v>
      </c>
      <c r="Q2" s="64"/>
      <c r="R2" s="65"/>
      <c r="S2" s="64"/>
      <c r="T2" s="65"/>
      <c r="U2" s="65"/>
      <c r="V2" s="73" t="s">
        <v>105</v>
      </c>
      <c r="W2" s="74" t="s">
        <v>105</v>
      </c>
      <c r="X2" s="72"/>
      <c r="Y2" s="72"/>
      <c r="Z2" s="72"/>
      <c r="AA2" s="78"/>
      <c r="AB2" s="79"/>
      <c r="AC2" s="79"/>
      <c r="AD2" s="79"/>
      <c r="AE2" s="78"/>
      <c r="AF2" s="79"/>
      <c r="AG2" s="79"/>
      <c r="AH2" s="79"/>
      <c r="AI2" s="78"/>
      <c r="AJ2" s="79"/>
      <c r="AK2" s="79"/>
      <c r="AL2" s="79"/>
      <c r="AM2" s="78"/>
      <c r="AN2" s="79"/>
      <c r="AO2" s="79"/>
      <c r="AP2" s="79"/>
      <c r="AQ2" s="78"/>
      <c r="AR2" s="79"/>
      <c r="AS2" s="79"/>
      <c r="AT2" s="79"/>
      <c r="AU2" s="78"/>
      <c r="AV2" s="79"/>
      <c r="AW2" s="79"/>
      <c r="AX2" s="79"/>
      <c r="AY2" s="78"/>
      <c r="AZ2" s="79"/>
      <c r="BA2" s="79"/>
      <c r="BB2" s="79"/>
      <c r="BC2" s="78"/>
      <c r="BD2" s="79"/>
      <c r="BE2" s="79"/>
      <c r="BF2" s="79"/>
      <c r="BG2" s="78"/>
      <c r="BH2" s="79"/>
      <c r="BI2" s="79"/>
      <c r="BJ2" s="79"/>
      <c r="BK2" s="78"/>
      <c r="BL2" s="79"/>
      <c r="BM2" s="79"/>
      <c r="BN2" s="79"/>
      <c r="BO2" s="78"/>
      <c r="BP2" s="79"/>
      <c r="BQ2" s="79"/>
      <c r="BR2" s="79"/>
      <c r="BS2" s="78"/>
      <c r="BT2" s="79"/>
      <c r="BU2" s="79"/>
      <c r="BV2" s="79"/>
      <c r="BW2" s="85"/>
      <c r="BX2" s="79"/>
      <c r="BY2" s="79"/>
      <c r="BZ2" s="79"/>
      <c r="CA2" s="85"/>
      <c r="CB2" s="79"/>
      <c r="CC2" s="79"/>
      <c r="CD2" s="79"/>
      <c r="CE2" s="85"/>
      <c r="CF2" s="79"/>
      <c r="CG2" s="79"/>
      <c r="CH2" s="79"/>
      <c r="CI2" s="85"/>
      <c r="CJ2" s="79"/>
      <c r="CK2" s="79"/>
      <c r="CL2" s="79"/>
      <c r="CM2" s="85"/>
      <c r="CN2" s="79"/>
      <c r="CO2" s="79"/>
      <c r="CP2" s="79"/>
      <c r="CQ2" s="85"/>
      <c r="CR2" s="79"/>
      <c r="CS2" s="79"/>
      <c r="CT2" s="79"/>
      <c r="CU2" s="85"/>
      <c r="CV2" s="79"/>
      <c r="CW2" s="79"/>
      <c r="CX2" s="79"/>
      <c r="CY2" s="85"/>
      <c r="CZ2" s="79"/>
      <c r="DA2" s="79"/>
      <c r="DB2" s="79"/>
      <c r="DC2" s="85"/>
      <c r="DD2" s="79"/>
      <c r="DE2" s="79"/>
      <c r="DF2" s="79"/>
      <c r="DG2" s="96"/>
      <c r="DH2" s="96"/>
      <c r="DI2" s="96"/>
      <c r="DJ2" s="96"/>
      <c r="DK2" s="96"/>
      <c r="DL2" s="96"/>
      <c r="DM2" s="96"/>
      <c r="DN2" s="96"/>
      <c r="DO2" s="96"/>
      <c r="DP2" s="96"/>
      <c r="DQ2" s="102"/>
      <c r="DR2" s="96"/>
      <c r="DS2" s="96"/>
      <c r="DT2" s="96"/>
      <c r="DU2" s="96"/>
      <c r="DV2" s="96"/>
      <c r="DW2" s="96"/>
      <c r="DX2" s="96"/>
      <c r="DY2" s="96"/>
      <c r="DZ2" s="96"/>
      <c r="EA2" s="96"/>
      <c r="EB2" s="102"/>
      <c r="EC2" s="96"/>
      <c r="ED2" s="96"/>
      <c r="EE2" s="96"/>
      <c r="EF2" s="96"/>
      <c r="EG2" s="96"/>
      <c r="EH2" s="96"/>
      <c r="EI2" s="96"/>
      <c r="EJ2" s="96"/>
      <c r="EK2" s="96"/>
      <c r="EL2" s="96"/>
      <c r="EM2" s="109"/>
      <c r="EN2" s="111"/>
      <c r="EO2" s="118"/>
      <c r="EP2" s="118"/>
      <c r="EQ2" s="118"/>
      <c r="ER2" s="118"/>
      <c r="ES2" s="118"/>
      <c r="ET2" s="119"/>
      <c r="EU2" s="119"/>
      <c r="EV2" s="119"/>
      <c r="EW2" s="119"/>
      <c r="EX2" s="120"/>
      <c r="EY2" s="180" t="s">
        <v>107</v>
      </c>
      <c r="EZ2" s="121"/>
      <c r="FA2" s="121"/>
      <c r="FB2" s="121"/>
      <c r="FC2" s="121"/>
      <c r="FD2" s="122"/>
      <c r="FE2" s="122"/>
      <c r="FF2" s="122"/>
      <c r="FG2" s="122"/>
      <c r="FH2" s="122"/>
      <c r="FI2" s="122"/>
      <c r="FJ2" s="122"/>
      <c r="FK2" s="122"/>
      <c r="FL2" s="122"/>
      <c r="FM2" s="122"/>
      <c r="FN2" s="122"/>
      <c r="FO2" s="122"/>
      <c r="FP2" s="122"/>
      <c r="FQ2" s="122"/>
      <c r="FR2" s="122"/>
      <c r="FS2" s="122"/>
      <c r="FT2" s="122"/>
      <c r="FU2" s="122"/>
      <c r="FV2" s="122"/>
      <c r="FW2" s="122"/>
      <c r="FX2" s="122"/>
      <c r="FY2" s="122"/>
      <c r="FZ2" s="122"/>
      <c r="GA2" s="122"/>
      <c r="GB2" s="122"/>
      <c r="GC2" s="122"/>
      <c r="GD2" s="122"/>
      <c r="GE2" s="122"/>
      <c r="GF2" s="122"/>
      <c r="GG2" s="122"/>
      <c r="GH2" s="122"/>
      <c r="GI2" s="122"/>
      <c r="GJ2" s="122"/>
      <c r="GK2" s="122"/>
      <c r="GL2" s="122"/>
      <c r="GM2" s="122"/>
      <c r="GN2" s="122"/>
      <c r="GO2" s="122"/>
      <c r="GP2" s="122"/>
      <c r="GQ2" s="122"/>
      <c r="GR2" s="122"/>
      <c r="GS2" s="122"/>
      <c r="GT2" s="122"/>
      <c r="GU2" s="122"/>
      <c r="GV2" s="122"/>
      <c r="GW2" s="122"/>
      <c r="GX2" s="122"/>
      <c r="GY2" s="122"/>
      <c r="GZ2" s="122"/>
      <c r="HA2" s="122"/>
      <c r="HB2" s="122"/>
      <c r="HC2" s="122"/>
      <c r="HD2" s="122"/>
      <c r="HE2" s="122"/>
      <c r="HF2" s="122"/>
      <c r="HG2" s="122"/>
      <c r="HH2" s="122"/>
      <c r="HI2" s="122"/>
    </row>
    <row r="3" s="2" customFormat="1" ht="88.95" customHeight="1" spans="1:145">
      <c r="A3" s="36" t="s">
        <v>108</v>
      </c>
      <c r="B3" s="37" t="s">
        <v>109</v>
      </c>
      <c r="C3" s="38" t="s">
        <v>110</v>
      </c>
      <c r="D3" s="39" t="s">
        <v>111</v>
      </c>
      <c r="E3" s="40" t="s">
        <v>112</v>
      </c>
      <c r="F3" s="41" t="s">
        <v>113</v>
      </c>
      <c r="G3" s="41" t="s">
        <v>114</v>
      </c>
      <c r="H3" s="41" t="s">
        <v>115</v>
      </c>
      <c r="I3" s="41" t="s">
        <v>116</v>
      </c>
      <c r="J3" s="41" t="s">
        <v>117</v>
      </c>
      <c r="K3" s="66" t="s">
        <v>118</v>
      </c>
      <c r="L3" s="67" t="s">
        <v>119</v>
      </c>
      <c r="M3" s="68" t="s">
        <v>120</v>
      </c>
      <c r="N3" s="37" t="s">
        <v>109</v>
      </c>
      <c r="O3" s="69" t="s">
        <v>121</v>
      </c>
      <c r="P3" s="37" t="s">
        <v>122</v>
      </c>
      <c r="Q3" s="37" t="s">
        <v>123</v>
      </c>
      <c r="R3" s="37" t="s">
        <v>124</v>
      </c>
      <c r="S3" s="37" t="s">
        <v>125</v>
      </c>
      <c r="T3" s="37" t="s">
        <v>126</v>
      </c>
      <c r="U3" s="37" t="s">
        <v>127</v>
      </c>
      <c r="V3" s="37" t="s">
        <v>128</v>
      </c>
      <c r="W3" s="37" t="s">
        <v>129</v>
      </c>
      <c r="X3" s="37" t="s">
        <v>130</v>
      </c>
      <c r="Y3" s="37" t="s">
        <v>131</v>
      </c>
      <c r="Z3" s="37" t="s">
        <v>132</v>
      </c>
      <c r="AA3" s="37" t="s">
        <v>133</v>
      </c>
      <c r="AB3" s="80" t="s">
        <v>134</v>
      </c>
      <c r="AC3" s="37" t="s">
        <v>135</v>
      </c>
      <c r="AD3" s="37" t="s">
        <v>136</v>
      </c>
      <c r="AE3" s="37" t="s">
        <v>137</v>
      </c>
      <c r="AF3" s="80" t="s">
        <v>138</v>
      </c>
      <c r="AG3" s="37" t="s">
        <v>139</v>
      </c>
      <c r="AH3" s="37" t="s">
        <v>140</v>
      </c>
      <c r="AI3" s="37" t="s">
        <v>141</v>
      </c>
      <c r="AJ3" s="80" t="s">
        <v>142</v>
      </c>
      <c r="AK3" s="37" t="s">
        <v>143</v>
      </c>
      <c r="AL3" s="37" t="s">
        <v>144</v>
      </c>
      <c r="AM3" s="37" t="s">
        <v>145</v>
      </c>
      <c r="AN3" s="80" t="s">
        <v>146</v>
      </c>
      <c r="AO3" s="37" t="s">
        <v>147</v>
      </c>
      <c r="AP3" s="37" t="s">
        <v>148</v>
      </c>
      <c r="AQ3" s="37" t="s">
        <v>149</v>
      </c>
      <c r="AR3" s="80" t="s">
        <v>150</v>
      </c>
      <c r="AS3" s="37" t="s">
        <v>151</v>
      </c>
      <c r="AT3" s="37" t="s">
        <v>152</v>
      </c>
      <c r="AU3" s="37" t="s">
        <v>153</v>
      </c>
      <c r="AV3" s="80" t="s">
        <v>154</v>
      </c>
      <c r="AW3" s="37" t="s">
        <v>155</v>
      </c>
      <c r="AX3" s="37" t="s">
        <v>156</v>
      </c>
      <c r="AY3" s="37" t="s">
        <v>157</v>
      </c>
      <c r="AZ3" s="80" t="s">
        <v>158</v>
      </c>
      <c r="BA3" s="37" t="s">
        <v>159</v>
      </c>
      <c r="BB3" s="37" t="s">
        <v>160</v>
      </c>
      <c r="BC3" s="80" t="s">
        <v>161</v>
      </c>
      <c r="BD3" s="37" t="s">
        <v>162</v>
      </c>
      <c r="BE3" s="37" t="s">
        <v>163</v>
      </c>
      <c r="BF3" s="37" t="s">
        <v>164</v>
      </c>
      <c r="BG3" s="80" t="s">
        <v>165</v>
      </c>
      <c r="BH3" s="37" t="s">
        <v>166</v>
      </c>
      <c r="BI3" s="37" t="s">
        <v>167</v>
      </c>
      <c r="BJ3" s="37" t="s">
        <v>168</v>
      </c>
      <c r="BK3" s="80" t="s">
        <v>169</v>
      </c>
      <c r="BL3" s="37" t="s">
        <v>170</v>
      </c>
      <c r="BM3" s="37" t="s">
        <v>171</v>
      </c>
      <c r="BN3" s="37" t="s">
        <v>172</v>
      </c>
      <c r="BO3" s="80" t="s">
        <v>173</v>
      </c>
      <c r="BP3" s="37" t="s">
        <v>174</v>
      </c>
      <c r="BQ3" s="37" t="s">
        <v>175</v>
      </c>
      <c r="BR3" s="37" t="s">
        <v>176</v>
      </c>
      <c r="BS3" s="80" t="s">
        <v>177</v>
      </c>
      <c r="BT3" s="37" t="s">
        <v>178</v>
      </c>
      <c r="BU3" s="37" t="s">
        <v>179</v>
      </c>
      <c r="BV3" s="37" t="s">
        <v>180</v>
      </c>
      <c r="BW3" s="37" t="s">
        <v>181</v>
      </c>
      <c r="BX3" s="37" t="s">
        <v>182</v>
      </c>
      <c r="BY3" s="37" t="s">
        <v>183</v>
      </c>
      <c r="BZ3" s="37" t="s">
        <v>184</v>
      </c>
      <c r="CA3" s="37" t="s">
        <v>185</v>
      </c>
      <c r="CB3" s="37" t="s">
        <v>186</v>
      </c>
      <c r="CC3" s="37" t="s">
        <v>187</v>
      </c>
      <c r="CD3" s="37" t="s">
        <v>188</v>
      </c>
      <c r="CE3" s="37" t="s">
        <v>189</v>
      </c>
      <c r="CF3" s="37" t="s">
        <v>190</v>
      </c>
      <c r="CG3" s="37" t="s">
        <v>191</v>
      </c>
      <c r="CH3" s="37" t="s">
        <v>192</v>
      </c>
      <c r="CI3" s="37" t="s">
        <v>193</v>
      </c>
      <c r="CJ3" s="37" t="s">
        <v>194</v>
      </c>
      <c r="CK3" s="86" t="s">
        <v>11</v>
      </c>
      <c r="CL3" s="86" t="s">
        <v>12</v>
      </c>
      <c r="CM3" s="86" t="s">
        <v>13</v>
      </c>
      <c r="CN3" s="86" t="s">
        <v>14</v>
      </c>
      <c r="CO3" s="86" t="s">
        <v>15</v>
      </c>
      <c r="CP3" s="87" t="s">
        <v>195</v>
      </c>
      <c r="CQ3" s="87" t="s">
        <v>196</v>
      </c>
      <c r="CR3" s="181" t="s">
        <v>197</v>
      </c>
      <c r="CS3" s="181" t="s">
        <v>198</v>
      </c>
      <c r="CT3" s="181" t="s">
        <v>199</v>
      </c>
      <c r="CU3" s="181" t="s">
        <v>200</v>
      </c>
      <c r="CV3" s="92"/>
      <c r="CW3" s="87" t="s">
        <v>11</v>
      </c>
      <c r="CX3" s="87" t="s">
        <v>12</v>
      </c>
      <c r="CY3" s="87" t="s">
        <v>13</v>
      </c>
      <c r="CZ3" s="87" t="s">
        <v>14</v>
      </c>
      <c r="DA3" s="87" t="s">
        <v>15</v>
      </c>
      <c r="DB3" s="87" t="s">
        <v>195</v>
      </c>
      <c r="DC3" s="87" t="s">
        <v>196</v>
      </c>
      <c r="DD3" s="181" t="s">
        <v>197</v>
      </c>
      <c r="DE3" s="181" t="s">
        <v>198</v>
      </c>
      <c r="DF3" s="182" t="s">
        <v>199</v>
      </c>
      <c r="DG3" s="182" t="s">
        <v>200</v>
      </c>
      <c r="DH3" s="98"/>
      <c r="DI3" s="87" t="s">
        <v>11</v>
      </c>
      <c r="DJ3" s="87" t="s">
        <v>12</v>
      </c>
      <c r="DK3" s="87" t="s">
        <v>13</v>
      </c>
      <c r="DL3" s="87" t="s">
        <v>14</v>
      </c>
      <c r="DM3" s="87" t="s">
        <v>15</v>
      </c>
      <c r="DN3" s="87" t="s">
        <v>195</v>
      </c>
      <c r="DO3" s="87" t="s">
        <v>196</v>
      </c>
      <c r="DP3" s="181" t="s">
        <v>197</v>
      </c>
      <c r="DQ3" s="181" t="s">
        <v>198</v>
      </c>
      <c r="DR3" s="182" t="s">
        <v>199</v>
      </c>
      <c r="DS3" s="182" t="s">
        <v>200</v>
      </c>
      <c r="DT3" s="103"/>
      <c r="DU3" s="104" t="s">
        <v>11</v>
      </c>
      <c r="DV3" s="104" t="s">
        <v>12</v>
      </c>
      <c r="DW3" s="104" t="s">
        <v>13</v>
      </c>
      <c r="DX3" s="104" t="s">
        <v>14</v>
      </c>
      <c r="DY3" s="104" t="s">
        <v>15</v>
      </c>
      <c r="DZ3" s="104" t="s">
        <v>195</v>
      </c>
      <c r="EA3" s="104" t="s">
        <v>196</v>
      </c>
      <c r="EB3" s="181" t="s">
        <v>197</v>
      </c>
      <c r="EC3" s="182" t="s">
        <v>198</v>
      </c>
      <c r="ED3" s="182" t="s">
        <v>199</v>
      </c>
      <c r="EE3" s="182" t="s">
        <v>200</v>
      </c>
      <c r="EF3" s="106"/>
      <c r="EG3" s="182" t="s">
        <v>101</v>
      </c>
      <c r="EH3" s="182" t="s">
        <v>100</v>
      </c>
      <c r="EI3" s="182" t="s">
        <v>45</v>
      </c>
      <c r="EJ3" s="183" t="s">
        <v>201</v>
      </c>
      <c r="EK3" s="183" t="s">
        <v>202</v>
      </c>
      <c r="EL3" s="184" t="s">
        <v>203</v>
      </c>
      <c r="EM3" s="114" t="s">
        <v>204</v>
      </c>
      <c r="EN3" s="114" t="s">
        <v>205</v>
      </c>
      <c r="EO3" s="114" t="s">
        <v>206</v>
      </c>
    </row>
    <row r="4" s="3" customFormat="1" customHeight="1" spans="1:145">
      <c r="A4" s="42" t="s">
        <v>16</v>
      </c>
      <c r="B4" s="43" t="str">
        <f t="shared" ref="B4:B67" si="0">N4</f>
        <v>Hyundai Glovis Co.,Ltd.</v>
      </c>
      <c r="C4" s="44" t="s">
        <v>207</v>
      </c>
      <c r="D4" s="44" t="s">
        <v>95</v>
      </c>
      <c r="E4" s="45"/>
      <c r="H4" s="46">
        <f t="shared" ref="H4:H67" si="1">IF(B4&lt;&gt;"exclude",DZ4," ")</f>
        <v>0.0601627411157397</v>
      </c>
      <c r="I4" s="46" t="str">
        <f t="shared" ref="I4:I67" si="2">IF(C4&lt;&gt;"exclude",EA4," ")</f>
        <v> </v>
      </c>
      <c r="J4" s="44"/>
      <c r="K4" s="50"/>
      <c r="L4" s="49" t="s">
        <v>95</v>
      </c>
      <c r="M4" s="70" t="s">
        <v>208</v>
      </c>
      <c r="N4" s="71" t="s">
        <v>209</v>
      </c>
      <c r="O4" s="71" t="s">
        <v>210</v>
      </c>
      <c r="P4" s="71" t="s">
        <v>211</v>
      </c>
      <c r="Q4" s="71" t="s">
        <v>212</v>
      </c>
      <c r="R4" s="71" t="s">
        <v>213</v>
      </c>
      <c r="S4" s="71" t="s">
        <v>214</v>
      </c>
      <c r="T4" s="75"/>
      <c r="U4" s="71" t="s">
        <v>215</v>
      </c>
      <c r="V4" s="71" t="s">
        <v>216</v>
      </c>
      <c r="W4" s="71" t="s">
        <v>77</v>
      </c>
      <c r="X4" s="71" t="s">
        <v>217</v>
      </c>
      <c r="Y4" s="71" t="s">
        <v>218</v>
      </c>
      <c r="Z4" s="71" t="s">
        <v>219</v>
      </c>
      <c r="AA4" s="81">
        <v>38712</v>
      </c>
      <c r="AB4" s="71" t="s">
        <v>220</v>
      </c>
      <c r="AC4" s="82">
        <v>25683197164</v>
      </c>
      <c r="AD4" s="82">
        <v>26981880971</v>
      </c>
      <c r="AE4" s="82">
        <v>21779581931</v>
      </c>
      <c r="AF4" s="82">
        <v>16519884633</v>
      </c>
      <c r="AG4" s="83"/>
      <c r="AH4" s="83"/>
      <c r="AI4" s="83"/>
      <c r="AJ4" s="83"/>
      <c r="AK4" s="82">
        <v>23591728439</v>
      </c>
      <c r="AL4" s="82">
        <v>24680497659</v>
      </c>
      <c r="AM4" s="82">
        <v>20287858401</v>
      </c>
      <c r="AN4" s="82">
        <v>15229428577</v>
      </c>
      <c r="AO4" s="82">
        <v>11311208</v>
      </c>
      <c r="AP4" s="82">
        <v>8216231</v>
      </c>
      <c r="AQ4" s="82">
        <v>5433410</v>
      </c>
      <c r="AR4" s="83"/>
      <c r="AS4" s="82">
        <v>-488004015</v>
      </c>
      <c r="AT4" s="82">
        <v>-463323549</v>
      </c>
      <c r="AU4" s="82">
        <v>-333813445</v>
      </c>
      <c r="AV4" s="82">
        <v>-610679455</v>
      </c>
      <c r="AW4" s="82">
        <v>-38120992</v>
      </c>
      <c r="AX4" s="82">
        <v>-31326936</v>
      </c>
      <c r="AY4" s="82">
        <v>-26230970</v>
      </c>
      <c r="AZ4" s="82">
        <v>-17626016</v>
      </c>
      <c r="BA4" s="82">
        <v>1347612791</v>
      </c>
      <c r="BB4" s="82">
        <v>1452283025</v>
      </c>
      <c r="BC4" s="82">
        <v>1370430331</v>
      </c>
      <c r="BD4" s="82">
        <v>1115337771</v>
      </c>
      <c r="BE4" s="82">
        <v>3165260369</v>
      </c>
      <c r="BF4" s="82">
        <v>3430141755</v>
      </c>
      <c r="BG4" s="82">
        <v>2896758016</v>
      </c>
      <c r="BH4" s="82">
        <v>2348706209</v>
      </c>
      <c r="BI4" s="82">
        <v>2290825258</v>
      </c>
      <c r="BJ4" s="82">
        <v>3033679256</v>
      </c>
      <c r="BK4" s="82">
        <v>1645326173</v>
      </c>
      <c r="BL4" s="82">
        <v>1401146644</v>
      </c>
      <c r="BM4" s="82">
        <v>3410213104</v>
      </c>
      <c r="BN4" s="82">
        <v>3298563548</v>
      </c>
      <c r="BO4" s="82">
        <v>3170834186</v>
      </c>
      <c r="BP4" s="82">
        <v>3087279072</v>
      </c>
      <c r="BQ4" s="82">
        <v>14725019904</v>
      </c>
      <c r="BR4" s="82">
        <v>13877784500</v>
      </c>
      <c r="BS4" s="82">
        <v>12170928243</v>
      </c>
      <c r="BT4" s="82">
        <v>10898704437</v>
      </c>
      <c r="BU4" s="82">
        <v>21235790</v>
      </c>
      <c r="BV4" s="82">
        <v>22779204</v>
      </c>
      <c r="BW4" s="82">
        <v>2445941</v>
      </c>
      <c r="BX4" s="82">
        <v>335989572</v>
      </c>
      <c r="BY4" s="82">
        <v>1554032510</v>
      </c>
      <c r="BZ4" s="82">
        <v>1798516596</v>
      </c>
      <c r="CA4" s="82">
        <v>1126245705</v>
      </c>
      <c r="CB4" s="82">
        <v>662150585</v>
      </c>
      <c r="CC4" s="82">
        <v>13619497</v>
      </c>
      <c r="CD4" s="82">
        <v>27616217</v>
      </c>
      <c r="CE4" s="82">
        <v>14565316</v>
      </c>
      <c r="CF4" s="82">
        <v>8610306</v>
      </c>
      <c r="CG4" s="82">
        <v>153675659</v>
      </c>
      <c r="CH4" s="82">
        <v>127069745</v>
      </c>
      <c r="CI4" s="82">
        <v>108783252</v>
      </c>
      <c r="CJ4" s="82">
        <v>86024412</v>
      </c>
      <c r="CK4" s="89">
        <f t="shared" ref="CK4:CK67" si="3">IF(AC4="","无数据",AC4)</f>
        <v>25683197164</v>
      </c>
      <c r="CL4" s="89">
        <f t="shared" ref="CL4:CL67" si="4">-AK4</f>
        <v>-23591728439</v>
      </c>
      <c r="CM4" s="89">
        <f t="shared" ref="CM4:CM67" si="5">IF(AO4="",AS4,(-AO4+AS4))</f>
        <v>-499315223</v>
      </c>
      <c r="CN4" s="89">
        <f t="shared" ref="CN4:CN67" si="6">AW4</f>
        <v>-38120992</v>
      </c>
      <c r="CO4" s="89">
        <f t="shared" ref="CO4:CO67" si="7">IF(CK4="无数据","无数据",(CK4+CL4+CM4+CN4))</f>
        <v>1554032510</v>
      </c>
      <c r="CP4" s="90">
        <f t="shared" ref="CP4:CP67" si="8">CO4/CK4</f>
        <v>0.0605077514328426</v>
      </c>
      <c r="CQ4" s="90">
        <f t="shared" ref="CQ4:CQ67" si="9">CO4/-(CL4+CM4+CN4)</f>
        <v>0.064404737266459</v>
      </c>
      <c r="CR4" s="91">
        <f t="shared" ref="CR4:CR67" si="10">BU4</f>
        <v>21235790</v>
      </c>
      <c r="CS4" s="93">
        <f t="shared" ref="CS4:CS67" si="11">IF(AO4="","",AO4)</f>
        <v>11311208</v>
      </c>
      <c r="CT4" s="93">
        <f t="shared" ref="CT4:CT67" si="12">(IF(BA4="","",BA4)+IF(BB4="","",BB4))/2</f>
        <v>1399947908</v>
      </c>
      <c r="CU4" s="93">
        <f t="shared" ref="CU4:CU67" si="13">(IF(BM4="","",BM4)+IF(BN4="","",BN4))/2</f>
        <v>3354388326</v>
      </c>
      <c r="CV4" s="94"/>
      <c r="CW4" s="95">
        <f t="shared" ref="CW4:CW67" si="14">IF(AD4="","无数据",AD4)</f>
        <v>26981880971</v>
      </c>
      <c r="CX4" s="95">
        <f t="shared" ref="CX4:CX67" si="15">-AL4</f>
        <v>-24680497659</v>
      </c>
      <c r="CY4" s="95">
        <f t="shared" ref="CY4:CY67" si="16">IF(AP4="",AT4,(-AP4+AT4))</f>
        <v>-471539780</v>
      </c>
      <c r="CZ4" s="93">
        <f t="shared" ref="CZ4:CZ67" si="17">IF(AX4="","",AX4)</f>
        <v>-31326936</v>
      </c>
      <c r="DA4" s="95">
        <f t="shared" ref="DA4:DA67" si="18">IF(CW4="无数据","无数据",(CW4+CX4+CY4+CZ4))</f>
        <v>1798516596</v>
      </c>
      <c r="DB4" s="99">
        <f t="shared" ref="DB4:DB67" si="19">DA4/CW4</f>
        <v>0.0666564572697151</v>
      </c>
      <c r="DC4" s="99">
        <f t="shared" ref="DC4:DC67" si="20">DA4/-(CX4+CY4+CZ4)</f>
        <v>0.0714168515857802</v>
      </c>
      <c r="DD4" s="91">
        <f t="shared" ref="DD4:DD67" si="21">BV4</f>
        <v>22779204</v>
      </c>
      <c r="DE4" s="93">
        <f t="shared" ref="DE4:DE67" si="22">IF(AP4="","",AP4)</f>
        <v>8216231</v>
      </c>
      <c r="DF4" s="93">
        <f t="shared" ref="DF4:DF67" si="23">(IF(BB4="","",BB4)+IF(BC4="","",BC4))/2</f>
        <v>1411356678</v>
      </c>
      <c r="DG4" s="93">
        <f t="shared" ref="DG4:DG67" si="24">(IF(BN4="","",BN4)+IF(BO4="","",BO4))/2</f>
        <v>3234698867</v>
      </c>
      <c r="DH4" s="94"/>
      <c r="DI4" s="100">
        <f t="shared" ref="DI4:DI67" si="25">IF(AE4="","无数据",AE4)</f>
        <v>21779581931</v>
      </c>
      <c r="DJ4" s="100">
        <f t="shared" ref="DJ4:DJ67" si="26">-AM4</f>
        <v>-20287858401</v>
      </c>
      <c r="DK4" s="100">
        <f t="shared" ref="DK4:DK67" si="27">IF(AQ4="",AU4,(-AQ4+AU4))</f>
        <v>-339246855</v>
      </c>
      <c r="DL4" s="100">
        <f t="shared" ref="DL4:DL67" si="28">AY4</f>
        <v>-26230970</v>
      </c>
      <c r="DM4" s="100">
        <f t="shared" ref="DM4:DM67" si="29">IF(DI4="无数据","无数据",(DI4+DJ4+DK4+DL4))</f>
        <v>1126245705</v>
      </c>
      <c r="DN4" s="99">
        <f t="shared" ref="DN4:DN67" si="30">DM4/DI4</f>
        <v>0.0517110800642576</v>
      </c>
      <c r="DO4" s="90">
        <f t="shared" ref="DO4:DO67" si="31">DM4/-(DJ4+DK4+DL4)</f>
        <v>0.0545309335342246</v>
      </c>
      <c r="DP4" s="91">
        <f t="shared" ref="DP4:DP67" si="32">BW4</f>
        <v>2445941</v>
      </c>
      <c r="DQ4" s="93">
        <f t="shared" ref="DQ4:DQ67" si="33">IF(AQ4="","",AQ4)</f>
        <v>5433410</v>
      </c>
      <c r="DR4" s="93">
        <f t="shared" ref="DR4:DR67" si="34">(IF(BC4="","",BC4)+IF(BD4="","",BD4))/2</f>
        <v>1242884051</v>
      </c>
      <c r="DS4" s="93">
        <f t="shared" ref="DS4:DS67" si="35">(IF(BO4="","",BO4)+IF(BP4="","",BP4))/2</f>
        <v>3129056629</v>
      </c>
      <c r="DT4" s="94"/>
      <c r="DU4" s="105">
        <f t="shared" ref="DU4:DX4" si="36">(DI4+CW4+CK4)/3</f>
        <v>24814886688.6667</v>
      </c>
      <c r="DV4" s="105">
        <f t="shared" si="36"/>
        <v>-22853361499.6667</v>
      </c>
      <c r="DW4" s="105">
        <f t="shared" si="36"/>
        <v>-436700619.333333</v>
      </c>
      <c r="DX4" s="105">
        <f t="shared" si="36"/>
        <v>-31892966</v>
      </c>
      <c r="DY4" s="105">
        <f t="shared" ref="DY4:DY67" si="37">DU4+DV4+DW4+DX4</f>
        <v>1492931603.66667</v>
      </c>
      <c r="DZ4" s="99">
        <f t="shared" ref="DZ4:DZ67" si="38">DY4/DU4</f>
        <v>0.0601627411157397</v>
      </c>
      <c r="EA4" s="107">
        <f t="shared" ref="EA4:EA67" si="39">DY4/-(DV4+DW4+DX4)</f>
        <v>0.0640139987503396</v>
      </c>
      <c r="EB4" s="105">
        <f t="shared" ref="EB4:EB67" si="40">-(DP4+DD4+CR4)/3</f>
        <v>-15486978.3333333</v>
      </c>
      <c r="EC4" s="105">
        <f t="shared" ref="EC4:EC67" si="41">-(DQ4+DE4+CS4)/3</f>
        <v>-8320283</v>
      </c>
      <c r="ED4" s="105">
        <f t="shared" ref="ED4:ED67" si="42">AVERAGE(DR4,DF4,CT4)</f>
        <v>1351396212.33333</v>
      </c>
      <c r="EE4" s="105">
        <f t="shared" ref="EE4:EE67" si="43">AVERAGE(DS4,DG4,CU4)</f>
        <v>3239381274</v>
      </c>
      <c r="EF4" s="108"/>
      <c r="EG4" s="115" t="str">
        <f t="shared" ref="EG4:EG67" si="44">IF(DI4="无数据","无数据","完整")</f>
        <v>完整</v>
      </c>
      <c r="EH4" s="115" t="str">
        <f t="shared" ref="EH4:EH67" si="45">IF(CW4="无数据","无数据","完整")</f>
        <v>完整</v>
      </c>
      <c r="EI4" s="115" t="str">
        <f t="shared" ref="EI4:EI67" si="46">IF(CK4="无数据","无数据","完整")</f>
        <v>完整</v>
      </c>
      <c r="EJ4" s="115" t="str">
        <f t="shared" ref="EJ4:EJ67" si="47">IF(OR(AND(EG4="完整",EH4="完整"),AND(EG4="完整",EI4="完整"),AND(EH4="完整",EI4="完整")),"选择","删除")</f>
        <v>选择</v>
      </c>
      <c r="EK4" s="115" t="str">
        <f t="shared" ref="EK4:EK67" si="48">IF(AND(EG4="完整",EH4="完整",EI4="完整"),"选择","删除")</f>
        <v>选择</v>
      </c>
      <c r="EL4" s="115" t="str">
        <f t="shared" ref="EL4:EL67" si="49">IF(AND(CO4&lt;0,DA4&lt;0,DM4&lt;0),"删除","选择")</f>
        <v>选择</v>
      </c>
      <c r="EM4" s="3" t="str">
        <f t="shared" ref="EM4:EM67" si="50">IF((-EB4/DU4)&lt;$EM$2,"选择","删除")</f>
        <v>删除</v>
      </c>
      <c r="EN4" s="3" t="str">
        <f t="shared" ref="EN4:EN67" si="51">IF((-EC4/DU4)&lt;$EN$2,"选择","删除")</f>
        <v>删除</v>
      </c>
      <c r="EO4" s="3" t="str">
        <f t="shared" ref="EO4:EO67" si="52">IF((-DW4/DU4)&lt;$EO$2,"选择","删除")</f>
        <v>删除</v>
      </c>
    </row>
    <row r="5" s="3" customFormat="1" customHeight="1" spans="1:145">
      <c r="A5" s="42" t="s">
        <v>21</v>
      </c>
      <c r="B5" s="43" t="str">
        <f t="shared" si="0"/>
        <v>Nippon Express Holdings,Inc.</v>
      </c>
      <c r="C5" s="44" t="s">
        <v>207</v>
      </c>
      <c r="D5" s="44" t="s">
        <v>91</v>
      </c>
      <c r="E5" s="45"/>
      <c r="F5" s="47"/>
      <c r="H5" s="46" t="e">
        <f t="shared" si="1"/>
        <v>#VALUE!</v>
      </c>
      <c r="I5" s="46" t="str">
        <f t="shared" si="2"/>
        <v> </v>
      </c>
      <c r="J5" s="44"/>
      <c r="K5" s="44"/>
      <c r="L5" s="49"/>
      <c r="M5" s="70"/>
      <c r="N5" s="71" t="s">
        <v>221</v>
      </c>
      <c r="O5" s="71" t="s">
        <v>222</v>
      </c>
      <c r="P5" s="71" t="s">
        <v>211</v>
      </c>
      <c r="Q5" s="71" t="s">
        <v>223</v>
      </c>
      <c r="R5" s="71" t="s">
        <v>224</v>
      </c>
      <c r="S5" s="71" t="s">
        <v>225</v>
      </c>
      <c r="T5" s="75"/>
      <c r="U5" s="71" t="s">
        <v>226</v>
      </c>
      <c r="V5" s="71" t="s">
        <v>216</v>
      </c>
      <c r="W5" s="71" t="s">
        <v>71</v>
      </c>
      <c r="X5" s="71" t="s">
        <v>227</v>
      </c>
      <c r="Y5" s="71" t="s">
        <v>228</v>
      </c>
      <c r="Z5" s="71" t="s">
        <v>229</v>
      </c>
      <c r="AA5" s="81">
        <v>44565</v>
      </c>
      <c r="AB5" s="71" t="s">
        <v>230</v>
      </c>
      <c r="AC5" s="82">
        <v>2239017000</v>
      </c>
      <c r="AD5" s="82">
        <v>2618659000</v>
      </c>
      <c r="AE5" s="83"/>
      <c r="AF5" s="83"/>
      <c r="AG5" s="82">
        <v>6830000</v>
      </c>
      <c r="AH5" s="82">
        <v>6248000</v>
      </c>
      <c r="AI5" s="83"/>
      <c r="AJ5" s="83"/>
      <c r="AK5" s="82">
        <v>1875528000</v>
      </c>
      <c r="AL5" s="82">
        <v>2217027000</v>
      </c>
      <c r="AM5" s="83"/>
      <c r="AN5" s="83"/>
      <c r="AO5" s="82">
        <v>0</v>
      </c>
      <c r="AP5" s="82">
        <v>0</v>
      </c>
      <c r="AQ5" s="83"/>
      <c r="AR5" s="83"/>
      <c r="AS5" s="82">
        <v>-144007000</v>
      </c>
      <c r="AT5" s="82">
        <v>-128039000</v>
      </c>
      <c r="AU5" s="83"/>
      <c r="AV5" s="83"/>
      <c r="AW5" s="82">
        <v>-160821000</v>
      </c>
      <c r="AX5" s="82">
        <v>-180865000</v>
      </c>
      <c r="AY5" s="83"/>
      <c r="AZ5" s="83"/>
      <c r="BA5" s="82">
        <v>10680000</v>
      </c>
      <c r="BB5" s="82">
        <v>15381000</v>
      </c>
      <c r="BC5" s="83"/>
      <c r="BD5" s="83"/>
      <c r="BE5" s="82">
        <v>338506000</v>
      </c>
      <c r="BF5" s="82">
        <v>435166000</v>
      </c>
      <c r="BG5" s="83"/>
      <c r="BH5" s="83"/>
      <c r="BI5" s="82">
        <v>403215000</v>
      </c>
      <c r="BJ5" s="82">
        <v>359514000</v>
      </c>
      <c r="BK5" s="83"/>
      <c r="BL5" s="83"/>
      <c r="BM5" s="82">
        <v>889604000</v>
      </c>
      <c r="BN5" s="82">
        <v>840953000</v>
      </c>
      <c r="BO5" s="83"/>
      <c r="BP5" s="83"/>
      <c r="BQ5" s="82">
        <v>2107116000</v>
      </c>
      <c r="BR5" s="82">
        <v>2075197000</v>
      </c>
      <c r="BS5" s="83"/>
      <c r="BT5" s="83"/>
      <c r="BU5" s="82">
        <v>129676000</v>
      </c>
      <c r="BV5" s="82">
        <v>122623000</v>
      </c>
      <c r="BW5" s="83"/>
      <c r="BX5" s="83"/>
      <c r="BY5" s="82">
        <v>65491000</v>
      </c>
      <c r="BZ5" s="82">
        <v>98976000</v>
      </c>
      <c r="CA5" s="83"/>
      <c r="CB5" s="83"/>
      <c r="CC5" s="82">
        <v>14331000</v>
      </c>
      <c r="CD5" s="83"/>
      <c r="CE5" s="83"/>
      <c r="CF5" s="83"/>
      <c r="CG5" s="83"/>
      <c r="CH5" s="83"/>
      <c r="CI5" s="83"/>
      <c r="CJ5" s="83"/>
      <c r="CK5" s="89">
        <f t="shared" si="3"/>
        <v>2239017000</v>
      </c>
      <c r="CL5" s="89">
        <f t="shared" si="4"/>
        <v>-1875528000</v>
      </c>
      <c r="CM5" s="89">
        <f t="shared" si="5"/>
        <v>-144007000</v>
      </c>
      <c r="CN5" s="89">
        <f t="shared" si="6"/>
        <v>-160821000</v>
      </c>
      <c r="CO5" s="89">
        <f t="shared" si="7"/>
        <v>58661000</v>
      </c>
      <c r="CP5" s="90">
        <f t="shared" si="8"/>
        <v>0.0261994437737632</v>
      </c>
      <c r="CQ5" s="90">
        <f t="shared" si="9"/>
        <v>0.0269043220464915</v>
      </c>
      <c r="CR5" s="91">
        <f t="shared" si="10"/>
        <v>129676000</v>
      </c>
      <c r="CS5" s="93">
        <f t="shared" si="11"/>
        <v>0</v>
      </c>
      <c r="CT5" s="93">
        <f t="shared" si="12"/>
        <v>13030500</v>
      </c>
      <c r="CU5" s="93">
        <f t="shared" si="13"/>
        <v>865278500</v>
      </c>
      <c r="CV5" s="94"/>
      <c r="CW5" s="95">
        <f t="shared" si="14"/>
        <v>2618659000</v>
      </c>
      <c r="CX5" s="95">
        <f t="shared" si="15"/>
        <v>-2217027000</v>
      </c>
      <c r="CY5" s="95">
        <f t="shared" si="16"/>
        <v>-128039000</v>
      </c>
      <c r="CZ5" s="93">
        <f t="shared" si="17"/>
        <v>-180865000</v>
      </c>
      <c r="DA5" s="95">
        <f t="shared" si="18"/>
        <v>92728000</v>
      </c>
      <c r="DB5" s="99">
        <f t="shared" si="19"/>
        <v>0.0354104906366197</v>
      </c>
      <c r="DC5" s="99">
        <f t="shared" si="20"/>
        <v>0.0367104247899091</v>
      </c>
      <c r="DD5" s="91">
        <f t="shared" si="21"/>
        <v>122623000</v>
      </c>
      <c r="DE5" s="93">
        <f t="shared" si="22"/>
        <v>0</v>
      </c>
      <c r="DF5" s="93" t="e">
        <f t="shared" si="23"/>
        <v>#VALUE!</v>
      </c>
      <c r="DG5" s="93" t="e">
        <f t="shared" si="24"/>
        <v>#VALUE!</v>
      </c>
      <c r="DH5" s="94"/>
      <c r="DI5" s="100" t="str">
        <f t="shared" si="25"/>
        <v>无数据</v>
      </c>
      <c r="DJ5" s="100">
        <f t="shared" si="26"/>
        <v>0</v>
      </c>
      <c r="DK5" s="100">
        <f t="shared" si="27"/>
        <v>0</v>
      </c>
      <c r="DL5" s="100">
        <f t="shared" si="28"/>
        <v>0</v>
      </c>
      <c r="DM5" s="100" t="str">
        <f t="shared" si="29"/>
        <v>无数据</v>
      </c>
      <c r="DN5" s="99" t="e">
        <f t="shared" si="30"/>
        <v>#VALUE!</v>
      </c>
      <c r="DO5" s="90" t="e">
        <f t="shared" si="31"/>
        <v>#VALUE!</v>
      </c>
      <c r="DP5" s="91">
        <f t="shared" si="32"/>
        <v>0</v>
      </c>
      <c r="DQ5" s="93" t="str">
        <f t="shared" si="33"/>
        <v/>
      </c>
      <c r="DR5" s="93" t="e">
        <f t="shared" si="34"/>
        <v>#VALUE!</v>
      </c>
      <c r="DS5" s="93" t="e">
        <f t="shared" si="35"/>
        <v>#VALUE!</v>
      </c>
      <c r="DT5" s="94"/>
      <c r="DU5" s="105" t="e">
        <f t="shared" ref="DU5:DX5" si="53">(DI5+CW5+CK5)/3</f>
        <v>#VALUE!</v>
      </c>
      <c r="DV5" s="105">
        <f t="shared" si="53"/>
        <v>-1364185000</v>
      </c>
      <c r="DW5" s="105">
        <f t="shared" si="53"/>
        <v>-90682000</v>
      </c>
      <c r="DX5" s="105">
        <f t="shared" si="53"/>
        <v>-113895333.333333</v>
      </c>
      <c r="DY5" s="105" t="e">
        <f t="shared" si="37"/>
        <v>#VALUE!</v>
      </c>
      <c r="DZ5" s="99" t="e">
        <f t="shared" si="38"/>
        <v>#VALUE!</v>
      </c>
      <c r="EA5" s="107" t="e">
        <f t="shared" si="39"/>
        <v>#VALUE!</v>
      </c>
      <c r="EB5" s="105">
        <f t="shared" si="40"/>
        <v>-84099666.6666667</v>
      </c>
      <c r="EC5" s="105" t="e">
        <f t="shared" si="41"/>
        <v>#VALUE!</v>
      </c>
      <c r="ED5" s="105" t="e">
        <f t="shared" si="42"/>
        <v>#VALUE!</v>
      </c>
      <c r="EE5" s="105" t="e">
        <f t="shared" si="43"/>
        <v>#VALUE!</v>
      </c>
      <c r="EF5" s="108"/>
      <c r="EG5" s="115" t="str">
        <f t="shared" si="44"/>
        <v>无数据</v>
      </c>
      <c r="EH5" s="115" t="str">
        <f t="shared" si="45"/>
        <v>完整</v>
      </c>
      <c r="EI5" s="115" t="str">
        <f t="shared" si="46"/>
        <v>完整</v>
      </c>
      <c r="EJ5" s="115" t="str">
        <f t="shared" si="47"/>
        <v>选择</v>
      </c>
      <c r="EK5" s="115" t="str">
        <f t="shared" si="48"/>
        <v>删除</v>
      </c>
      <c r="EL5" s="115" t="str">
        <f t="shared" si="49"/>
        <v>选择</v>
      </c>
      <c r="EM5" s="3" t="e">
        <f t="shared" si="50"/>
        <v>#VALUE!</v>
      </c>
      <c r="EN5" s="3" t="e">
        <f t="shared" si="51"/>
        <v>#VALUE!</v>
      </c>
      <c r="EO5" s="3" t="e">
        <f t="shared" si="52"/>
        <v>#VALUE!</v>
      </c>
    </row>
    <row r="6" s="3" customFormat="1" customHeight="1" spans="1:199">
      <c r="A6" s="42" t="s">
        <v>23</v>
      </c>
      <c r="B6" s="43" t="str">
        <f t="shared" si="0"/>
        <v>Sinotrans Limited</v>
      </c>
      <c r="C6" s="44" t="s">
        <v>207</v>
      </c>
      <c r="D6" s="44" t="s">
        <v>90</v>
      </c>
      <c r="E6" s="45"/>
      <c r="H6" s="46">
        <f t="shared" si="1"/>
        <v>0.00516747320168584</v>
      </c>
      <c r="I6" s="46" t="str">
        <f t="shared" si="2"/>
        <v> </v>
      </c>
      <c r="J6" s="44"/>
      <c r="K6" s="44"/>
      <c r="L6" s="49"/>
      <c r="M6" s="70"/>
      <c r="N6" s="71" t="s">
        <v>231</v>
      </c>
      <c r="O6" s="71" t="s">
        <v>232</v>
      </c>
      <c r="P6" s="71" t="s">
        <v>211</v>
      </c>
      <c r="Q6" s="71" t="s">
        <v>233</v>
      </c>
      <c r="R6" s="71" t="s">
        <v>234</v>
      </c>
      <c r="S6" s="71" t="s">
        <v>235</v>
      </c>
      <c r="T6" s="75"/>
      <c r="U6" s="71" t="s">
        <v>236</v>
      </c>
      <c r="V6" s="71" t="s">
        <v>237</v>
      </c>
      <c r="W6" s="71" t="s">
        <v>77</v>
      </c>
      <c r="X6" s="71" t="s">
        <v>238</v>
      </c>
      <c r="Y6" s="71" t="s">
        <v>239</v>
      </c>
      <c r="Z6" s="71" t="s">
        <v>240</v>
      </c>
      <c r="AA6" s="81">
        <v>37665</v>
      </c>
      <c r="AB6" s="75"/>
      <c r="AC6" s="82">
        <v>101430296</v>
      </c>
      <c r="AD6" s="82">
        <v>109035393</v>
      </c>
      <c r="AE6" s="82">
        <v>124125693</v>
      </c>
      <c r="AF6" s="82">
        <v>84359217</v>
      </c>
      <c r="AG6" s="82">
        <v>2454574</v>
      </c>
      <c r="AH6" s="82">
        <v>1490094</v>
      </c>
      <c r="AI6" s="82">
        <v>1893010</v>
      </c>
      <c r="AJ6" s="82">
        <v>1538727</v>
      </c>
      <c r="AK6" s="82">
        <v>94448241</v>
      </c>
      <c r="AL6" s="82">
        <v>101193439</v>
      </c>
      <c r="AM6" s="82">
        <v>117432483</v>
      </c>
      <c r="AN6" s="82">
        <v>78203900</v>
      </c>
      <c r="AO6" s="82">
        <v>233189</v>
      </c>
      <c r="AP6" s="82">
        <v>196139</v>
      </c>
      <c r="AQ6" s="82">
        <v>171595</v>
      </c>
      <c r="AR6" s="82">
        <v>149206</v>
      </c>
      <c r="AS6" s="82">
        <v>-4688703</v>
      </c>
      <c r="AT6" s="82">
        <v>-4656976</v>
      </c>
      <c r="AU6" s="82">
        <v>-4271542</v>
      </c>
      <c r="AV6" s="82">
        <v>-3690820</v>
      </c>
      <c r="AW6" s="82">
        <v>-1794383</v>
      </c>
      <c r="AX6" s="82">
        <v>-2146239</v>
      </c>
      <c r="AY6" s="82">
        <v>-1629461</v>
      </c>
      <c r="AZ6" s="82">
        <v>-1574958</v>
      </c>
      <c r="BA6" s="82">
        <v>58682</v>
      </c>
      <c r="BB6" s="82">
        <v>74334</v>
      </c>
      <c r="BC6" s="82">
        <v>68997</v>
      </c>
      <c r="BD6" s="82">
        <v>81760</v>
      </c>
      <c r="BE6" s="82">
        <v>12327493</v>
      </c>
      <c r="BF6" s="82">
        <v>13413688</v>
      </c>
      <c r="BG6" s="82">
        <v>14187336</v>
      </c>
      <c r="BH6" s="82">
        <v>11020529</v>
      </c>
      <c r="BI6" s="82">
        <v>13953442</v>
      </c>
      <c r="BJ6" s="82">
        <v>16453949</v>
      </c>
      <c r="BK6" s="82">
        <v>14420092</v>
      </c>
      <c r="BL6" s="82">
        <v>11672616</v>
      </c>
      <c r="BM6" s="82">
        <v>18571848</v>
      </c>
      <c r="BN6" s="82">
        <v>18673852</v>
      </c>
      <c r="BO6" s="82">
        <v>17298653</v>
      </c>
      <c r="BP6" s="82">
        <v>17409458</v>
      </c>
      <c r="BQ6" s="82">
        <v>75886622</v>
      </c>
      <c r="BR6" s="82">
        <v>78502440</v>
      </c>
      <c r="BS6" s="82">
        <v>74306365</v>
      </c>
      <c r="BT6" s="82">
        <v>65818699</v>
      </c>
      <c r="BU6" s="82">
        <v>1075970</v>
      </c>
      <c r="BV6" s="82">
        <v>1066755</v>
      </c>
      <c r="BW6" s="82">
        <v>973491</v>
      </c>
      <c r="BX6" s="82">
        <v>806340</v>
      </c>
      <c r="BY6" s="82">
        <v>2953543</v>
      </c>
      <c r="BZ6" s="82">
        <v>2528833</v>
      </c>
      <c r="CA6" s="82">
        <v>2685217</v>
      </c>
      <c r="CB6" s="82">
        <v>2428266</v>
      </c>
      <c r="CC6" s="83"/>
      <c r="CD6" s="83"/>
      <c r="CE6" s="83"/>
      <c r="CF6" s="83"/>
      <c r="CG6" s="82">
        <v>3379544</v>
      </c>
      <c r="CH6" s="82">
        <v>3394082</v>
      </c>
      <c r="CI6" s="82">
        <v>3126456</v>
      </c>
      <c r="CJ6" s="82">
        <v>2735274</v>
      </c>
      <c r="CK6" s="89">
        <f t="shared" si="3"/>
        <v>101430296</v>
      </c>
      <c r="CL6" s="89">
        <f t="shared" si="4"/>
        <v>-94448241</v>
      </c>
      <c r="CM6" s="89">
        <f t="shared" si="5"/>
        <v>-4921892</v>
      </c>
      <c r="CN6" s="89">
        <f t="shared" si="6"/>
        <v>-1794383</v>
      </c>
      <c r="CO6" s="89">
        <f t="shared" si="7"/>
        <v>265780</v>
      </c>
      <c r="CP6" s="90">
        <f t="shared" si="8"/>
        <v>0.00262032164433396</v>
      </c>
      <c r="CQ6" s="90">
        <f t="shared" si="9"/>
        <v>0.00262720576847321</v>
      </c>
      <c r="CR6" s="91">
        <f t="shared" si="10"/>
        <v>1075970</v>
      </c>
      <c r="CS6" s="93">
        <f t="shared" si="11"/>
        <v>233189</v>
      </c>
      <c r="CT6" s="93">
        <f t="shared" si="12"/>
        <v>66508</v>
      </c>
      <c r="CU6" s="93">
        <f t="shared" si="13"/>
        <v>18622850</v>
      </c>
      <c r="CV6" s="94"/>
      <c r="CW6" s="95">
        <f t="shared" si="14"/>
        <v>109035393</v>
      </c>
      <c r="CX6" s="95">
        <f t="shared" si="15"/>
        <v>-101193439</v>
      </c>
      <c r="CY6" s="95">
        <f t="shared" si="16"/>
        <v>-4853115</v>
      </c>
      <c r="CZ6" s="93">
        <f t="shared" si="17"/>
        <v>-2146239</v>
      </c>
      <c r="DA6" s="95">
        <f t="shared" si="18"/>
        <v>842600</v>
      </c>
      <c r="DB6" s="99">
        <f t="shared" si="19"/>
        <v>0.00772776597411815</v>
      </c>
      <c r="DC6" s="99">
        <f t="shared" si="20"/>
        <v>0.00778794942469042</v>
      </c>
      <c r="DD6" s="91">
        <f t="shared" si="21"/>
        <v>1066755</v>
      </c>
      <c r="DE6" s="93">
        <f t="shared" si="22"/>
        <v>196139</v>
      </c>
      <c r="DF6" s="93">
        <f t="shared" si="23"/>
        <v>71665.5</v>
      </c>
      <c r="DG6" s="93">
        <f t="shared" si="24"/>
        <v>17986252.5</v>
      </c>
      <c r="DH6" s="94"/>
      <c r="DI6" s="100">
        <f t="shared" si="25"/>
        <v>124125693</v>
      </c>
      <c r="DJ6" s="100">
        <f t="shared" si="26"/>
        <v>-117432483</v>
      </c>
      <c r="DK6" s="100">
        <f t="shared" si="27"/>
        <v>-4443137</v>
      </c>
      <c r="DL6" s="100">
        <f t="shared" si="28"/>
        <v>-1629461</v>
      </c>
      <c r="DM6" s="100">
        <f t="shared" si="29"/>
        <v>620612</v>
      </c>
      <c r="DN6" s="99">
        <f t="shared" si="30"/>
        <v>0.0049998673522008</v>
      </c>
      <c r="DO6" s="90">
        <f t="shared" si="31"/>
        <v>0.00502499164386605</v>
      </c>
      <c r="DP6" s="91">
        <f t="shared" si="32"/>
        <v>973491</v>
      </c>
      <c r="DQ6" s="93">
        <f t="shared" si="33"/>
        <v>171595</v>
      </c>
      <c r="DR6" s="93">
        <f t="shared" si="34"/>
        <v>75378.5</v>
      </c>
      <c r="DS6" s="93">
        <f t="shared" si="35"/>
        <v>17354055.5</v>
      </c>
      <c r="DT6" s="94"/>
      <c r="DU6" s="105">
        <f t="shared" ref="DU6:DX6" si="54">(DI6+CW6+CK6)/3</f>
        <v>111530460.666667</v>
      </c>
      <c r="DV6" s="105">
        <f t="shared" si="54"/>
        <v>-104358054.333333</v>
      </c>
      <c r="DW6" s="105">
        <f t="shared" si="54"/>
        <v>-4739381.33333333</v>
      </c>
      <c r="DX6" s="105">
        <f t="shared" si="54"/>
        <v>-1856694.33333333</v>
      </c>
      <c r="DY6" s="105">
        <f t="shared" si="37"/>
        <v>576330.666666677</v>
      </c>
      <c r="DZ6" s="99">
        <f t="shared" si="38"/>
        <v>0.00516747320168584</v>
      </c>
      <c r="EA6" s="107">
        <f t="shared" si="39"/>
        <v>0.00519431468361454</v>
      </c>
      <c r="EB6" s="105">
        <f t="shared" si="40"/>
        <v>-1038738.66666667</v>
      </c>
      <c r="EC6" s="105">
        <f t="shared" si="41"/>
        <v>-200307.666666667</v>
      </c>
      <c r="ED6" s="105">
        <f t="shared" si="42"/>
        <v>71184</v>
      </c>
      <c r="EE6" s="105">
        <f t="shared" si="43"/>
        <v>17987719.3333333</v>
      </c>
      <c r="EF6" s="108"/>
      <c r="EG6" s="115" t="str">
        <f t="shared" si="44"/>
        <v>完整</v>
      </c>
      <c r="EH6" s="115" t="str">
        <f t="shared" si="45"/>
        <v>完整</v>
      </c>
      <c r="EI6" s="115" t="str">
        <f t="shared" si="46"/>
        <v>完整</v>
      </c>
      <c r="EJ6" s="115" t="str">
        <f t="shared" si="47"/>
        <v>选择</v>
      </c>
      <c r="EK6" s="115" t="str">
        <f t="shared" si="48"/>
        <v>选择</v>
      </c>
      <c r="EL6" s="115" t="str">
        <f t="shared" si="49"/>
        <v>选择</v>
      </c>
      <c r="EM6" s="3" t="str">
        <f t="shared" si="50"/>
        <v>删除</v>
      </c>
      <c r="EN6" s="3" t="str">
        <f t="shared" si="51"/>
        <v>删除</v>
      </c>
      <c r="EO6" s="3" t="str">
        <f t="shared" si="52"/>
        <v>删除</v>
      </c>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c r="GL6" s="6"/>
      <c r="GM6" s="6"/>
      <c r="GN6" s="6"/>
      <c r="GO6" s="6"/>
      <c r="GP6" s="6"/>
      <c r="GQ6" s="6"/>
    </row>
    <row r="7" s="3" customFormat="1" customHeight="1" spans="1:199">
      <c r="A7" s="42" t="s">
        <v>25</v>
      </c>
      <c r="B7" s="43" t="str">
        <f t="shared" si="0"/>
        <v>Yamato Holdings CO LTD</v>
      </c>
      <c r="C7" s="44" t="s">
        <v>241</v>
      </c>
      <c r="D7" s="44"/>
      <c r="E7" s="45" t="s">
        <v>20</v>
      </c>
      <c r="F7" s="47"/>
      <c r="H7" s="46">
        <f t="shared" si="1"/>
        <v>0.0320403174944777</v>
      </c>
      <c r="I7" s="46">
        <f t="shared" si="2"/>
        <v>0.0331008802056122</v>
      </c>
      <c r="J7" s="44"/>
      <c r="K7" s="44"/>
      <c r="L7" s="49">
        <v>0</v>
      </c>
      <c r="M7" s="70" t="s">
        <v>242</v>
      </c>
      <c r="N7" s="71" t="s">
        <v>17</v>
      </c>
      <c r="O7" s="71" t="s">
        <v>243</v>
      </c>
      <c r="P7" s="71" t="s">
        <v>211</v>
      </c>
      <c r="Q7" s="71" t="s">
        <v>244</v>
      </c>
      <c r="R7" s="76" t="s">
        <v>245</v>
      </c>
      <c r="S7" s="71" t="s">
        <v>225</v>
      </c>
      <c r="T7" s="75"/>
      <c r="U7" s="71" t="s">
        <v>246</v>
      </c>
      <c r="V7" s="71" t="s">
        <v>216</v>
      </c>
      <c r="W7" s="71" t="s">
        <v>75</v>
      </c>
      <c r="X7" s="71" t="s">
        <v>247</v>
      </c>
      <c r="Y7" s="71" t="s">
        <v>248</v>
      </c>
      <c r="Z7" s="71" t="s">
        <v>249</v>
      </c>
      <c r="AA7" s="81">
        <v>18019</v>
      </c>
      <c r="AB7" s="71" t="s">
        <v>250</v>
      </c>
      <c r="AC7" s="82">
        <v>1758626000</v>
      </c>
      <c r="AD7" s="82">
        <v>1800668000</v>
      </c>
      <c r="AE7" s="82">
        <v>1793618000</v>
      </c>
      <c r="AF7" s="82">
        <v>1695867000</v>
      </c>
      <c r="AG7" s="83"/>
      <c r="AH7" s="83"/>
      <c r="AI7" s="83"/>
      <c r="AJ7" s="83"/>
      <c r="AK7" s="82">
        <v>1622037000</v>
      </c>
      <c r="AL7" s="82">
        <v>1648109000</v>
      </c>
      <c r="AM7" s="82">
        <v>1621044000</v>
      </c>
      <c r="AN7" s="82">
        <v>1492642000</v>
      </c>
      <c r="AO7" s="82">
        <v>3345000</v>
      </c>
      <c r="AP7" s="82">
        <v>1782000</v>
      </c>
      <c r="AQ7" s="82">
        <v>3428000</v>
      </c>
      <c r="AR7" s="82">
        <v>4628000</v>
      </c>
      <c r="AS7" s="82">
        <v>-48754000</v>
      </c>
      <c r="AT7" s="82">
        <v>-49065000</v>
      </c>
      <c r="AU7" s="82">
        <v>-56376000</v>
      </c>
      <c r="AV7" s="82">
        <v>-57577000</v>
      </c>
      <c r="AW7" s="82">
        <v>-45853000</v>
      </c>
      <c r="AX7" s="82">
        <v>-43620000</v>
      </c>
      <c r="AY7" s="82">
        <v>-37990000</v>
      </c>
      <c r="AZ7" s="82">
        <v>-49773000</v>
      </c>
      <c r="BA7" s="82">
        <v>2032000</v>
      </c>
      <c r="BB7" s="82">
        <v>2579000</v>
      </c>
      <c r="BC7" s="82">
        <v>2214000</v>
      </c>
      <c r="BD7" s="82">
        <v>2279000</v>
      </c>
      <c r="BE7" s="82">
        <v>263282000</v>
      </c>
      <c r="BF7" s="82">
        <v>265286000</v>
      </c>
      <c r="BG7" s="82">
        <v>265521000</v>
      </c>
      <c r="BH7" s="82">
        <v>257068000</v>
      </c>
      <c r="BI7" s="82">
        <v>195061000</v>
      </c>
      <c r="BJ7" s="82">
        <v>185373000</v>
      </c>
      <c r="BK7" s="82">
        <v>182644000</v>
      </c>
      <c r="BL7" s="82">
        <v>241523000</v>
      </c>
      <c r="BM7" s="82">
        <v>454753000</v>
      </c>
      <c r="BN7" s="82">
        <v>443017000</v>
      </c>
      <c r="BO7" s="82">
        <v>429879000</v>
      </c>
      <c r="BP7" s="82">
        <v>406312000</v>
      </c>
      <c r="BQ7" s="82">
        <v>1135895000</v>
      </c>
      <c r="BR7" s="82">
        <v>1107587000</v>
      </c>
      <c r="BS7" s="82">
        <v>1086854000</v>
      </c>
      <c r="BT7" s="82">
        <v>1089991000</v>
      </c>
      <c r="BU7" s="82">
        <v>48754000</v>
      </c>
      <c r="BV7" s="82">
        <v>49065000</v>
      </c>
      <c r="BW7" s="82">
        <v>56376000</v>
      </c>
      <c r="BX7" s="82">
        <v>57577000</v>
      </c>
      <c r="BY7" s="82">
        <v>38637000</v>
      </c>
      <c r="BZ7" s="82">
        <v>58092000</v>
      </c>
      <c r="CA7" s="82">
        <v>74780000</v>
      </c>
      <c r="CB7" s="82">
        <v>91247000</v>
      </c>
      <c r="CC7" s="83"/>
      <c r="CD7" s="83"/>
      <c r="CE7" s="83"/>
      <c r="CF7" s="83"/>
      <c r="CG7" s="83"/>
      <c r="CH7" s="83"/>
      <c r="CI7" s="83"/>
      <c r="CJ7" s="83"/>
      <c r="CK7" s="89">
        <f t="shared" si="3"/>
        <v>1758626000</v>
      </c>
      <c r="CL7" s="89">
        <f t="shared" si="4"/>
        <v>-1622037000</v>
      </c>
      <c r="CM7" s="89">
        <f t="shared" si="5"/>
        <v>-52099000</v>
      </c>
      <c r="CN7" s="89">
        <f t="shared" si="6"/>
        <v>-45853000</v>
      </c>
      <c r="CO7" s="89">
        <f t="shared" si="7"/>
        <v>38637000</v>
      </c>
      <c r="CP7" s="90">
        <f t="shared" si="8"/>
        <v>0.0219699924827678</v>
      </c>
      <c r="CQ7" s="90">
        <f t="shared" si="9"/>
        <v>0.0224635157550426</v>
      </c>
      <c r="CR7" s="91">
        <f t="shared" si="10"/>
        <v>48754000</v>
      </c>
      <c r="CS7" s="93">
        <f t="shared" si="11"/>
        <v>3345000</v>
      </c>
      <c r="CT7" s="93">
        <f t="shared" si="12"/>
        <v>2305500</v>
      </c>
      <c r="CU7" s="93">
        <f t="shared" si="13"/>
        <v>448885000</v>
      </c>
      <c r="CV7" s="94"/>
      <c r="CW7" s="95">
        <f t="shared" si="14"/>
        <v>1800668000</v>
      </c>
      <c r="CX7" s="95">
        <f t="shared" si="15"/>
        <v>-1648109000</v>
      </c>
      <c r="CY7" s="95">
        <f t="shared" si="16"/>
        <v>-50847000</v>
      </c>
      <c r="CZ7" s="93">
        <f t="shared" si="17"/>
        <v>-43620000</v>
      </c>
      <c r="DA7" s="95">
        <f t="shared" si="18"/>
        <v>58092000</v>
      </c>
      <c r="DB7" s="99">
        <f t="shared" si="19"/>
        <v>0.0322613607838869</v>
      </c>
      <c r="DC7" s="99">
        <f t="shared" si="20"/>
        <v>0.0333368530267833</v>
      </c>
      <c r="DD7" s="91">
        <f t="shared" si="21"/>
        <v>49065000</v>
      </c>
      <c r="DE7" s="93">
        <f t="shared" si="22"/>
        <v>1782000</v>
      </c>
      <c r="DF7" s="93">
        <f t="shared" si="23"/>
        <v>2396500</v>
      </c>
      <c r="DG7" s="93">
        <f t="shared" si="24"/>
        <v>436448000</v>
      </c>
      <c r="DH7" s="94"/>
      <c r="DI7" s="100">
        <f t="shared" si="25"/>
        <v>1793618000</v>
      </c>
      <c r="DJ7" s="100">
        <f t="shared" si="26"/>
        <v>-1621044000</v>
      </c>
      <c r="DK7" s="100">
        <f t="shared" si="27"/>
        <v>-59804000</v>
      </c>
      <c r="DL7" s="100">
        <f t="shared" si="28"/>
        <v>-37990000</v>
      </c>
      <c r="DM7" s="100">
        <f t="shared" si="29"/>
        <v>74780000</v>
      </c>
      <c r="DN7" s="99">
        <f t="shared" si="30"/>
        <v>0.0416922666922388</v>
      </c>
      <c r="DO7" s="90">
        <f t="shared" si="31"/>
        <v>0.0435061361221942</v>
      </c>
      <c r="DP7" s="91">
        <f t="shared" si="32"/>
        <v>56376000</v>
      </c>
      <c r="DQ7" s="93">
        <f t="shared" si="33"/>
        <v>3428000</v>
      </c>
      <c r="DR7" s="93">
        <f t="shared" si="34"/>
        <v>2246500</v>
      </c>
      <c r="DS7" s="93">
        <f t="shared" si="35"/>
        <v>418095500</v>
      </c>
      <c r="DT7" s="94"/>
      <c r="DU7" s="105">
        <f t="shared" ref="DU7:DX7" si="55">(DI7+CW7+CK7)/3</f>
        <v>1784304000</v>
      </c>
      <c r="DV7" s="105">
        <f t="shared" si="55"/>
        <v>-1630396666.66667</v>
      </c>
      <c r="DW7" s="105">
        <f t="shared" si="55"/>
        <v>-54250000</v>
      </c>
      <c r="DX7" s="105">
        <f t="shared" si="55"/>
        <v>-42487666.6666667</v>
      </c>
      <c r="DY7" s="105">
        <f t="shared" si="37"/>
        <v>57169666.6666666</v>
      </c>
      <c r="DZ7" s="99">
        <f t="shared" si="38"/>
        <v>0.0320403174944777</v>
      </c>
      <c r="EA7" s="107">
        <f t="shared" si="39"/>
        <v>0.0331008802056122</v>
      </c>
      <c r="EB7" s="105">
        <f t="shared" si="40"/>
        <v>-51398333.3333333</v>
      </c>
      <c r="EC7" s="105">
        <f t="shared" si="41"/>
        <v>-2851666.66666667</v>
      </c>
      <c r="ED7" s="105">
        <f t="shared" si="42"/>
        <v>2316166.66666667</v>
      </c>
      <c r="EE7" s="105">
        <f t="shared" si="43"/>
        <v>434476166.666667</v>
      </c>
      <c r="EF7" s="108"/>
      <c r="EG7" s="115" t="str">
        <f t="shared" si="44"/>
        <v>完整</v>
      </c>
      <c r="EH7" s="115" t="str">
        <f t="shared" si="45"/>
        <v>完整</v>
      </c>
      <c r="EI7" s="115" t="str">
        <f t="shared" si="46"/>
        <v>完整</v>
      </c>
      <c r="EJ7" s="115" t="str">
        <f t="shared" si="47"/>
        <v>选择</v>
      </c>
      <c r="EK7" s="115" t="str">
        <f t="shared" si="48"/>
        <v>选择</v>
      </c>
      <c r="EL7" s="115" t="str">
        <f t="shared" si="49"/>
        <v>选择</v>
      </c>
      <c r="EM7" s="3" t="str">
        <f t="shared" si="50"/>
        <v>删除</v>
      </c>
      <c r="EN7" s="3" t="str">
        <f t="shared" si="51"/>
        <v>删除</v>
      </c>
      <c r="EO7" s="3" t="str">
        <f t="shared" si="52"/>
        <v>删除</v>
      </c>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row>
    <row r="8" s="3" customFormat="1" customHeight="1" spans="1:145">
      <c r="A8" s="42" t="s">
        <v>27</v>
      </c>
      <c r="B8" s="43" t="str">
        <f t="shared" si="0"/>
        <v>Kintetsu Group Holdings CO LTD</v>
      </c>
      <c r="C8" s="44" t="s">
        <v>207</v>
      </c>
      <c r="D8" s="44" t="s">
        <v>95</v>
      </c>
      <c r="E8" s="45"/>
      <c r="F8" s="47"/>
      <c r="H8" s="46">
        <f t="shared" si="1"/>
        <v>0.0333079772686701</v>
      </c>
      <c r="I8" s="46" t="str">
        <f t="shared" si="2"/>
        <v> </v>
      </c>
      <c r="J8" s="45" t="s">
        <v>251</v>
      </c>
      <c r="K8" s="44"/>
      <c r="L8" s="49" t="s">
        <v>95</v>
      </c>
      <c r="M8" s="70" t="s">
        <v>251</v>
      </c>
      <c r="N8" s="71" t="s">
        <v>252</v>
      </c>
      <c r="O8" s="71" t="s">
        <v>253</v>
      </c>
      <c r="P8" s="71" t="s">
        <v>211</v>
      </c>
      <c r="Q8" s="71" t="s">
        <v>254</v>
      </c>
      <c r="R8" s="71" t="s">
        <v>255</v>
      </c>
      <c r="S8" s="71" t="s">
        <v>225</v>
      </c>
      <c r="T8" s="75"/>
      <c r="U8" s="71" t="s">
        <v>256</v>
      </c>
      <c r="V8" s="71" t="s">
        <v>216</v>
      </c>
      <c r="W8" s="71" t="s">
        <v>83</v>
      </c>
      <c r="X8" s="71" t="s">
        <v>257</v>
      </c>
      <c r="Y8" s="71" t="s">
        <v>258</v>
      </c>
      <c r="Z8" s="71" t="s">
        <v>259</v>
      </c>
      <c r="AA8" s="81">
        <v>18019</v>
      </c>
      <c r="AB8" s="71" t="s">
        <v>260</v>
      </c>
      <c r="AC8" s="82">
        <v>1629529000</v>
      </c>
      <c r="AD8" s="82">
        <v>1561002000</v>
      </c>
      <c r="AE8" s="82">
        <v>691512000</v>
      </c>
      <c r="AF8" s="82">
        <v>697203000</v>
      </c>
      <c r="AG8" s="83"/>
      <c r="AH8" s="83"/>
      <c r="AI8" s="83"/>
      <c r="AJ8" s="83"/>
      <c r="AK8" s="82">
        <v>1239989000</v>
      </c>
      <c r="AL8" s="82">
        <v>1239926000</v>
      </c>
      <c r="AM8" s="82">
        <v>521666000</v>
      </c>
      <c r="AN8" s="82">
        <v>577544000</v>
      </c>
      <c r="AO8" s="82">
        <v>0</v>
      </c>
      <c r="AP8" s="82">
        <v>0</v>
      </c>
      <c r="AQ8" s="82">
        <v>0</v>
      </c>
      <c r="AR8" s="82">
        <v>0</v>
      </c>
      <c r="AS8" s="82">
        <v>-225286000</v>
      </c>
      <c r="AT8" s="82">
        <v>-187869000</v>
      </c>
      <c r="AU8" s="82">
        <v>-114704000</v>
      </c>
      <c r="AV8" s="82">
        <v>-126986000</v>
      </c>
      <c r="AW8" s="82">
        <v>-81501000</v>
      </c>
      <c r="AX8" s="82">
        <v>-79401000</v>
      </c>
      <c r="AY8" s="82">
        <v>-62398000</v>
      </c>
      <c r="AZ8" s="82">
        <v>-83576000</v>
      </c>
      <c r="BA8" s="82">
        <v>17768000</v>
      </c>
      <c r="BB8" s="82">
        <v>19564000</v>
      </c>
      <c r="BC8" s="82">
        <v>18541000</v>
      </c>
      <c r="BD8" s="82">
        <v>16855000</v>
      </c>
      <c r="BE8" s="82">
        <v>183051000</v>
      </c>
      <c r="BF8" s="82">
        <v>222083000</v>
      </c>
      <c r="BG8" s="82">
        <v>59193000</v>
      </c>
      <c r="BH8" s="82">
        <v>44196000</v>
      </c>
      <c r="BI8" s="82">
        <v>272559000</v>
      </c>
      <c r="BJ8" s="82">
        <v>222095000</v>
      </c>
      <c r="BK8" s="82">
        <v>78902000</v>
      </c>
      <c r="BL8" s="82">
        <v>76972000</v>
      </c>
      <c r="BM8" s="82">
        <v>1369058000</v>
      </c>
      <c r="BN8" s="82">
        <v>1364404000</v>
      </c>
      <c r="BO8" s="82">
        <v>1289093000</v>
      </c>
      <c r="BP8" s="82">
        <v>1358709000</v>
      </c>
      <c r="BQ8" s="82">
        <v>2454316000</v>
      </c>
      <c r="BR8" s="82">
        <v>2424755000</v>
      </c>
      <c r="BS8" s="82">
        <v>1895770000</v>
      </c>
      <c r="BT8" s="82">
        <v>1955048000</v>
      </c>
      <c r="BU8" s="82">
        <v>225286000</v>
      </c>
      <c r="BV8" s="82">
        <v>187869000</v>
      </c>
      <c r="BW8" s="82">
        <v>114704000</v>
      </c>
      <c r="BX8" s="82">
        <v>126986000</v>
      </c>
      <c r="BY8" s="82">
        <v>82753000</v>
      </c>
      <c r="BZ8" s="82">
        <v>53806000</v>
      </c>
      <c r="CA8" s="82">
        <v>-7256000</v>
      </c>
      <c r="CB8" s="82">
        <v>-90903000</v>
      </c>
      <c r="CC8" s="83"/>
      <c r="CD8" s="83"/>
      <c r="CE8" s="83"/>
      <c r="CF8" s="83"/>
      <c r="CG8" s="83"/>
      <c r="CH8" s="83"/>
      <c r="CI8" s="83"/>
      <c r="CJ8" s="83"/>
      <c r="CK8" s="89">
        <f t="shared" si="3"/>
        <v>1629529000</v>
      </c>
      <c r="CL8" s="89">
        <f t="shared" si="4"/>
        <v>-1239989000</v>
      </c>
      <c r="CM8" s="89">
        <f t="shared" si="5"/>
        <v>-225286000</v>
      </c>
      <c r="CN8" s="89">
        <f t="shared" si="6"/>
        <v>-81501000</v>
      </c>
      <c r="CO8" s="89">
        <f t="shared" si="7"/>
        <v>82753000</v>
      </c>
      <c r="CP8" s="90">
        <f t="shared" si="8"/>
        <v>0.0507833858740777</v>
      </c>
      <c r="CQ8" s="90">
        <f t="shared" si="9"/>
        <v>0.0535003129089151</v>
      </c>
      <c r="CR8" s="91">
        <f t="shared" si="10"/>
        <v>225286000</v>
      </c>
      <c r="CS8" s="93">
        <f t="shared" si="11"/>
        <v>0</v>
      </c>
      <c r="CT8" s="93">
        <f t="shared" si="12"/>
        <v>18666000</v>
      </c>
      <c r="CU8" s="93">
        <f t="shared" si="13"/>
        <v>1366731000</v>
      </c>
      <c r="CV8" s="94"/>
      <c r="CW8" s="95">
        <f t="shared" si="14"/>
        <v>1561002000</v>
      </c>
      <c r="CX8" s="95">
        <f t="shared" si="15"/>
        <v>-1239926000</v>
      </c>
      <c r="CY8" s="95">
        <f t="shared" si="16"/>
        <v>-187869000</v>
      </c>
      <c r="CZ8" s="93">
        <f t="shared" si="17"/>
        <v>-79401000</v>
      </c>
      <c r="DA8" s="95">
        <f t="shared" si="18"/>
        <v>53806000</v>
      </c>
      <c r="DB8" s="99">
        <f t="shared" si="19"/>
        <v>0.0344688860103959</v>
      </c>
      <c r="DC8" s="99">
        <f t="shared" si="20"/>
        <v>0.0356994047224117</v>
      </c>
      <c r="DD8" s="91">
        <f t="shared" si="21"/>
        <v>187869000</v>
      </c>
      <c r="DE8" s="93">
        <f t="shared" si="22"/>
        <v>0</v>
      </c>
      <c r="DF8" s="93">
        <f t="shared" si="23"/>
        <v>19052500</v>
      </c>
      <c r="DG8" s="93">
        <f t="shared" si="24"/>
        <v>1326748500</v>
      </c>
      <c r="DH8" s="94"/>
      <c r="DI8" s="100">
        <f t="shared" si="25"/>
        <v>691512000</v>
      </c>
      <c r="DJ8" s="100">
        <f t="shared" si="26"/>
        <v>-521666000</v>
      </c>
      <c r="DK8" s="100">
        <f t="shared" si="27"/>
        <v>-114704000</v>
      </c>
      <c r="DL8" s="100">
        <f t="shared" si="28"/>
        <v>-62398000</v>
      </c>
      <c r="DM8" s="100">
        <f t="shared" si="29"/>
        <v>-7256000</v>
      </c>
      <c r="DN8" s="99">
        <f t="shared" si="30"/>
        <v>-0.0104929487846921</v>
      </c>
      <c r="DO8" s="90">
        <f t="shared" si="31"/>
        <v>-0.0103839901083049</v>
      </c>
      <c r="DP8" s="91">
        <f t="shared" si="32"/>
        <v>114704000</v>
      </c>
      <c r="DQ8" s="93">
        <f t="shared" si="33"/>
        <v>0</v>
      </c>
      <c r="DR8" s="93">
        <f t="shared" si="34"/>
        <v>17698000</v>
      </c>
      <c r="DS8" s="93">
        <f t="shared" si="35"/>
        <v>1323901000</v>
      </c>
      <c r="DT8" s="94"/>
      <c r="DU8" s="105">
        <f t="shared" ref="DU8:DX8" si="56">(DI8+CW8+CK8)/3</f>
        <v>1294014333.33333</v>
      </c>
      <c r="DV8" s="105">
        <f t="shared" si="56"/>
        <v>-1000527000</v>
      </c>
      <c r="DW8" s="105">
        <f t="shared" si="56"/>
        <v>-175953000</v>
      </c>
      <c r="DX8" s="105">
        <f t="shared" si="56"/>
        <v>-74433333.3333333</v>
      </c>
      <c r="DY8" s="105">
        <f t="shared" si="37"/>
        <v>43100999.9999999</v>
      </c>
      <c r="DZ8" s="99">
        <f t="shared" si="38"/>
        <v>0.0333079772686701</v>
      </c>
      <c r="EA8" s="107">
        <f t="shared" si="39"/>
        <v>0.0344556244237543</v>
      </c>
      <c r="EB8" s="105">
        <f t="shared" si="40"/>
        <v>-175953000</v>
      </c>
      <c r="EC8" s="105">
        <f t="shared" si="41"/>
        <v>0</v>
      </c>
      <c r="ED8" s="105">
        <f t="shared" si="42"/>
        <v>18472166.6666667</v>
      </c>
      <c r="EE8" s="105">
        <f t="shared" si="43"/>
        <v>1339126833.33333</v>
      </c>
      <c r="EF8" s="108"/>
      <c r="EG8" s="115" t="str">
        <f t="shared" si="44"/>
        <v>完整</v>
      </c>
      <c r="EH8" s="115" t="str">
        <f t="shared" si="45"/>
        <v>完整</v>
      </c>
      <c r="EI8" s="115" t="str">
        <f t="shared" si="46"/>
        <v>完整</v>
      </c>
      <c r="EJ8" s="115" t="str">
        <f t="shared" si="47"/>
        <v>选择</v>
      </c>
      <c r="EK8" s="115" t="str">
        <f t="shared" si="48"/>
        <v>选择</v>
      </c>
      <c r="EL8" s="115" t="str">
        <f t="shared" si="49"/>
        <v>选择</v>
      </c>
      <c r="EM8" s="3" t="str">
        <f t="shared" si="50"/>
        <v>删除</v>
      </c>
      <c r="EN8" s="3" t="str">
        <f t="shared" si="51"/>
        <v>删除</v>
      </c>
      <c r="EO8" s="3" t="str">
        <f t="shared" si="52"/>
        <v>删除</v>
      </c>
    </row>
    <row r="9" s="3" customFormat="1" customHeight="1" spans="1:145">
      <c r="A9" s="42" t="s">
        <v>29</v>
      </c>
      <c r="B9" s="43" t="str">
        <f t="shared" si="0"/>
        <v>Cmst Development Company Limited</v>
      </c>
      <c r="C9" s="44" t="s">
        <v>207</v>
      </c>
      <c r="D9" s="44" t="s">
        <v>90</v>
      </c>
      <c r="E9" s="45"/>
      <c r="H9" s="46">
        <f t="shared" si="1"/>
        <v>0.00333034099887725</v>
      </c>
      <c r="I9" s="46" t="str">
        <f t="shared" si="2"/>
        <v> </v>
      </c>
      <c r="J9" s="44"/>
      <c r="K9" s="44"/>
      <c r="L9" s="49"/>
      <c r="M9" s="70"/>
      <c r="N9" s="71" t="s">
        <v>261</v>
      </c>
      <c r="O9" s="71" t="s">
        <v>262</v>
      </c>
      <c r="P9" s="71" t="s">
        <v>211</v>
      </c>
      <c r="Q9" s="71" t="s">
        <v>263</v>
      </c>
      <c r="R9" s="71" t="s">
        <v>264</v>
      </c>
      <c r="S9" s="71" t="s">
        <v>235</v>
      </c>
      <c r="T9" s="75"/>
      <c r="U9" s="71" t="s">
        <v>265</v>
      </c>
      <c r="V9" s="71" t="s">
        <v>266</v>
      </c>
      <c r="W9" s="71" t="s">
        <v>77</v>
      </c>
      <c r="X9" s="71" t="s">
        <v>267</v>
      </c>
      <c r="Y9" s="71" t="s">
        <v>268</v>
      </c>
      <c r="Z9" s="71" t="s">
        <v>269</v>
      </c>
      <c r="AA9" s="81">
        <v>35451</v>
      </c>
      <c r="AB9" s="71" t="s">
        <v>270</v>
      </c>
      <c r="AC9" s="82">
        <v>66770011</v>
      </c>
      <c r="AD9" s="82">
        <v>76386771</v>
      </c>
      <c r="AE9" s="82">
        <v>74838012</v>
      </c>
      <c r="AF9" s="82">
        <v>48480305</v>
      </c>
      <c r="AG9" s="82">
        <v>149339</v>
      </c>
      <c r="AH9" s="82">
        <v>174470</v>
      </c>
      <c r="AI9" s="82">
        <v>93377</v>
      </c>
      <c r="AJ9" s="82">
        <v>102076</v>
      </c>
      <c r="AK9" s="82">
        <v>65021036</v>
      </c>
      <c r="AL9" s="82">
        <v>74766860</v>
      </c>
      <c r="AM9" s="82">
        <v>73297995</v>
      </c>
      <c r="AN9" s="82">
        <v>47111409</v>
      </c>
      <c r="AO9" s="82">
        <v>95261</v>
      </c>
      <c r="AP9" s="82">
        <v>68636</v>
      </c>
      <c r="AQ9" s="82">
        <v>30172</v>
      </c>
      <c r="AR9" s="82">
        <v>10208</v>
      </c>
      <c r="AS9" s="82">
        <v>-990217</v>
      </c>
      <c r="AT9" s="82">
        <v>-966622</v>
      </c>
      <c r="AU9" s="82">
        <v>-908690</v>
      </c>
      <c r="AV9" s="82">
        <v>-844375</v>
      </c>
      <c r="AW9" s="82">
        <v>-323254</v>
      </c>
      <c r="AX9" s="82">
        <v>-527437</v>
      </c>
      <c r="AY9" s="82">
        <v>-272617</v>
      </c>
      <c r="AZ9" s="82">
        <v>-334591</v>
      </c>
      <c r="BA9" s="82">
        <v>766817</v>
      </c>
      <c r="BB9" s="82">
        <v>1651145</v>
      </c>
      <c r="BC9" s="82">
        <v>1646352</v>
      </c>
      <c r="BD9" s="82">
        <v>1357937</v>
      </c>
      <c r="BE9" s="82">
        <v>962168</v>
      </c>
      <c r="BF9" s="82">
        <v>1187478</v>
      </c>
      <c r="BG9" s="82">
        <v>1447878</v>
      </c>
      <c r="BH9" s="82">
        <v>1363553</v>
      </c>
      <c r="BI9" s="82">
        <v>3218348</v>
      </c>
      <c r="BJ9" s="82">
        <v>3856565</v>
      </c>
      <c r="BK9" s="82">
        <v>2393766</v>
      </c>
      <c r="BL9" s="82">
        <v>1652605</v>
      </c>
      <c r="BM9" s="82">
        <v>4577793</v>
      </c>
      <c r="BN9" s="82">
        <v>5539512</v>
      </c>
      <c r="BO9" s="82">
        <v>5289458</v>
      </c>
      <c r="BP9" s="82">
        <v>5336667</v>
      </c>
      <c r="BQ9" s="82">
        <v>22787707</v>
      </c>
      <c r="BR9" s="82">
        <v>24000422</v>
      </c>
      <c r="BS9" s="82">
        <v>23150714</v>
      </c>
      <c r="BT9" s="82">
        <v>21273426</v>
      </c>
      <c r="BU9" s="82">
        <v>336753</v>
      </c>
      <c r="BV9" s="82">
        <v>324603</v>
      </c>
      <c r="BW9" s="82">
        <v>338804</v>
      </c>
      <c r="BX9" s="82">
        <v>355107</v>
      </c>
      <c r="BY9" s="82">
        <v>584843</v>
      </c>
      <c r="BZ9" s="82">
        <v>300322</v>
      </c>
      <c r="CA9" s="82">
        <v>452087</v>
      </c>
      <c r="CB9" s="82">
        <v>292006</v>
      </c>
      <c r="CC9" s="82">
        <v>37109</v>
      </c>
      <c r="CD9" s="82">
        <v>10684</v>
      </c>
      <c r="CE9" s="82">
        <v>14049</v>
      </c>
      <c r="CF9" s="82">
        <v>5514</v>
      </c>
      <c r="CG9" s="82">
        <v>521094</v>
      </c>
      <c r="CH9" s="82">
        <v>562699</v>
      </c>
      <c r="CI9" s="82">
        <v>525665</v>
      </c>
      <c r="CJ9" s="82">
        <v>473546</v>
      </c>
      <c r="CK9" s="89">
        <f t="shared" si="3"/>
        <v>66770011</v>
      </c>
      <c r="CL9" s="89">
        <f t="shared" si="4"/>
        <v>-65021036</v>
      </c>
      <c r="CM9" s="89">
        <f t="shared" si="5"/>
        <v>-1085478</v>
      </c>
      <c r="CN9" s="89">
        <f t="shared" si="6"/>
        <v>-323254</v>
      </c>
      <c r="CO9" s="89">
        <f t="shared" si="7"/>
        <v>340243</v>
      </c>
      <c r="CP9" s="90">
        <f t="shared" si="8"/>
        <v>0.00509574575328436</v>
      </c>
      <c r="CQ9" s="90">
        <f t="shared" si="9"/>
        <v>0.00512184537510352</v>
      </c>
      <c r="CR9" s="91">
        <f t="shared" si="10"/>
        <v>336753</v>
      </c>
      <c r="CS9" s="93">
        <f t="shared" si="11"/>
        <v>95261</v>
      </c>
      <c r="CT9" s="93">
        <f t="shared" si="12"/>
        <v>1208981</v>
      </c>
      <c r="CU9" s="93">
        <f t="shared" si="13"/>
        <v>5058652.5</v>
      </c>
      <c r="CV9" s="94"/>
      <c r="CW9" s="95">
        <f t="shared" si="14"/>
        <v>76386771</v>
      </c>
      <c r="CX9" s="95">
        <f t="shared" si="15"/>
        <v>-74766860</v>
      </c>
      <c r="CY9" s="95">
        <f t="shared" si="16"/>
        <v>-1035258</v>
      </c>
      <c r="CZ9" s="93">
        <f t="shared" si="17"/>
        <v>-527437</v>
      </c>
      <c r="DA9" s="95">
        <f t="shared" si="18"/>
        <v>57216</v>
      </c>
      <c r="DB9" s="99">
        <f t="shared" si="19"/>
        <v>0.000749030221476439</v>
      </c>
      <c r="DC9" s="99">
        <f t="shared" si="20"/>
        <v>0.000749591688304746</v>
      </c>
      <c r="DD9" s="91">
        <f t="shared" si="21"/>
        <v>324603</v>
      </c>
      <c r="DE9" s="93">
        <f t="shared" si="22"/>
        <v>68636</v>
      </c>
      <c r="DF9" s="93">
        <f t="shared" si="23"/>
        <v>1648748.5</v>
      </c>
      <c r="DG9" s="93">
        <f t="shared" si="24"/>
        <v>5414485</v>
      </c>
      <c r="DH9" s="94"/>
      <c r="DI9" s="100">
        <f t="shared" si="25"/>
        <v>74838012</v>
      </c>
      <c r="DJ9" s="100">
        <f t="shared" si="26"/>
        <v>-73297995</v>
      </c>
      <c r="DK9" s="100">
        <f t="shared" si="27"/>
        <v>-938862</v>
      </c>
      <c r="DL9" s="100">
        <f t="shared" si="28"/>
        <v>-272617</v>
      </c>
      <c r="DM9" s="100">
        <f t="shared" si="29"/>
        <v>328538</v>
      </c>
      <c r="DN9" s="99">
        <f t="shared" si="30"/>
        <v>0.00438998833908095</v>
      </c>
      <c r="DO9" s="90">
        <f t="shared" si="31"/>
        <v>0.00440934531359059</v>
      </c>
      <c r="DP9" s="91">
        <f t="shared" si="32"/>
        <v>338804</v>
      </c>
      <c r="DQ9" s="93">
        <f t="shared" si="33"/>
        <v>30172</v>
      </c>
      <c r="DR9" s="93">
        <f t="shared" si="34"/>
        <v>1502144.5</v>
      </c>
      <c r="DS9" s="93">
        <f t="shared" si="35"/>
        <v>5313062.5</v>
      </c>
      <c r="DT9" s="94"/>
      <c r="DU9" s="105">
        <f t="shared" ref="DU9:DX9" si="57">(DI9+CW9+CK9)/3</f>
        <v>72664931.3333333</v>
      </c>
      <c r="DV9" s="105">
        <f t="shared" si="57"/>
        <v>-71028630.3333333</v>
      </c>
      <c r="DW9" s="105">
        <f t="shared" si="57"/>
        <v>-1019866</v>
      </c>
      <c r="DX9" s="105">
        <f t="shared" si="57"/>
        <v>-374436</v>
      </c>
      <c r="DY9" s="105">
        <f t="shared" si="37"/>
        <v>241999</v>
      </c>
      <c r="DZ9" s="99">
        <f t="shared" si="38"/>
        <v>0.00333034099887725</v>
      </c>
      <c r="EA9" s="107">
        <f t="shared" si="39"/>
        <v>0.00334146923085325</v>
      </c>
      <c r="EB9" s="105">
        <f t="shared" si="40"/>
        <v>-333386.666666667</v>
      </c>
      <c r="EC9" s="105">
        <f t="shared" si="41"/>
        <v>-64689.6666666667</v>
      </c>
      <c r="ED9" s="105">
        <f t="shared" si="42"/>
        <v>1453291.33333333</v>
      </c>
      <c r="EE9" s="105">
        <f t="shared" si="43"/>
        <v>5262066.66666667</v>
      </c>
      <c r="EF9" s="108"/>
      <c r="EG9" s="115" t="str">
        <f t="shared" si="44"/>
        <v>完整</v>
      </c>
      <c r="EH9" s="115" t="str">
        <f t="shared" si="45"/>
        <v>完整</v>
      </c>
      <c r="EI9" s="115" t="str">
        <f t="shared" si="46"/>
        <v>完整</v>
      </c>
      <c r="EJ9" s="115" t="str">
        <f t="shared" si="47"/>
        <v>选择</v>
      </c>
      <c r="EK9" s="115" t="str">
        <f t="shared" si="48"/>
        <v>选择</v>
      </c>
      <c r="EL9" s="115" t="str">
        <f t="shared" si="49"/>
        <v>选择</v>
      </c>
      <c r="EM9" s="3" t="str">
        <f t="shared" si="50"/>
        <v>删除</v>
      </c>
      <c r="EN9" s="3" t="str">
        <f t="shared" si="51"/>
        <v>删除</v>
      </c>
      <c r="EO9" s="3" t="str">
        <f t="shared" si="52"/>
        <v>删除</v>
      </c>
    </row>
    <row r="10" s="3" customFormat="1" customHeight="1" spans="1:199">
      <c r="A10" s="42" t="s">
        <v>32</v>
      </c>
      <c r="B10" s="43" t="str">
        <f t="shared" si="0"/>
        <v>CJ Logistics Corporation</v>
      </c>
      <c r="C10" s="44" t="s">
        <v>207</v>
      </c>
      <c r="D10" s="44" t="s">
        <v>90</v>
      </c>
      <c r="E10" s="45"/>
      <c r="F10" s="47"/>
      <c r="G10" s="44"/>
      <c r="H10" s="46">
        <f t="shared" si="1"/>
        <v>0.0350687661403121</v>
      </c>
      <c r="I10" s="46" t="str">
        <f t="shared" si="2"/>
        <v> </v>
      </c>
      <c r="J10" s="44"/>
      <c r="K10" s="44"/>
      <c r="L10" s="49"/>
      <c r="M10" s="70"/>
      <c r="N10" s="71" t="s">
        <v>271</v>
      </c>
      <c r="O10" s="71" t="s">
        <v>272</v>
      </c>
      <c r="P10" s="71" t="s">
        <v>211</v>
      </c>
      <c r="Q10" s="71" t="s">
        <v>273</v>
      </c>
      <c r="R10" s="71" t="s">
        <v>274</v>
      </c>
      <c r="S10" s="71" t="s">
        <v>214</v>
      </c>
      <c r="T10" s="75"/>
      <c r="U10" s="71" t="s">
        <v>275</v>
      </c>
      <c r="V10" s="71" t="s">
        <v>266</v>
      </c>
      <c r="W10" s="71" t="s">
        <v>71</v>
      </c>
      <c r="X10" s="71" t="s">
        <v>276</v>
      </c>
      <c r="Y10" s="71" t="s">
        <v>277</v>
      </c>
      <c r="Z10" s="71" t="s">
        <v>278</v>
      </c>
      <c r="AA10" s="81">
        <v>36832</v>
      </c>
      <c r="AB10" s="71" t="s">
        <v>279</v>
      </c>
      <c r="AC10" s="82">
        <v>11767893663</v>
      </c>
      <c r="AD10" s="82">
        <v>12130712862</v>
      </c>
      <c r="AE10" s="82">
        <v>11343651787</v>
      </c>
      <c r="AF10" s="82">
        <v>10781127150</v>
      </c>
      <c r="AG10" s="83"/>
      <c r="AH10" s="83"/>
      <c r="AI10" s="83"/>
      <c r="AJ10" s="83"/>
      <c r="AK10" s="82">
        <v>10468766117</v>
      </c>
      <c r="AL10" s="82">
        <v>10944706303</v>
      </c>
      <c r="AM10" s="82">
        <v>10272323722</v>
      </c>
      <c r="AN10" s="82">
        <v>9779955605</v>
      </c>
      <c r="AO10" s="83"/>
      <c r="AP10" s="83"/>
      <c r="AQ10" s="83"/>
      <c r="AR10" s="83"/>
      <c r="AS10" s="82">
        <v>-745971391</v>
      </c>
      <c r="AT10" s="82">
        <v>-716228239</v>
      </c>
      <c r="AU10" s="82">
        <v>-674947183</v>
      </c>
      <c r="AV10" s="82">
        <v>-614466466</v>
      </c>
      <c r="AW10" s="82">
        <v>-72921292</v>
      </c>
      <c r="AX10" s="82">
        <v>-57991433</v>
      </c>
      <c r="AY10" s="82">
        <v>-52500117</v>
      </c>
      <c r="AZ10" s="82">
        <v>-61367518</v>
      </c>
      <c r="BA10" s="82">
        <v>29836220</v>
      </c>
      <c r="BB10" s="82">
        <v>34299355</v>
      </c>
      <c r="BC10" s="82">
        <v>25128745</v>
      </c>
      <c r="BD10" s="82">
        <v>25323774</v>
      </c>
      <c r="BE10" s="82">
        <v>1756413107</v>
      </c>
      <c r="BF10" s="82">
        <v>1749396532</v>
      </c>
      <c r="BG10" s="82">
        <v>1714376433</v>
      </c>
      <c r="BH10" s="82">
        <v>1766649274</v>
      </c>
      <c r="BI10" s="82">
        <v>290135225</v>
      </c>
      <c r="BJ10" s="82">
        <v>582914149</v>
      </c>
      <c r="BK10" s="82">
        <v>244143193</v>
      </c>
      <c r="BL10" s="82">
        <v>387621293</v>
      </c>
      <c r="BM10" s="82">
        <v>3353244293</v>
      </c>
      <c r="BN10" s="82">
        <v>3400914806</v>
      </c>
      <c r="BO10" s="82">
        <v>3350564502</v>
      </c>
      <c r="BP10" s="82">
        <v>3527602630</v>
      </c>
      <c r="BQ10" s="82">
        <v>9357587267</v>
      </c>
      <c r="BR10" s="82">
        <v>9693299818</v>
      </c>
      <c r="BS10" s="82">
        <v>8993928516</v>
      </c>
      <c r="BT10" s="82">
        <v>9643498960</v>
      </c>
      <c r="BU10" s="82">
        <v>19803212</v>
      </c>
      <c r="BV10" s="82">
        <v>18089284</v>
      </c>
      <c r="BW10" s="82">
        <v>19143793</v>
      </c>
      <c r="BX10" s="82">
        <v>21148662</v>
      </c>
      <c r="BY10" s="82">
        <v>480234863</v>
      </c>
      <c r="BZ10" s="82">
        <v>411786887</v>
      </c>
      <c r="CA10" s="82">
        <v>343880765.000001</v>
      </c>
      <c r="CB10" s="82">
        <v>325337561</v>
      </c>
      <c r="CC10" s="82">
        <v>5590028</v>
      </c>
      <c r="CD10" s="82">
        <v>6825914</v>
      </c>
      <c r="CE10" s="82">
        <v>17688430</v>
      </c>
      <c r="CF10" s="82">
        <v>20728438</v>
      </c>
      <c r="CG10" s="82">
        <v>275162879</v>
      </c>
      <c r="CH10" s="82">
        <v>295649054</v>
      </c>
      <c r="CI10" s="82">
        <v>249180339</v>
      </c>
      <c r="CJ10" s="82">
        <v>230882000</v>
      </c>
      <c r="CK10" s="89">
        <f t="shared" si="3"/>
        <v>11767893663</v>
      </c>
      <c r="CL10" s="89">
        <f t="shared" si="4"/>
        <v>-10468766117</v>
      </c>
      <c r="CM10" s="89">
        <f t="shared" si="5"/>
        <v>-745971391</v>
      </c>
      <c r="CN10" s="89">
        <f t="shared" si="6"/>
        <v>-72921292</v>
      </c>
      <c r="CO10" s="89">
        <f t="shared" si="7"/>
        <v>480234863</v>
      </c>
      <c r="CP10" s="90">
        <f t="shared" si="8"/>
        <v>0.0408089057186104</v>
      </c>
      <c r="CQ10" s="90">
        <f t="shared" si="9"/>
        <v>0.0425451257438788</v>
      </c>
      <c r="CR10" s="91">
        <f t="shared" si="10"/>
        <v>19803212</v>
      </c>
      <c r="CS10" s="93" t="str">
        <f t="shared" si="11"/>
        <v/>
      </c>
      <c r="CT10" s="93">
        <f t="shared" si="12"/>
        <v>32067787.5</v>
      </c>
      <c r="CU10" s="93">
        <f t="shared" si="13"/>
        <v>3377079549.5</v>
      </c>
      <c r="CV10" s="94"/>
      <c r="CW10" s="95">
        <f t="shared" si="14"/>
        <v>12130712862</v>
      </c>
      <c r="CX10" s="95">
        <f t="shared" si="15"/>
        <v>-10944706303</v>
      </c>
      <c r="CY10" s="95">
        <f t="shared" si="16"/>
        <v>-716228239</v>
      </c>
      <c r="CZ10" s="93">
        <f t="shared" si="17"/>
        <v>-57991433</v>
      </c>
      <c r="DA10" s="95">
        <f t="shared" si="18"/>
        <v>411786887</v>
      </c>
      <c r="DB10" s="99">
        <f t="shared" si="19"/>
        <v>0.0339458110734729</v>
      </c>
      <c r="DC10" s="99">
        <f t="shared" si="20"/>
        <v>0.0351386200304077</v>
      </c>
      <c r="DD10" s="91">
        <f t="shared" si="21"/>
        <v>18089284</v>
      </c>
      <c r="DE10" s="93" t="str">
        <f t="shared" si="22"/>
        <v/>
      </c>
      <c r="DF10" s="93">
        <f t="shared" si="23"/>
        <v>29714050</v>
      </c>
      <c r="DG10" s="93">
        <f t="shared" si="24"/>
        <v>3375739654</v>
      </c>
      <c r="DH10" s="94"/>
      <c r="DI10" s="100">
        <f t="shared" si="25"/>
        <v>11343651787</v>
      </c>
      <c r="DJ10" s="100">
        <f t="shared" si="26"/>
        <v>-10272323722</v>
      </c>
      <c r="DK10" s="100">
        <f t="shared" si="27"/>
        <v>-674947183</v>
      </c>
      <c r="DL10" s="100">
        <f t="shared" si="28"/>
        <v>-52500117</v>
      </c>
      <c r="DM10" s="100">
        <f t="shared" si="29"/>
        <v>343880765</v>
      </c>
      <c r="DN10" s="99">
        <f t="shared" si="30"/>
        <v>0.0303148202586836</v>
      </c>
      <c r="DO10" s="90">
        <f t="shared" si="31"/>
        <v>0.0312625384939581</v>
      </c>
      <c r="DP10" s="91">
        <f t="shared" si="32"/>
        <v>19143793</v>
      </c>
      <c r="DQ10" s="93" t="str">
        <f t="shared" si="33"/>
        <v/>
      </c>
      <c r="DR10" s="93">
        <f t="shared" si="34"/>
        <v>25226259.5</v>
      </c>
      <c r="DS10" s="93">
        <f t="shared" si="35"/>
        <v>3439083566</v>
      </c>
      <c r="DT10" s="94"/>
      <c r="DU10" s="105">
        <f t="shared" ref="DU10:DX10" si="58">(DI10+CW10+CK10)/3</f>
        <v>11747419437.3333</v>
      </c>
      <c r="DV10" s="105">
        <f t="shared" si="58"/>
        <v>-10561932047.3333</v>
      </c>
      <c r="DW10" s="105">
        <f t="shared" si="58"/>
        <v>-712382271</v>
      </c>
      <c r="DX10" s="105">
        <f t="shared" si="58"/>
        <v>-61137614</v>
      </c>
      <c r="DY10" s="105">
        <f t="shared" si="37"/>
        <v>411967505</v>
      </c>
      <c r="DZ10" s="99">
        <f t="shared" si="38"/>
        <v>0.0350687661403121</v>
      </c>
      <c r="EA10" s="107">
        <f t="shared" si="39"/>
        <v>0.0363432801320343</v>
      </c>
      <c r="EB10" s="105">
        <f t="shared" si="40"/>
        <v>-19012096.3333333</v>
      </c>
      <c r="EC10" s="105" t="e">
        <f t="shared" si="41"/>
        <v>#VALUE!</v>
      </c>
      <c r="ED10" s="105">
        <f t="shared" si="42"/>
        <v>29002699</v>
      </c>
      <c r="EE10" s="105">
        <f t="shared" si="43"/>
        <v>3397300923.16667</v>
      </c>
      <c r="EF10" s="108"/>
      <c r="EG10" s="115" t="str">
        <f t="shared" si="44"/>
        <v>完整</v>
      </c>
      <c r="EH10" s="115" t="str">
        <f t="shared" si="45"/>
        <v>完整</v>
      </c>
      <c r="EI10" s="115" t="str">
        <f t="shared" si="46"/>
        <v>完整</v>
      </c>
      <c r="EJ10" s="115" t="str">
        <f t="shared" si="47"/>
        <v>选择</v>
      </c>
      <c r="EK10" s="115" t="str">
        <f t="shared" si="48"/>
        <v>选择</v>
      </c>
      <c r="EL10" s="115" t="str">
        <f t="shared" si="49"/>
        <v>选择</v>
      </c>
      <c r="EM10" s="3" t="str">
        <f t="shared" si="50"/>
        <v>删除</v>
      </c>
      <c r="EN10" s="3" t="e">
        <f t="shared" si="51"/>
        <v>#VALUE!</v>
      </c>
      <c r="EO10" s="3" t="str">
        <f t="shared" si="52"/>
        <v>删除</v>
      </c>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6"/>
      <c r="FR10" s="6"/>
      <c r="FS10" s="6"/>
      <c r="FT10" s="6"/>
      <c r="FU10" s="6"/>
      <c r="FV10" s="6"/>
      <c r="FW10" s="6"/>
      <c r="FX10" s="6"/>
      <c r="FY10" s="6"/>
      <c r="FZ10" s="6"/>
      <c r="GA10" s="6"/>
      <c r="GB10" s="6"/>
      <c r="GC10" s="6"/>
      <c r="GD10" s="6"/>
      <c r="GE10" s="6"/>
      <c r="GF10" s="6"/>
      <c r="GG10" s="6"/>
      <c r="GH10" s="6"/>
      <c r="GI10" s="6"/>
      <c r="GJ10" s="6"/>
      <c r="GK10" s="6"/>
      <c r="GL10" s="6"/>
      <c r="GM10" s="6"/>
      <c r="GN10" s="6"/>
      <c r="GO10" s="6"/>
      <c r="GP10" s="6"/>
      <c r="GQ10" s="6"/>
    </row>
    <row r="11" s="3" customFormat="1" customHeight="1" spans="1:145">
      <c r="A11" s="42" t="s">
        <v>34</v>
      </c>
      <c r="B11" s="43" t="str">
        <f t="shared" si="0"/>
        <v>SG Holdings Co.,Ltd.</v>
      </c>
      <c r="C11" s="44" t="s">
        <v>207</v>
      </c>
      <c r="D11" s="44" t="s">
        <v>95</v>
      </c>
      <c r="E11" s="45"/>
      <c r="F11" s="47"/>
      <c r="H11" s="46">
        <f t="shared" si="1"/>
        <v>0.0875699666630106</v>
      </c>
      <c r="I11" s="46" t="str">
        <f t="shared" si="2"/>
        <v> </v>
      </c>
      <c r="J11" s="44"/>
      <c r="K11" s="44"/>
      <c r="L11" s="49" t="s">
        <v>95</v>
      </c>
      <c r="M11" s="70" t="s">
        <v>280</v>
      </c>
      <c r="N11" s="71" t="s">
        <v>281</v>
      </c>
      <c r="O11" s="71" t="s">
        <v>282</v>
      </c>
      <c r="P11" s="71" t="s">
        <v>211</v>
      </c>
      <c r="Q11" s="71" t="s">
        <v>283</v>
      </c>
      <c r="R11" s="71" t="s">
        <v>284</v>
      </c>
      <c r="S11" s="71" t="s">
        <v>225</v>
      </c>
      <c r="T11" s="75"/>
      <c r="U11" s="71" t="s">
        <v>285</v>
      </c>
      <c r="V11" s="71" t="s">
        <v>216</v>
      </c>
      <c r="W11" s="71" t="s">
        <v>77</v>
      </c>
      <c r="X11" s="71" t="s">
        <v>286</v>
      </c>
      <c r="Y11" s="71" t="s">
        <v>287</v>
      </c>
      <c r="Z11" s="71" t="s">
        <v>288</v>
      </c>
      <c r="AA11" s="81">
        <v>43082</v>
      </c>
      <c r="AB11" s="75"/>
      <c r="AC11" s="82">
        <v>1316940000</v>
      </c>
      <c r="AD11" s="82">
        <v>1434609000</v>
      </c>
      <c r="AE11" s="82">
        <v>1588375000</v>
      </c>
      <c r="AF11" s="82">
        <v>1312085000</v>
      </c>
      <c r="AG11" s="83"/>
      <c r="AH11" s="83"/>
      <c r="AI11" s="83"/>
      <c r="AJ11" s="83"/>
      <c r="AK11" s="82">
        <v>1131198000</v>
      </c>
      <c r="AL11" s="82">
        <v>1208773000</v>
      </c>
      <c r="AM11" s="82">
        <v>1347029000</v>
      </c>
      <c r="AN11" s="82">
        <v>1140730000</v>
      </c>
      <c r="AO11" s="82">
        <v>0</v>
      </c>
      <c r="AP11" s="82">
        <v>0</v>
      </c>
      <c r="AQ11" s="82">
        <v>0</v>
      </c>
      <c r="AR11" s="82">
        <v>0</v>
      </c>
      <c r="AS11" s="82">
        <v>-59739000</v>
      </c>
      <c r="AT11" s="82">
        <v>-57723000</v>
      </c>
      <c r="AU11" s="82">
        <v>-52613000</v>
      </c>
      <c r="AV11" s="82">
        <v>-43232000</v>
      </c>
      <c r="AW11" s="82">
        <v>-36798000</v>
      </c>
      <c r="AX11" s="82">
        <v>-32986000</v>
      </c>
      <c r="AY11" s="82">
        <v>-33018000</v>
      </c>
      <c r="AZ11" s="82">
        <v>-29047000</v>
      </c>
      <c r="BA11" s="82">
        <v>2961000</v>
      </c>
      <c r="BB11" s="82">
        <v>3006000</v>
      </c>
      <c r="BC11" s="82">
        <v>3103000</v>
      </c>
      <c r="BD11" s="82">
        <v>3227000</v>
      </c>
      <c r="BE11" s="82">
        <v>185052000</v>
      </c>
      <c r="BF11" s="82">
        <v>181247000</v>
      </c>
      <c r="BG11" s="82">
        <v>244685000</v>
      </c>
      <c r="BH11" s="82">
        <v>185016000</v>
      </c>
      <c r="BI11" s="82">
        <v>147266000</v>
      </c>
      <c r="BJ11" s="82">
        <v>178249000</v>
      </c>
      <c r="BK11" s="82">
        <v>87398000</v>
      </c>
      <c r="BL11" s="82">
        <v>69165000</v>
      </c>
      <c r="BM11" s="82">
        <v>387927000</v>
      </c>
      <c r="BN11" s="82">
        <v>392221000</v>
      </c>
      <c r="BO11" s="82">
        <v>387263000</v>
      </c>
      <c r="BP11" s="82">
        <v>352823000</v>
      </c>
      <c r="BQ11" s="82">
        <v>897049000</v>
      </c>
      <c r="BR11" s="82">
        <v>904955000</v>
      </c>
      <c r="BS11" s="82">
        <v>921793000</v>
      </c>
      <c r="BT11" s="82">
        <v>790259000</v>
      </c>
      <c r="BU11" s="82">
        <v>59739000</v>
      </c>
      <c r="BV11" s="82">
        <v>57723000</v>
      </c>
      <c r="BW11" s="82">
        <v>52613000</v>
      </c>
      <c r="BX11" s="82">
        <v>43232000</v>
      </c>
      <c r="BY11" s="82">
        <v>89205000</v>
      </c>
      <c r="BZ11" s="82">
        <v>135127000</v>
      </c>
      <c r="CA11" s="82">
        <v>155715000</v>
      </c>
      <c r="CB11" s="82">
        <v>99076000</v>
      </c>
      <c r="CC11" s="83"/>
      <c r="CD11" s="83"/>
      <c r="CE11" s="83"/>
      <c r="CF11" s="83"/>
      <c r="CG11" s="83"/>
      <c r="CH11" s="83"/>
      <c r="CI11" s="83"/>
      <c r="CJ11" s="83"/>
      <c r="CK11" s="89">
        <f t="shared" si="3"/>
        <v>1316940000</v>
      </c>
      <c r="CL11" s="89">
        <f t="shared" si="4"/>
        <v>-1131198000</v>
      </c>
      <c r="CM11" s="89">
        <f t="shared" si="5"/>
        <v>-59739000</v>
      </c>
      <c r="CN11" s="89">
        <f t="shared" si="6"/>
        <v>-36798000</v>
      </c>
      <c r="CO11" s="89">
        <f t="shared" si="7"/>
        <v>89205000</v>
      </c>
      <c r="CP11" s="90">
        <f t="shared" si="8"/>
        <v>0.0677365711421933</v>
      </c>
      <c r="CQ11" s="90">
        <f t="shared" si="9"/>
        <v>0.0726581876382118</v>
      </c>
      <c r="CR11" s="91">
        <f t="shared" si="10"/>
        <v>59739000</v>
      </c>
      <c r="CS11" s="93">
        <f t="shared" si="11"/>
        <v>0</v>
      </c>
      <c r="CT11" s="93">
        <f t="shared" si="12"/>
        <v>2983500</v>
      </c>
      <c r="CU11" s="93">
        <f t="shared" si="13"/>
        <v>390074000</v>
      </c>
      <c r="CV11" s="94"/>
      <c r="CW11" s="95">
        <f t="shared" si="14"/>
        <v>1434609000</v>
      </c>
      <c r="CX11" s="95">
        <f t="shared" si="15"/>
        <v>-1208773000</v>
      </c>
      <c r="CY11" s="95">
        <f t="shared" si="16"/>
        <v>-57723000</v>
      </c>
      <c r="CZ11" s="93">
        <f t="shared" si="17"/>
        <v>-32986000</v>
      </c>
      <c r="DA11" s="95">
        <f t="shared" si="18"/>
        <v>135127000</v>
      </c>
      <c r="DB11" s="99">
        <f t="shared" si="19"/>
        <v>0.0941908213318054</v>
      </c>
      <c r="DC11" s="99">
        <f t="shared" si="20"/>
        <v>0.103985280288607</v>
      </c>
      <c r="DD11" s="91">
        <f t="shared" si="21"/>
        <v>57723000</v>
      </c>
      <c r="DE11" s="93">
        <f t="shared" si="22"/>
        <v>0</v>
      </c>
      <c r="DF11" s="93">
        <f t="shared" si="23"/>
        <v>3054500</v>
      </c>
      <c r="DG11" s="93">
        <f t="shared" si="24"/>
        <v>389742000</v>
      </c>
      <c r="DH11" s="94"/>
      <c r="DI11" s="100">
        <f t="shared" si="25"/>
        <v>1588375000</v>
      </c>
      <c r="DJ11" s="100">
        <f t="shared" si="26"/>
        <v>-1347029000</v>
      </c>
      <c r="DK11" s="100">
        <f t="shared" si="27"/>
        <v>-52613000</v>
      </c>
      <c r="DL11" s="100">
        <f t="shared" si="28"/>
        <v>-33018000</v>
      </c>
      <c r="DM11" s="100">
        <f t="shared" si="29"/>
        <v>155715000</v>
      </c>
      <c r="DN11" s="99">
        <f t="shared" si="30"/>
        <v>0.0980341544030849</v>
      </c>
      <c r="DO11" s="90">
        <f t="shared" si="31"/>
        <v>0.10868943084891</v>
      </c>
      <c r="DP11" s="91">
        <f t="shared" si="32"/>
        <v>52613000</v>
      </c>
      <c r="DQ11" s="93">
        <f t="shared" si="33"/>
        <v>0</v>
      </c>
      <c r="DR11" s="93">
        <f t="shared" si="34"/>
        <v>3165000</v>
      </c>
      <c r="DS11" s="93">
        <f t="shared" si="35"/>
        <v>370043000</v>
      </c>
      <c r="DT11" s="94"/>
      <c r="DU11" s="105">
        <f t="shared" ref="DU11:DX11" si="59">(DI11+CW11+CK11)/3</f>
        <v>1446641333.33333</v>
      </c>
      <c r="DV11" s="105">
        <f t="shared" si="59"/>
        <v>-1229000000</v>
      </c>
      <c r="DW11" s="105">
        <f t="shared" si="59"/>
        <v>-56691666.6666667</v>
      </c>
      <c r="DX11" s="105">
        <f t="shared" si="59"/>
        <v>-34267333.3333333</v>
      </c>
      <c r="DY11" s="105">
        <f t="shared" si="37"/>
        <v>126682333.333333</v>
      </c>
      <c r="DZ11" s="99">
        <f t="shared" si="38"/>
        <v>0.0875699666630106</v>
      </c>
      <c r="EA11" s="107">
        <f t="shared" si="39"/>
        <v>0.0959744456709135</v>
      </c>
      <c r="EB11" s="105">
        <f t="shared" si="40"/>
        <v>-56691666.6666667</v>
      </c>
      <c r="EC11" s="105">
        <f t="shared" si="41"/>
        <v>0</v>
      </c>
      <c r="ED11" s="105">
        <f t="shared" si="42"/>
        <v>3067666.66666667</v>
      </c>
      <c r="EE11" s="105">
        <f t="shared" si="43"/>
        <v>383286333.333333</v>
      </c>
      <c r="EF11" s="108"/>
      <c r="EG11" s="115" t="str">
        <f t="shared" si="44"/>
        <v>完整</v>
      </c>
      <c r="EH11" s="115" t="str">
        <f t="shared" si="45"/>
        <v>完整</v>
      </c>
      <c r="EI11" s="115" t="str">
        <f t="shared" si="46"/>
        <v>完整</v>
      </c>
      <c r="EJ11" s="115" t="str">
        <f t="shared" si="47"/>
        <v>选择</v>
      </c>
      <c r="EK11" s="115" t="str">
        <f t="shared" si="48"/>
        <v>选择</v>
      </c>
      <c r="EL11" s="115" t="str">
        <f t="shared" si="49"/>
        <v>选择</v>
      </c>
      <c r="EM11" s="3" t="str">
        <f t="shared" si="50"/>
        <v>删除</v>
      </c>
      <c r="EN11" s="3" t="str">
        <f t="shared" si="51"/>
        <v>删除</v>
      </c>
      <c r="EO11" s="3" t="str">
        <f t="shared" si="52"/>
        <v>删除</v>
      </c>
    </row>
    <row r="12" s="3" customFormat="1" customHeight="1" spans="1:145">
      <c r="A12" s="42" t="s">
        <v>37</v>
      </c>
      <c r="B12" s="43" t="str">
        <f t="shared" si="0"/>
        <v>Orient Overseas (International) Limited</v>
      </c>
      <c r="C12" s="44" t="s">
        <v>207</v>
      </c>
      <c r="D12" s="44" t="s">
        <v>90</v>
      </c>
      <c r="E12" s="45"/>
      <c r="F12" s="47"/>
      <c r="H12" s="46">
        <f t="shared" si="1"/>
        <v>0.399597810749923</v>
      </c>
      <c r="I12" s="46" t="str">
        <f t="shared" si="2"/>
        <v> </v>
      </c>
      <c r="J12" s="44"/>
      <c r="K12" s="44"/>
      <c r="L12" s="49"/>
      <c r="M12" s="70"/>
      <c r="N12" s="71" t="s">
        <v>289</v>
      </c>
      <c r="O12" s="71" t="s">
        <v>290</v>
      </c>
      <c r="P12" s="71" t="s">
        <v>211</v>
      </c>
      <c r="Q12" s="71" t="s">
        <v>291</v>
      </c>
      <c r="R12" s="71" t="s">
        <v>292</v>
      </c>
      <c r="S12" s="71" t="s">
        <v>293</v>
      </c>
      <c r="T12" s="71" t="s">
        <v>294</v>
      </c>
      <c r="U12" s="71" t="s">
        <v>295</v>
      </c>
      <c r="V12" s="71" t="s">
        <v>296</v>
      </c>
      <c r="W12" s="71" t="s">
        <v>77</v>
      </c>
      <c r="X12" s="71" t="s">
        <v>297</v>
      </c>
      <c r="Y12" s="71" t="s">
        <v>298</v>
      </c>
      <c r="Z12" s="71" t="s">
        <v>299</v>
      </c>
      <c r="AA12" s="81">
        <v>33816</v>
      </c>
      <c r="AB12" s="71" t="s">
        <v>300</v>
      </c>
      <c r="AC12" s="82">
        <v>8343857</v>
      </c>
      <c r="AD12" s="82">
        <v>19820188</v>
      </c>
      <c r="AE12" s="82">
        <v>16832185</v>
      </c>
      <c r="AF12" s="82">
        <v>8191304</v>
      </c>
      <c r="AG12" s="82">
        <v>2632</v>
      </c>
      <c r="AH12" s="82">
        <v>4023</v>
      </c>
      <c r="AI12" s="82">
        <v>4230</v>
      </c>
      <c r="AJ12" s="82">
        <v>13735</v>
      </c>
      <c r="AK12" s="82">
        <v>6340866</v>
      </c>
      <c r="AL12" s="82">
        <v>8534632</v>
      </c>
      <c r="AM12" s="82">
        <v>8086805</v>
      </c>
      <c r="AN12" s="82">
        <v>6149935</v>
      </c>
      <c r="AO12" s="82">
        <v>0</v>
      </c>
      <c r="AP12" s="82">
        <v>0</v>
      </c>
      <c r="AQ12" s="82">
        <v>0</v>
      </c>
      <c r="AR12" s="82">
        <v>0</v>
      </c>
      <c r="AS12" s="82">
        <v>-280161</v>
      </c>
      <c r="AT12" s="82">
        <v>-662804</v>
      </c>
      <c r="AU12" s="82">
        <v>-832202</v>
      </c>
      <c r="AV12" s="82">
        <v>-642031</v>
      </c>
      <c r="AW12" s="82">
        <v>-847657</v>
      </c>
      <c r="AX12" s="82">
        <v>-860976</v>
      </c>
      <c r="AY12" s="82">
        <v>-569732</v>
      </c>
      <c r="AZ12" s="82">
        <v>-452186</v>
      </c>
      <c r="BA12" s="82">
        <v>197186</v>
      </c>
      <c r="BB12" s="82">
        <v>179561</v>
      </c>
      <c r="BC12" s="82">
        <v>153064</v>
      </c>
      <c r="BD12" s="82">
        <v>94778</v>
      </c>
      <c r="BE12" s="82">
        <v>294511</v>
      </c>
      <c r="BF12" s="82">
        <v>438276</v>
      </c>
      <c r="BG12" s="82">
        <v>590170</v>
      </c>
      <c r="BH12" s="82">
        <v>411358</v>
      </c>
      <c r="BI12" s="82">
        <v>6739148</v>
      </c>
      <c r="BJ12" s="82">
        <v>11265737</v>
      </c>
      <c r="BK12" s="82">
        <v>7270910</v>
      </c>
      <c r="BL12" s="82">
        <v>3209397</v>
      </c>
      <c r="BM12" s="82">
        <v>7469696</v>
      </c>
      <c r="BN12" s="82">
        <v>7205934</v>
      </c>
      <c r="BO12" s="82">
        <v>6849487</v>
      </c>
      <c r="BP12" s="82">
        <v>6047931</v>
      </c>
      <c r="BQ12" s="82">
        <v>15609185</v>
      </c>
      <c r="BR12" s="82">
        <v>20035161</v>
      </c>
      <c r="BS12" s="82">
        <v>15846977</v>
      </c>
      <c r="BT12" s="82">
        <v>10644553</v>
      </c>
      <c r="BU12" s="83"/>
      <c r="BV12" s="83"/>
      <c r="BW12" s="83"/>
      <c r="BX12" s="83"/>
      <c r="BY12" s="82">
        <v>877805</v>
      </c>
      <c r="BZ12" s="82">
        <v>9765799</v>
      </c>
      <c r="CA12" s="82">
        <v>7347676</v>
      </c>
      <c r="CB12" s="82">
        <v>960887</v>
      </c>
      <c r="CC12" s="83"/>
      <c r="CD12" s="83"/>
      <c r="CE12" s="83"/>
      <c r="CF12" s="83"/>
      <c r="CG12" s="82">
        <v>280161</v>
      </c>
      <c r="CH12" s="82">
        <v>662804</v>
      </c>
      <c r="CI12" s="82">
        <v>832202</v>
      </c>
      <c r="CJ12" s="82">
        <v>642031</v>
      </c>
      <c r="CK12" s="89">
        <f t="shared" si="3"/>
        <v>8343857</v>
      </c>
      <c r="CL12" s="89">
        <f t="shared" si="4"/>
        <v>-6340866</v>
      </c>
      <c r="CM12" s="89">
        <f t="shared" si="5"/>
        <v>-280161</v>
      </c>
      <c r="CN12" s="89">
        <f t="shared" si="6"/>
        <v>-847657</v>
      </c>
      <c r="CO12" s="89">
        <f t="shared" si="7"/>
        <v>875173</v>
      </c>
      <c r="CP12" s="90">
        <f t="shared" si="8"/>
        <v>0.104888302855622</v>
      </c>
      <c r="CQ12" s="90">
        <f t="shared" si="9"/>
        <v>0.11717901038523</v>
      </c>
      <c r="CR12" s="91">
        <f t="shared" si="10"/>
        <v>0</v>
      </c>
      <c r="CS12" s="93">
        <f t="shared" si="11"/>
        <v>0</v>
      </c>
      <c r="CT12" s="93">
        <f t="shared" si="12"/>
        <v>188373.5</v>
      </c>
      <c r="CU12" s="93">
        <f t="shared" si="13"/>
        <v>7337815</v>
      </c>
      <c r="CV12" s="94"/>
      <c r="CW12" s="95">
        <f t="shared" si="14"/>
        <v>19820188</v>
      </c>
      <c r="CX12" s="95">
        <f t="shared" si="15"/>
        <v>-8534632</v>
      </c>
      <c r="CY12" s="95">
        <f t="shared" si="16"/>
        <v>-662804</v>
      </c>
      <c r="CZ12" s="93">
        <f t="shared" si="17"/>
        <v>-860976</v>
      </c>
      <c r="DA12" s="95">
        <f t="shared" si="18"/>
        <v>9761776</v>
      </c>
      <c r="DB12" s="99">
        <f t="shared" si="19"/>
        <v>0.492516821737513</v>
      </c>
      <c r="DC12" s="99">
        <f t="shared" si="20"/>
        <v>0.970508664787245</v>
      </c>
      <c r="DD12" s="91">
        <f t="shared" si="21"/>
        <v>0</v>
      </c>
      <c r="DE12" s="93">
        <f t="shared" si="22"/>
        <v>0</v>
      </c>
      <c r="DF12" s="93">
        <f t="shared" si="23"/>
        <v>166312.5</v>
      </c>
      <c r="DG12" s="93">
        <f t="shared" si="24"/>
        <v>7027710.5</v>
      </c>
      <c r="DH12" s="94"/>
      <c r="DI12" s="100">
        <f t="shared" si="25"/>
        <v>16832185</v>
      </c>
      <c r="DJ12" s="100">
        <f t="shared" si="26"/>
        <v>-8086805</v>
      </c>
      <c r="DK12" s="100">
        <f t="shared" si="27"/>
        <v>-832202</v>
      </c>
      <c r="DL12" s="100">
        <f t="shared" si="28"/>
        <v>-569732</v>
      </c>
      <c r="DM12" s="100">
        <f t="shared" si="29"/>
        <v>7343446</v>
      </c>
      <c r="DN12" s="99">
        <f t="shared" si="30"/>
        <v>0.436274078499018</v>
      </c>
      <c r="DO12" s="90">
        <f t="shared" si="31"/>
        <v>0.773911686263054</v>
      </c>
      <c r="DP12" s="91">
        <f t="shared" si="32"/>
        <v>0</v>
      </c>
      <c r="DQ12" s="93">
        <f t="shared" si="33"/>
        <v>0</v>
      </c>
      <c r="DR12" s="93">
        <f t="shared" si="34"/>
        <v>123921</v>
      </c>
      <c r="DS12" s="93">
        <f t="shared" si="35"/>
        <v>6448709</v>
      </c>
      <c r="DT12" s="94"/>
      <c r="DU12" s="105">
        <f t="shared" ref="DU12:DX12" si="60">(DI12+CW12+CK12)/3</f>
        <v>14998743.3333333</v>
      </c>
      <c r="DV12" s="105">
        <f t="shared" si="60"/>
        <v>-7654101</v>
      </c>
      <c r="DW12" s="105">
        <f t="shared" si="60"/>
        <v>-591722.333333333</v>
      </c>
      <c r="DX12" s="105">
        <f t="shared" si="60"/>
        <v>-759455</v>
      </c>
      <c r="DY12" s="105">
        <f t="shared" si="37"/>
        <v>5993465</v>
      </c>
      <c r="DZ12" s="99">
        <f t="shared" si="38"/>
        <v>0.399597810749923</v>
      </c>
      <c r="EA12" s="107">
        <f t="shared" si="39"/>
        <v>0.665550222674961</v>
      </c>
      <c r="EB12" s="105">
        <f t="shared" si="40"/>
        <v>0</v>
      </c>
      <c r="EC12" s="105">
        <f t="shared" si="41"/>
        <v>0</v>
      </c>
      <c r="ED12" s="105">
        <f t="shared" si="42"/>
        <v>159535.666666667</v>
      </c>
      <c r="EE12" s="105">
        <f t="shared" si="43"/>
        <v>6938078.16666667</v>
      </c>
      <c r="EF12" s="108"/>
      <c r="EG12" s="115" t="str">
        <f t="shared" si="44"/>
        <v>完整</v>
      </c>
      <c r="EH12" s="115" t="str">
        <f t="shared" si="45"/>
        <v>完整</v>
      </c>
      <c r="EI12" s="115" t="str">
        <f t="shared" si="46"/>
        <v>完整</v>
      </c>
      <c r="EJ12" s="115" t="str">
        <f t="shared" si="47"/>
        <v>选择</v>
      </c>
      <c r="EK12" s="115" t="str">
        <f t="shared" si="48"/>
        <v>选择</v>
      </c>
      <c r="EL12" s="115" t="str">
        <f t="shared" si="49"/>
        <v>选择</v>
      </c>
      <c r="EM12" s="3" t="str">
        <f t="shared" si="50"/>
        <v>删除</v>
      </c>
      <c r="EN12" s="3" t="str">
        <f t="shared" si="51"/>
        <v>删除</v>
      </c>
      <c r="EO12" s="3" t="str">
        <f t="shared" si="52"/>
        <v>删除</v>
      </c>
    </row>
    <row r="13" s="3" customFormat="1" customHeight="1" spans="1:145">
      <c r="A13" s="42" t="s">
        <v>40</v>
      </c>
      <c r="B13" s="43" t="str">
        <f t="shared" si="0"/>
        <v>Kerry Logistics Network Limited</v>
      </c>
      <c r="C13" s="44" t="s">
        <v>207</v>
      </c>
      <c r="D13" s="44" t="s">
        <v>90</v>
      </c>
      <c r="E13" s="45"/>
      <c r="H13" s="46">
        <f t="shared" si="1"/>
        <v>0.0544666526939369</v>
      </c>
      <c r="I13" s="46" t="str">
        <f t="shared" si="2"/>
        <v> </v>
      </c>
      <c r="J13" s="44"/>
      <c r="K13" s="44"/>
      <c r="L13" s="49"/>
      <c r="M13" s="70"/>
      <c r="N13" s="71" t="s">
        <v>301</v>
      </c>
      <c r="O13" s="71" t="s">
        <v>302</v>
      </c>
      <c r="P13" s="71" t="s">
        <v>211</v>
      </c>
      <c r="Q13" s="71" t="s">
        <v>303</v>
      </c>
      <c r="R13" s="71" t="s">
        <v>304</v>
      </c>
      <c r="S13" s="71" t="s">
        <v>293</v>
      </c>
      <c r="T13" s="71" t="s">
        <v>294</v>
      </c>
      <c r="U13" s="71" t="s">
        <v>305</v>
      </c>
      <c r="V13" s="71" t="s">
        <v>306</v>
      </c>
      <c r="W13" s="71" t="s">
        <v>71</v>
      </c>
      <c r="X13" s="71" t="s">
        <v>307</v>
      </c>
      <c r="Y13" s="71" t="s">
        <v>308</v>
      </c>
      <c r="Z13" s="71" t="s">
        <v>309</v>
      </c>
      <c r="AA13" s="81">
        <v>41627</v>
      </c>
      <c r="AB13" s="75"/>
      <c r="AC13" s="82">
        <v>50706229</v>
      </c>
      <c r="AD13" s="82">
        <v>86649463</v>
      </c>
      <c r="AE13" s="82">
        <v>81771139</v>
      </c>
      <c r="AF13" s="82">
        <v>53360540</v>
      </c>
      <c r="AG13" s="82">
        <v>7514</v>
      </c>
      <c r="AH13" s="82">
        <v>7956</v>
      </c>
      <c r="AI13" s="83"/>
      <c r="AJ13" s="83"/>
      <c r="AK13" s="82">
        <v>44721145</v>
      </c>
      <c r="AL13" s="82">
        <v>76673785</v>
      </c>
      <c r="AM13" s="82">
        <v>69649237</v>
      </c>
      <c r="AN13" s="82">
        <v>45375598</v>
      </c>
      <c r="AO13" s="82">
        <v>0</v>
      </c>
      <c r="AP13" s="82">
        <v>0</v>
      </c>
      <c r="AQ13" s="82">
        <v>0</v>
      </c>
      <c r="AR13" s="82">
        <v>0</v>
      </c>
      <c r="AS13" s="82">
        <v>-3081878</v>
      </c>
      <c r="AT13" s="82">
        <v>-3628896</v>
      </c>
      <c r="AU13" s="82">
        <v>-3948779</v>
      </c>
      <c r="AV13" s="82">
        <v>-3072541</v>
      </c>
      <c r="AW13" s="82">
        <v>-1717465</v>
      </c>
      <c r="AX13" s="82">
        <v>-1624027</v>
      </c>
      <c r="AY13" s="82">
        <v>-2146514</v>
      </c>
      <c r="AZ13" s="82">
        <v>-1811940</v>
      </c>
      <c r="BA13" s="82">
        <v>410790</v>
      </c>
      <c r="BB13" s="82">
        <v>482035</v>
      </c>
      <c r="BC13" s="82">
        <v>374775</v>
      </c>
      <c r="BD13" s="82">
        <v>404879</v>
      </c>
      <c r="BE13" s="82">
        <v>8568201</v>
      </c>
      <c r="BF13" s="82">
        <v>10198194</v>
      </c>
      <c r="BG13" s="82">
        <v>12846989</v>
      </c>
      <c r="BH13" s="82">
        <v>9831162</v>
      </c>
      <c r="BI13" s="82">
        <v>6534670</v>
      </c>
      <c r="BJ13" s="82">
        <v>9290885</v>
      </c>
      <c r="BK13" s="82">
        <v>9913087</v>
      </c>
      <c r="BL13" s="82">
        <v>8607230</v>
      </c>
      <c r="BM13" s="82">
        <v>9530779</v>
      </c>
      <c r="BN13" s="82">
        <v>11090685</v>
      </c>
      <c r="BO13" s="82">
        <v>11874433</v>
      </c>
      <c r="BP13" s="82">
        <v>16459256</v>
      </c>
      <c r="BQ13" s="82">
        <v>42120915</v>
      </c>
      <c r="BR13" s="82">
        <v>45334073</v>
      </c>
      <c r="BS13" s="82">
        <v>48162376</v>
      </c>
      <c r="BT13" s="82">
        <v>56900047</v>
      </c>
      <c r="BU13" s="83"/>
      <c r="BV13" s="83"/>
      <c r="BW13" s="83"/>
      <c r="BX13" s="83"/>
      <c r="BY13" s="82">
        <v>1193255</v>
      </c>
      <c r="BZ13" s="82">
        <v>4730711</v>
      </c>
      <c r="CA13" s="82">
        <v>6026609</v>
      </c>
      <c r="CB13" s="82">
        <v>3100461</v>
      </c>
      <c r="CC13" s="83"/>
      <c r="CD13" s="83"/>
      <c r="CE13" s="83"/>
      <c r="CF13" s="83"/>
      <c r="CG13" s="82">
        <v>3081878</v>
      </c>
      <c r="CH13" s="82">
        <v>3628896</v>
      </c>
      <c r="CI13" s="82">
        <v>3948779</v>
      </c>
      <c r="CJ13" s="82">
        <v>3072541</v>
      </c>
      <c r="CK13" s="89">
        <f t="shared" si="3"/>
        <v>50706229</v>
      </c>
      <c r="CL13" s="89">
        <f t="shared" si="4"/>
        <v>-44721145</v>
      </c>
      <c r="CM13" s="89">
        <f t="shared" si="5"/>
        <v>-3081878</v>
      </c>
      <c r="CN13" s="89">
        <f t="shared" si="6"/>
        <v>-1717465</v>
      </c>
      <c r="CO13" s="89">
        <f t="shared" si="7"/>
        <v>1185741</v>
      </c>
      <c r="CP13" s="90">
        <f t="shared" si="8"/>
        <v>0.0233845234280782</v>
      </c>
      <c r="CQ13" s="90">
        <f t="shared" si="9"/>
        <v>0.023944453051432</v>
      </c>
      <c r="CR13" s="91">
        <f t="shared" si="10"/>
        <v>0</v>
      </c>
      <c r="CS13" s="93">
        <f t="shared" si="11"/>
        <v>0</v>
      </c>
      <c r="CT13" s="93">
        <f t="shared" si="12"/>
        <v>446412.5</v>
      </c>
      <c r="CU13" s="93">
        <f t="shared" si="13"/>
        <v>10310732</v>
      </c>
      <c r="CV13" s="94"/>
      <c r="CW13" s="95">
        <f t="shared" si="14"/>
        <v>86649463</v>
      </c>
      <c r="CX13" s="95">
        <f t="shared" si="15"/>
        <v>-76673785</v>
      </c>
      <c r="CY13" s="95">
        <f t="shared" si="16"/>
        <v>-3628896</v>
      </c>
      <c r="CZ13" s="93">
        <f t="shared" si="17"/>
        <v>-1624027</v>
      </c>
      <c r="DA13" s="95">
        <f t="shared" si="18"/>
        <v>4722755</v>
      </c>
      <c r="DB13" s="99">
        <f t="shared" si="19"/>
        <v>0.0545041462057301</v>
      </c>
      <c r="DC13" s="99">
        <f t="shared" si="20"/>
        <v>0.057646097533908</v>
      </c>
      <c r="DD13" s="91">
        <f t="shared" si="21"/>
        <v>0</v>
      </c>
      <c r="DE13" s="93">
        <f t="shared" si="22"/>
        <v>0</v>
      </c>
      <c r="DF13" s="93">
        <f t="shared" si="23"/>
        <v>428405</v>
      </c>
      <c r="DG13" s="93">
        <f t="shared" si="24"/>
        <v>11482559</v>
      </c>
      <c r="DH13" s="94"/>
      <c r="DI13" s="100">
        <f t="shared" si="25"/>
        <v>81771139</v>
      </c>
      <c r="DJ13" s="100">
        <f t="shared" si="26"/>
        <v>-69649237</v>
      </c>
      <c r="DK13" s="100">
        <f t="shared" si="27"/>
        <v>-3948779</v>
      </c>
      <c r="DL13" s="100">
        <f t="shared" si="28"/>
        <v>-2146514</v>
      </c>
      <c r="DM13" s="100">
        <f t="shared" si="29"/>
        <v>6026609</v>
      </c>
      <c r="DN13" s="99">
        <f t="shared" si="30"/>
        <v>0.0737009301044468</v>
      </c>
      <c r="DO13" s="90">
        <f t="shared" si="31"/>
        <v>0.0795649402009624</v>
      </c>
      <c r="DP13" s="91">
        <f t="shared" si="32"/>
        <v>0</v>
      </c>
      <c r="DQ13" s="93">
        <f t="shared" si="33"/>
        <v>0</v>
      </c>
      <c r="DR13" s="93">
        <f t="shared" si="34"/>
        <v>389827</v>
      </c>
      <c r="DS13" s="93">
        <f t="shared" si="35"/>
        <v>14166844.5</v>
      </c>
      <c r="DT13" s="94"/>
      <c r="DU13" s="105">
        <f t="shared" ref="DU13:DX13" si="61">(DI13+CW13+CK13)/3</f>
        <v>73042277</v>
      </c>
      <c r="DV13" s="105">
        <f t="shared" si="61"/>
        <v>-63681389</v>
      </c>
      <c r="DW13" s="105">
        <f t="shared" si="61"/>
        <v>-3553184.33333333</v>
      </c>
      <c r="DX13" s="105">
        <f t="shared" si="61"/>
        <v>-1829335.33333333</v>
      </c>
      <c r="DY13" s="105">
        <f t="shared" si="37"/>
        <v>3978368.33333333</v>
      </c>
      <c r="DZ13" s="99">
        <f t="shared" si="38"/>
        <v>0.0544666526939369</v>
      </c>
      <c r="EA13" s="107">
        <f t="shared" si="39"/>
        <v>0.0576041583822705</v>
      </c>
      <c r="EB13" s="105">
        <f t="shared" si="40"/>
        <v>0</v>
      </c>
      <c r="EC13" s="105">
        <f t="shared" si="41"/>
        <v>0</v>
      </c>
      <c r="ED13" s="105">
        <f t="shared" si="42"/>
        <v>421548.166666667</v>
      </c>
      <c r="EE13" s="105">
        <f t="shared" si="43"/>
        <v>11986711.8333333</v>
      </c>
      <c r="EF13" s="108"/>
      <c r="EG13" s="115" t="str">
        <f t="shared" si="44"/>
        <v>完整</v>
      </c>
      <c r="EH13" s="115" t="str">
        <f t="shared" si="45"/>
        <v>完整</v>
      </c>
      <c r="EI13" s="115" t="str">
        <f t="shared" si="46"/>
        <v>完整</v>
      </c>
      <c r="EJ13" s="115" t="str">
        <f t="shared" si="47"/>
        <v>选择</v>
      </c>
      <c r="EK13" s="115" t="str">
        <f t="shared" si="48"/>
        <v>选择</v>
      </c>
      <c r="EL13" s="115" t="str">
        <f t="shared" si="49"/>
        <v>选择</v>
      </c>
      <c r="EM13" s="3" t="str">
        <f t="shared" si="50"/>
        <v>删除</v>
      </c>
      <c r="EN13" s="3" t="str">
        <f t="shared" si="51"/>
        <v>删除</v>
      </c>
      <c r="EO13" s="3" t="str">
        <f t="shared" si="52"/>
        <v>删除</v>
      </c>
    </row>
    <row r="14" s="3" customFormat="1" customHeight="1" spans="1:199">
      <c r="A14" s="42" t="s">
        <v>310</v>
      </c>
      <c r="B14" s="43" t="str">
        <f t="shared" si="0"/>
        <v>Beijing-Shanghai High Speed Railway Co., Ltd.</v>
      </c>
      <c r="C14" s="44" t="s">
        <v>207</v>
      </c>
      <c r="D14" s="44" t="s">
        <v>90</v>
      </c>
      <c r="E14" s="45"/>
      <c r="H14" s="46">
        <f t="shared" si="1"/>
        <v>0.316745641257168</v>
      </c>
      <c r="I14" s="46" t="str">
        <f t="shared" si="2"/>
        <v> </v>
      </c>
      <c r="J14" s="44"/>
      <c r="K14" s="44"/>
      <c r="L14" s="49"/>
      <c r="M14" s="70"/>
      <c r="N14" s="71" t="s">
        <v>311</v>
      </c>
      <c r="O14" s="71" t="s">
        <v>312</v>
      </c>
      <c r="P14" s="71" t="s">
        <v>211</v>
      </c>
      <c r="Q14" s="71" t="s">
        <v>313</v>
      </c>
      <c r="R14" s="75"/>
      <c r="S14" s="71" t="s">
        <v>235</v>
      </c>
      <c r="T14" s="75"/>
      <c r="U14" s="71" t="s">
        <v>314</v>
      </c>
      <c r="V14" s="71" t="s">
        <v>237</v>
      </c>
      <c r="W14" s="71" t="s">
        <v>83</v>
      </c>
      <c r="X14" s="71" t="s">
        <v>315</v>
      </c>
      <c r="Y14" s="71" t="s">
        <v>316</v>
      </c>
      <c r="Z14" s="71" t="s">
        <v>317</v>
      </c>
      <c r="AA14" s="81">
        <v>43846</v>
      </c>
      <c r="AB14" s="75"/>
      <c r="AC14" s="82">
        <v>40166915</v>
      </c>
      <c r="AD14" s="82">
        <v>18969677</v>
      </c>
      <c r="AE14" s="82">
        <v>28708118</v>
      </c>
      <c r="AF14" s="82">
        <v>24713694</v>
      </c>
      <c r="AG14" s="82">
        <v>377503</v>
      </c>
      <c r="AH14" s="82">
        <v>401867</v>
      </c>
      <c r="AI14" s="82">
        <v>456913</v>
      </c>
      <c r="AJ14" s="82">
        <v>400703</v>
      </c>
      <c r="AK14" s="82">
        <v>16031251</v>
      </c>
      <c r="AL14" s="82">
        <v>10780956</v>
      </c>
      <c r="AM14" s="82">
        <v>12947738</v>
      </c>
      <c r="AN14" s="82">
        <v>11712417</v>
      </c>
      <c r="AO14" s="82">
        <v>11234</v>
      </c>
      <c r="AP14" s="82">
        <v>4627</v>
      </c>
      <c r="AQ14" s="82">
        <v>12353</v>
      </c>
      <c r="AR14" s="82">
        <v>11873</v>
      </c>
      <c r="AS14" s="82">
        <v>-813762</v>
      </c>
      <c r="AT14" s="82">
        <v>-796464</v>
      </c>
      <c r="AU14" s="82">
        <v>-814688</v>
      </c>
      <c r="AV14" s="82">
        <v>-811968</v>
      </c>
      <c r="AW14" s="82">
        <v>-6020254</v>
      </c>
      <c r="AX14" s="82">
        <v>-5936017</v>
      </c>
      <c r="AY14" s="82">
        <v>-5850937</v>
      </c>
      <c r="AZ14" s="82">
        <v>-5619887</v>
      </c>
      <c r="BA14" s="83"/>
      <c r="BB14" s="83"/>
      <c r="BC14" s="83"/>
      <c r="BD14" s="83"/>
      <c r="BE14" s="82">
        <v>982177</v>
      </c>
      <c r="BF14" s="82">
        <v>248890</v>
      </c>
      <c r="BG14" s="82">
        <v>230775</v>
      </c>
      <c r="BH14" s="82">
        <v>956697</v>
      </c>
      <c r="BI14" s="82">
        <v>12903158</v>
      </c>
      <c r="BJ14" s="82">
        <v>5339372</v>
      </c>
      <c r="BK14" s="82">
        <v>8917552</v>
      </c>
      <c r="BL14" s="82">
        <v>7949646</v>
      </c>
      <c r="BM14" s="82">
        <v>219052907</v>
      </c>
      <c r="BN14" s="82">
        <v>223916462</v>
      </c>
      <c r="BO14" s="82">
        <v>226792847</v>
      </c>
      <c r="BP14" s="82">
        <v>230623120</v>
      </c>
      <c r="BQ14" s="82">
        <v>292219726</v>
      </c>
      <c r="BR14" s="82">
        <v>288545047</v>
      </c>
      <c r="BS14" s="82">
        <v>295252255</v>
      </c>
      <c r="BT14" s="82">
        <v>300863311</v>
      </c>
      <c r="BU14" s="83"/>
      <c r="BV14" s="83"/>
      <c r="BW14" s="83"/>
      <c r="BX14" s="83"/>
      <c r="BY14" s="82">
        <v>17679151</v>
      </c>
      <c r="BZ14" s="82">
        <v>1858107</v>
      </c>
      <c r="CA14" s="82">
        <v>9551668</v>
      </c>
      <c r="CB14" s="82">
        <v>6970125</v>
      </c>
      <c r="CC14" s="82">
        <v>448</v>
      </c>
      <c r="CD14" s="82">
        <v>732</v>
      </c>
      <c r="CE14" s="82">
        <v>598</v>
      </c>
      <c r="CF14" s="82">
        <v>3901</v>
      </c>
      <c r="CG14" s="82">
        <v>802080</v>
      </c>
      <c r="CH14" s="82">
        <v>791105</v>
      </c>
      <c r="CI14" s="82">
        <v>801737</v>
      </c>
      <c r="CJ14" s="82">
        <v>796194</v>
      </c>
      <c r="CK14" s="89">
        <f t="shared" si="3"/>
        <v>40166915</v>
      </c>
      <c r="CL14" s="89">
        <f t="shared" si="4"/>
        <v>-16031251</v>
      </c>
      <c r="CM14" s="89">
        <f t="shared" si="5"/>
        <v>-824996</v>
      </c>
      <c r="CN14" s="89">
        <f t="shared" si="6"/>
        <v>-6020254</v>
      </c>
      <c r="CO14" s="89">
        <f t="shared" si="7"/>
        <v>17290414</v>
      </c>
      <c r="CP14" s="90">
        <f t="shared" si="8"/>
        <v>0.430464077213796</v>
      </c>
      <c r="CQ14" s="90">
        <f t="shared" si="9"/>
        <v>0.755815498183048</v>
      </c>
      <c r="CR14" s="91">
        <f t="shared" si="10"/>
        <v>0</v>
      </c>
      <c r="CS14" s="93">
        <f t="shared" si="11"/>
        <v>11234</v>
      </c>
      <c r="CT14" s="93" t="e">
        <f t="shared" si="12"/>
        <v>#VALUE!</v>
      </c>
      <c r="CU14" s="93">
        <f t="shared" si="13"/>
        <v>221484684.5</v>
      </c>
      <c r="CV14" s="94"/>
      <c r="CW14" s="95">
        <f t="shared" si="14"/>
        <v>18969677</v>
      </c>
      <c r="CX14" s="95">
        <f t="shared" si="15"/>
        <v>-10780956</v>
      </c>
      <c r="CY14" s="95">
        <f t="shared" si="16"/>
        <v>-801091</v>
      </c>
      <c r="CZ14" s="93">
        <f t="shared" si="17"/>
        <v>-5936017</v>
      </c>
      <c r="DA14" s="95">
        <f t="shared" si="18"/>
        <v>1451613</v>
      </c>
      <c r="DB14" s="99">
        <f t="shared" si="19"/>
        <v>0.0765228105887095</v>
      </c>
      <c r="DC14" s="99">
        <f t="shared" si="20"/>
        <v>0.0828637799245396</v>
      </c>
      <c r="DD14" s="91">
        <f t="shared" si="21"/>
        <v>0</v>
      </c>
      <c r="DE14" s="93">
        <f t="shared" si="22"/>
        <v>4627</v>
      </c>
      <c r="DF14" s="93" t="e">
        <f t="shared" si="23"/>
        <v>#VALUE!</v>
      </c>
      <c r="DG14" s="93">
        <f t="shared" si="24"/>
        <v>225354654.5</v>
      </c>
      <c r="DH14" s="94"/>
      <c r="DI14" s="100">
        <f t="shared" si="25"/>
        <v>28708118</v>
      </c>
      <c r="DJ14" s="100">
        <f t="shared" si="26"/>
        <v>-12947738</v>
      </c>
      <c r="DK14" s="100">
        <f t="shared" si="27"/>
        <v>-827041</v>
      </c>
      <c r="DL14" s="100">
        <f t="shared" si="28"/>
        <v>-5850937</v>
      </c>
      <c r="DM14" s="100">
        <f t="shared" si="29"/>
        <v>9082402</v>
      </c>
      <c r="DN14" s="99">
        <f t="shared" si="30"/>
        <v>0.316370512340795</v>
      </c>
      <c r="DO14" s="90">
        <f t="shared" si="31"/>
        <v>0.462780670014791</v>
      </c>
      <c r="DP14" s="91">
        <f t="shared" si="32"/>
        <v>0</v>
      </c>
      <c r="DQ14" s="93">
        <f t="shared" si="33"/>
        <v>12353</v>
      </c>
      <c r="DR14" s="93" t="e">
        <f t="shared" si="34"/>
        <v>#VALUE!</v>
      </c>
      <c r="DS14" s="93">
        <f t="shared" si="35"/>
        <v>228707983.5</v>
      </c>
      <c r="DT14" s="94"/>
      <c r="DU14" s="105">
        <f t="shared" ref="DU14:DX14" si="62">(DI14+CW14+CK14)/3</f>
        <v>29281570</v>
      </c>
      <c r="DV14" s="105">
        <f t="shared" si="62"/>
        <v>-13253315</v>
      </c>
      <c r="DW14" s="105">
        <f t="shared" si="62"/>
        <v>-817709.333333333</v>
      </c>
      <c r="DX14" s="105">
        <f t="shared" si="62"/>
        <v>-5935736</v>
      </c>
      <c r="DY14" s="105">
        <f t="shared" si="37"/>
        <v>9274809.66666667</v>
      </c>
      <c r="DZ14" s="99">
        <f t="shared" si="38"/>
        <v>0.316745641257168</v>
      </c>
      <c r="EA14" s="107">
        <f t="shared" si="39"/>
        <v>0.463583784287848</v>
      </c>
      <c r="EB14" s="105">
        <f t="shared" si="40"/>
        <v>0</v>
      </c>
      <c r="EC14" s="105">
        <f t="shared" si="41"/>
        <v>-9404.66666666667</v>
      </c>
      <c r="ED14" s="105" t="e">
        <f t="shared" si="42"/>
        <v>#VALUE!</v>
      </c>
      <c r="EE14" s="105">
        <f t="shared" si="43"/>
        <v>225182440.833333</v>
      </c>
      <c r="EF14" s="108"/>
      <c r="EG14" s="115" t="str">
        <f t="shared" si="44"/>
        <v>完整</v>
      </c>
      <c r="EH14" s="115" t="str">
        <f t="shared" si="45"/>
        <v>完整</v>
      </c>
      <c r="EI14" s="115" t="str">
        <f t="shared" si="46"/>
        <v>完整</v>
      </c>
      <c r="EJ14" s="115" t="str">
        <f t="shared" si="47"/>
        <v>选择</v>
      </c>
      <c r="EK14" s="115" t="str">
        <f t="shared" si="48"/>
        <v>选择</v>
      </c>
      <c r="EL14" s="115" t="str">
        <f t="shared" si="49"/>
        <v>选择</v>
      </c>
      <c r="EM14" s="3" t="str">
        <f t="shared" si="50"/>
        <v>删除</v>
      </c>
      <c r="EN14" s="3" t="str">
        <f t="shared" si="51"/>
        <v>删除</v>
      </c>
      <c r="EO14" s="3" t="str">
        <f t="shared" si="52"/>
        <v>删除</v>
      </c>
      <c r="EP14" s="6"/>
      <c r="EQ14" s="6"/>
      <c r="ER14" s="6"/>
      <c r="ES14" s="6"/>
      <c r="ET14" s="6"/>
      <c r="EU14" s="6"/>
      <c r="EV14" s="6"/>
      <c r="EW14" s="6"/>
      <c r="EX14" s="6"/>
      <c r="EY14" s="6"/>
      <c r="EZ14" s="6"/>
      <c r="FA14" s="6"/>
      <c r="FB14" s="6"/>
      <c r="FC14" s="6"/>
      <c r="FD14" s="6"/>
      <c r="FE14" s="6"/>
      <c r="FF14" s="6"/>
      <c r="FG14" s="6"/>
      <c r="FH14" s="6"/>
      <c r="FI14" s="6"/>
      <c r="FJ14" s="6"/>
      <c r="FK14" s="6"/>
      <c r="FL14" s="6"/>
      <c r="FM14" s="6"/>
      <c r="FN14" s="6"/>
      <c r="FO14" s="6"/>
      <c r="FP14" s="6"/>
      <c r="FQ14" s="6"/>
      <c r="FR14" s="6"/>
      <c r="FS14" s="6"/>
      <c r="FT14" s="6"/>
      <c r="FU14" s="6"/>
      <c r="FV14" s="6"/>
      <c r="FW14" s="6"/>
      <c r="FX14" s="6"/>
      <c r="FY14" s="6"/>
      <c r="FZ14" s="6"/>
      <c r="GA14" s="6"/>
      <c r="GB14" s="6"/>
      <c r="GC14" s="6"/>
      <c r="GD14" s="6"/>
      <c r="GE14" s="6"/>
      <c r="GF14" s="6"/>
      <c r="GG14" s="6"/>
      <c r="GH14" s="6"/>
      <c r="GI14" s="6"/>
      <c r="GJ14" s="6"/>
      <c r="GK14" s="6"/>
      <c r="GL14" s="6"/>
      <c r="GM14" s="6"/>
      <c r="GN14" s="6"/>
      <c r="GO14" s="6"/>
      <c r="GP14" s="6"/>
      <c r="GQ14" s="6"/>
    </row>
    <row r="15" s="3" customFormat="1" customHeight="1" spans="1:145">
      <c r="A15" s="42" t="s">
        <v>318</v>
      </c>
      <c r="B15" s="43" t="str">
        <f t="shared" si="0"/>
        <v>Senko Group Holdings CO LTD</v>
      </c>
      <c r="C15" s="44" t="s">
        <v>207</v>
      </c>
      <c r="D15" s="44" t="s">
        <v>95</v>
      </c>
      <c r="E15" s="45"/>
      <c r="G15" s="48"/>
      <c r="H15" s="46">
        <f t="shared" si="1"/>
        <v>0.0372552730316612</v>
      </c>
      <c r="I15" s="46" t="str">
        <f t="shared" si="2"/>
        <v> </v>
      </c>
      <c r="J15" s="44"/>
      <c r="K15" s="44"/>
      <c r="L15" s="49" t="s">
        <v>95</v>
      </c>
      <c r="M15" s="70" t="s">
        <v>319</v>
      </c>
      <c r="N15" s="71" t="s">
        <v>320</v>
      </c>
      <c r="O15" s="71" t="s">
        <v>321</v>
      </c>
      <c r="P15" s="71" t="s">
        <v>211</v>
      </c>
      <c r="Q15" s="71" t="s">
        <v>322</v>
      </c>
      <c r="R15" s="71" t="s">
        <v>323</v>
      </c>
      <c r="S15" s="71" t="s">
        <v>225</v>
      </c>
      <c r="T15" s="75"/>
      <c r="U15" s="71" t="s">
        <v>324</v>
      </c>
      <c r="V15" s="71" t="s">
        <v>216</v>
      </c>
      <c r="W15" s="71" t="s">
        <v>73</v>
      </c>
      <c r="X15" s="71" t="s">
        <v>325</v>
      </c>
      <c r="Y15" s="71" t="s">
        <v>326</v>
      </c>
      <c r="Z15" s="71" t="s">
        <v>327</v>
      </c>
      <c r="AA15" s="81">
        <v>22555</v>
      </c>
      <c r="AB15" s="71" t="s">
        <v>328</v>
      </c>
      <c r="AC15" s="82">
        <v>778370000</v>
      </c>
      <c r="AD15" s="82">
        <v>696288000</v>
      </c>
      <c r="AE15" s="82">
        <v>623139000</v>
      </c>
      <c r="AF15" s="82">
        <v>572405000</v>
      </c>
      <c r="AG15" s="83"/>
      <c r="AH15" s="83"/>
      <c r="AI15" s="83"/>
      <c r="AJ15" s="83"/>
      <c r="AK15" s="82">
        <v>630968000</v>
      </c>
      <c r="AL15" s="82">
        <v>571251000</v>
      </c>
      <c r="AM15" s="82">
        <v>513464000</v>
      </c>
      <c r="AN15" s="82">
        <v>482436000</v>
      </c>
      <c r="AO15" s="82">
        <v>556000</v>
      </c>
      <c r="AP15" s="82">
        <v>164000</v>
      </c>
      <c r="AQ15" s="82">
        <v>45000</v>
      </c>
      <c r="AR15" s="82">
        <v>36000</v>
      </c>
      <c r="AS15" s="82">
        <v>-88932000</v>
      </c>
      <c r="AT15" s="82">
        <v>-75574000</v>
      </c>
      <c r="AU15" s="82">
        <v>-63970000</v>
      </c>
      <c r="AV15" s="82">
        <v>-50195000</v>
      </c>
      <c r="AW15" s="82">
        <v>-28498000</v>
      </c>
      <c r="AX15" s="82">
        <v>-25302000</v>
      </c>
      <c r="AY15" s="82">
        <v>-20919000</v>
      </c>
      <c r="AZ15" s="82">
        <v>-21270000</v>
      </c>
      <c r="BA15" s="82">
        <v>23071000</v>
      </c>
      <c r="BB15" s="82">
        <v>24242000</v>
      </c>
      <c r="BC15" s="82">
        <v>15123000</v>
      </c>
      <c r="BD15" s="82">
        <v>13957000</v>
      </c>
      <c r="BE15" s="82">
        <v>116076000</v>
      </c>
      <c r="BF15" s="82">
        <v>101614000</v>
      </c>
      <c r="BG15" s="82">
        <v>95402000</v>
      </c>
      <c r="BH15" s="82">
        <v>85180000</v>
      </c>
      <c r="BI15" s="82">
        <v>81637000</v>
      </c>
      <c r="BJ15" s="82">
        <v>58583000</v>
      </c>
      <c r="BK15" s="82">
        <v>45093000</v>
      </c>
      <c r="BL15" s="82">
        <v>52530000</v>
      </c>
      <c r="BM15" s="82">
        <v>330795000</v>
      </c>
      <c r="BN15" s="82">
        <v>290612000</v>
      </c>
      <c r="BO15" s="82">
        <v>231639000</v>
      </c>
      <c r="BP15" s="82">
        <v>209554000</v>
      </c>
      <c r="BQ15" s="82">
        <v>685120000</v>
      </c>
      <c r="BR15" s="82">
        <v>581850000</v>
      </c>
      <c r="BS15" s="82">
        <v>480487000</v>
      </c>
      <c r="BT15" s="82">
        <v>435260000</v>
      </c>
      <c r="BU15" s="82">
        <v>88932000</v>
      </c>
      <c r="BV15" s="82">
        <v>75574000</v>
      </c>
      <c r="BW15" s="82">
        <v>63970000</v>
      </c>
      <c r="BX15" s="82">
        <v>50195000</v>
      </c>
      <c r="BY15" s="82">
        <v>29416000</v>
      </c>
      <c r="BZ15" s="82">
        <v>23997000</v>
      </c>
      <c r="CA15" s="82">
        <v>24741000</v>
      </c>
      <c r="CB15" s="82">
        <v>18468000</v>
      </c>
      <c r="CC15" s="83"/>
      <c r="CD15" s="83"/>
      <c r="CE15" s="83"/>
      <c r="CF15" s="83"/>
      <c r="CG15" s="83"/>
      <c r="CH15" s="83"/>
      <c r="CI15" s="83"/>
      <c r="CJ15" s="83"/>
      <c r="CK15" s="89">
        <f t="shared" si="3"/>
        <v>778370000</v>
      </c>
      <c r="CL15" s="89">
        <f t="shared" si="4"/>
        <v>-630968000</v>
      </c>
      <c r="CM15" s="89">
        <f t="shared" si="5"/>
        <v>-89488000</v>
      </c>
      <c r="CN15" s="89">
        <f t="shared" si="6"/>
        <v>-28498000</v>
      </c>
      <c r="CO15" s="89">
        <f t="shared" si="7"/>
        <v>29416000</v>
      </c>
      <c r="CP15" s="90">
        <f t="shared" si="8"/>
        <v>0.0377917956755785</v>
      </c>
      <c r="CQ15" s="90">
        <f t="shared" si="9"/>
        <v>0.0392761104153259</v>
      </c>
      <c r="CR15" s="91">
        <f t="shared" si="10"/>
        <v>88932000</v>
      </c>
      <c r="CS15" s="93">
        <f t="shared" si="11"/>
        <v>556000</v>
      </c>
      <c r="CT15" s="93">
        <f t="shared" si="12"/>
        <v>23656500</v>
      </c>
      <c r="CU15" s="93">
        <f t="shared" si="13"/>
        <v>310703500</v>
      </c>
      <c r="CV15" s="94"/>
      <c r="CW15" s="95">
        <f t="shared" si="14"/>
        <v>696288000</v>
      </c>
      <c r="CX15" s="95">
        <f t="shared" si="15"/>
        <v>-571251000</v>
      </c>
      <c r="CY15" s="95">
        <f t="shared" si="16"/>
        <v>-75738000</v>
      </c>
      <c r="CZ15" s="93">
        <f t="shared" si="17"/>
        <v>-25302000</v>
      </c>
      <c r="DA15" s="95">
        <f t="shared" si="18"/>
        <v>23997000</v>
      </c>
      <c r="DB15" s="99">
        <f t="shared" si="19"/>
        <v>0.0344641872328692</v>
      </c>
      <c r="DC15" s="99">
        <f t="shared" si="20"/>
        <v>0.0356943644939468</v>
      </c>
      <c r="DD15" s="91">
        <f t="shared" si="21"/>
        <v>75574000</v>
      </c>
      <c r="DE15" s="93">
        <f t="shared" si="22"/>
        <v>164000</v>
      </c>
      <c r="DF15" s="93">
        <f t="shared" si="23"/>
        <v>19682500</v>
      </c>
      <c r="DG15" s="93">
        <f t="shared" si="24"/>
        <v>261125500</v>
      </c>
      <c r="DH15" s="94"/>
      <c r="DI15" s="100">
        <f t="shared" si="25"/>
        <v>623139000</v>
      </c>
      <c r="DJ15" s="100">
        <f t="shared" si="26"/>
        <v>-513464000</v>
      </c>
      <c r="DK15" s="100">
        <f t="shared" si="27"/>
        <v>-64015000</v>
      </c>
      <c r="DL15" s="100">
        <f t="shared" si="28"/>
        <v>-20919000</v>
      </c>
      <c r="DM15" s="100">
        <f t="shared" si="29"/>
        <v>24741000</v>
      </c>
      <c r="DN15" s="99">
        <f t="shared" si="30"/>
        <v>0.039703822100687</v>
      </c>
      <c r="DO15" s="90">
        <f t="shared" si="31"/>
        <v>0.0413453921971664</v>
      </c>
      <c r="DP15" s="91">
        <f t="shared" si="32"/>
        <v>63970000</v>
      </c>
      <c r="DQ15" s="93">
        <f t="shared" si="33"/>
        <v>45000</v>
      </c>
      <c r="DR15" s="93">
        <f t="shared" si="34"/>
        <v>14540000</v>
      </c>
      <c r="DS15" s="93">
        <f t="shared" si="35"/>
        <v>220596500</v>
      </c>
      <c r="DT15" s="94"/>
      <c r="DU15" s="105">
        <f t="shared" ref="DU15:DX15" si="63">(DI15+CW15+CK15)/3</f>
        <v>699265666.666667</v>
      </c>
      <c r="DV15" s="105">
        <f t="shared" si="63"/>
        <v>-571894333.333333</v>
      </c>
      <c r="DW15" s="105">
        <f t="shared" si="63"/>
        <v>-76413666.6666667</v>
      </c>
      <c r="DX15" s="105">
        <f t="shared" si="63"/>
        <v>-24906333.3333333</v>
      </c>
      <c r="DY15" s="105">
        <f t="shared" si="37"/>
        <v>26051333.3333333</v>
      </c>
      <c r="DZ15" s="99">
        <f t="shared" si="38"/>
        <v>0.0372552730316612</v>
      </c>
      <c r="EA15" s="107">
        <f t="shared" si="39"/>
        <v>0.038696938023205</v>
      </c>
      <c r="EB15" s="105">
        <f t="shared" si="40"/>
        <v>-76158666.6666667</v>
      </c>
      <c r="EC15" s="105">
        <f t="shared" si="41"/>
        <v>-255000</v>
      </c>
      <c r="ED15" s="105">
        <f t="shared" si="42"/>
        <v>19293000</v>
      </c>
      <c r="EE15" s="105">
        <f t="shared" si="43"/>
        <v>264141833.333333</v>
      </c>
      <c r="EF15" s="108"/>
      <c r="EG15" s="115" t="str">
        <f t="shared" si="44"/>
        <v>完整</v>
      </c>
      <c r="EH15" s="115" t="str">
        <f t="shared" si="45"/>
        <v>完整</v>
      </c>
      <c r="EI15" s="115" t="str">
        <f t="shared" si="46"/>
        <v>完整</v>
      </c>
      <c r="EJ15" s="115" t="str">
        <f t="shared" si="47"/>
        <v>选择</v>
      </c>
      <c r="EK15" s="115" t="str">
        <f t="shared" si="48"/>
        <v>选择</v>
      </c>
      <c r="EL15" s="115" t="str">
        <f t="shared" si="49"/>
        <v>选择</v>
      </c>
      <c r="EM15" s="3" t="str">
        <f t="shared" si="50"/>
        <v>删除</v>
      </c>
      <c r="EN15" s="3" t="str">
        <f t="shared" si="51"/>
        <v>删除</v>
      </c>
      <c r="EO15" s="3" t="str">
        <f t="shared" si="52"/>
        <v>删除</v>
      </c>
    </row>
    <row r="16" s="3" customFormat="1" customHeight="1" spans="1:145">
      <c r="A16" s="42" t="s">
        <v>329</v>
      </c>
      <c r="B16" s="43" t="str">
        <f t="shared" si="0"/>
        <v>Seino Holdings Co., Ltd.</v>
      </c>
      <c r="C16" s="44" t="s">
        <v>207</v>
      </c>
      <c r="D16" s="49" t="s">
        <v>94</v>
      </c>
      <c r="E16" s="45"/>
      <c r="H16" s="46">
        <f t="shared" si="1"/>
        <v>0.0409341250547962</v>
      </c>
      <c r="I16" s="46" t="str">
        <f t="shared" si="2"/>
        <v> </v>
      </c>
      <c r="J16" s="44"/>
      <c r="K16" s="44"/>
      <c r="L16" s="49" t="s">
        <v>94</v>
      </c>
      <c r="M16" s="70" t="s">
        <v>330</v>
      </c>
      <c r="N16" s="71" t="s">
        <v>331</v>
      </c>
      <c r="O16" s="71" t="s">
        <v>332</v>
      </c>
      <c r="P16" s="71" t="s">
        <v>211</v>
      </c>
      <c r="Q16" s="71" t="s">
        <v>333</v>
      </c>
      <c r="R16" s="71" t="s">
        <v>334</v>
      </c>
      <c r="S16" s="71" t="s">
        <v>225</v>
      </c>
      <c r="T16" s="75"/>
      <c r="U16" s="71" t="s">
        <v>335</v>
      </c>
      <c r="V16" s="71" t="s">
        <v>216</v>
      </c>
      <c r="W16" s="71" t="s">
        <v>73</v>
      </c>
      <c r="X16" s="71" t="s">
        <v>336</v>
      </c>
      <c r="Y16" s="71" t="s">
        <v>337</v>
      </c>
      <c r="Z16" s="71" t="s">
        <v>338</v>
      </c>
      <c r="AA16" s="81">
        <v>26238</v>
      </c>
      <c r="AB16" s="71" t="s">
        <v>339</v>
      </c>
      <c r="AC16" s="82">
        <v>642811000</v>
      </c>
      <c r="AD16" s="82">
        <v>631507000</v>
      </c>
      <c r="AE16" s="82">
        <v>607657000</v>
      </c>
      <c r="AF16" s="82">
        <v>592046000</v>
      </c>
      <c r="AG16" s="83"/>
      <c r="AH16" s="83"/>
      <c r="AI16" s="83"/>
      <c r="AJ16" s="83"/>
      <c r="AK16" s="82">
        <v>550255000</v>
      </c>
      <c r="AL16" s="82">
        <v>535957000</v>
      </c>
      <c r="AM16" s="82">
        <v>516913000</v>
      </c>
      <c r="AN16" s="82">
        <v>507793000</v>
      </c>
      <c r="AO16" s="82">
        <v>0</v>
      </c>
      <c r="AP16" s="82">
        <v>0</v>
      </c>
      <c r="AQ16" s="82">
        <v>0</v>
      </c>
      <c r="AR16" s="82">
        <v>0</v>
      </c>
      <c r="AS16" s="82">
        <v>-45328000</v>
      </c>
      <c r="AT16" s="82">
        <v>-43302000</v>
      </c>
      <c r="AU16" s="82">
        <v>-39921000</v>
      </c>
      <c r="AV16" s="82">
        <v>-37702000</v>
      </c>
      <c r="AW16" s="82">
        <v>-24312000</v>
      </c>
      <c r="AX16" s="82">
        <v>-24533000</v>
      </c>
      <c r="AY16" s="82">
        <v>-24417000</v>
      </c>
      <c r="AZ16" s="82">
        <v>-22043000</v>
      </c>
      <c r="BA16" s="82">
        <v>20614000</v>
      </c>
      <c r="BB16" s="82">
        <v>16388000</v>
      </c>
      <c r="BC16" s="82">
        <v>11236000</v>
      </c>
      <c r="BD16" s="82">
        <v>13544000</v>
      </c>
      <c r="BE16" s="82">
        <v>108356000</v>
      </c>
      <c r="BF16" s="82">
        <v>112975000</v>
      </c>
      <c r="BG16" s="82">
        <v>112600000</v>
      </c>
      <c r="BH16" s="82">
        <v>114108000</v>
      </c>
      <c r="BI16" s="82">
        <v>83469000</v>
      </c>
      <c r="BJ16" s="82">
        <v>109752000</v>
      </c>
      <c r="BK16" s="82">
        <v>108488000</v>
      </c>
      <c r="BL16" s="82">
        <v>103054000</v>
      </c>
      <c r="BM16" s="82">
        <v>345654000</v>
      </c>
      <c r="BN16" s="82">
        <v>343226000</v>
      </c>
      <c r="BO16" s="82">
        <v>341679000</v>
      </c>
      <c r="BP16" s="82">
        <v>334604000</v>
      </c>
      <c r="BQ16" s="82">
        <v>689525000</v>
      </c>
      <c r="BR16" s="82">
        <v>703893000</v>
      </c>
      <c r="BS16" s="82">
        <v>685266000</v>
      </c>
      <c r="BT16" s="82">
        <v>672247000</v>
      </c>
      <c r="BU16" s="82">
        <v>45328000</v>
      </c>
      <c r="BV16" s="82">
        <v>43302000</v>
      </c>
      <c r="BW16" s="82">
        <v>39921000</v>
      </c>
      <c r="BX16" s="82">
        <v>37702000</v>
      </c>
      <c r="BY16" s="82">
        <v>22916000</v>
      </c>
      <c r="BZ16" s="82">
        <v>27715000</v>
      </c>
      <c r="CA16" s="82">
        <v>26406000</v>
      </c>
      <c r="CB16" s="82">
        <v>24508000</v>
      </c>
      <c r="CC16" s="83"/>
      <c r="CD16" s="83"/>
      <c r="CE16" s="83"/>
      <c r="CF16" s="83"/>
      <c r="CG16" s="83"/>
      <c r="CH16" s="83"/>
      <c r="CI16" s="83"/>
      <c r="CJ16" s="83"/>
      <c r="CK16" s="89">
        <f t="shared" si="3"/>
        <v>642811000</v>
      </c>
      <c r="CL16" s="89">
        <f t="shared" si="4"/>
        <v>-550255000</v>
      </c>
      <c r="CM16" s="89">
        <f t="shared" si="5"/>
        <v>-45328000</v>
      </c>
      <c r="CN16" s="89">
        <f t="shared" si="6"/>
        <v>-24312000</v>
      </c>
      <c r="CO16" s="89">
        <f t="shared" si="7"/>
        <v>22916000</v>
      </c>
      <c r="CP16" s="90">
        <f t="shared" si="8"/>
        <v>0.0356496699651997</v>
      </c>
      <c r="CQ16" s="90">
        <f t="shared" si="9"/>
        <v>0.0369675509562103</v>
      </c>
      <c r="CR16" s="91">
        <f t="shared" si="10"/>
        <v>45328000</v>
      </c>
      <c r="CS16" s="93">
        <f t="shared" si="11"/>
        <v>0</v>
      </c>
      <c r="CT16" s="93">
        <f t="shared" si="12"/>
        <v>18501000</v>
      </c>
      <c r="CU16" s="93">
        <f t="shared" si="13"/>
        <v>344440000</v>
      </c>
      <c r="CV16" s="94"/>
      <c r="CW16" s="95">
        <f t="shared" si="14"/>
        <v>631507000</v>
      </c>
      <c r="CX16" s="95">
        <f t="shared" si="15"/>
        <v>-535957000</v>
      </c>
      <c r="CY16" s="95">
        <f t="shared" si="16"/>
        <v>-43302000</v>
      </c>
      <c r="CZ16" s="93">
        <f t="shared" si="17"/>
        <v>-24533000</v>
      </c>
      <c r="DA16" s="95">
        <f t="shared" si="18"/>
        <v>27715000</v>
      </c>
      <c r="DB16" s="99">
        <f t="shared" si="19"/>
        <v>0.043887082803516</v>
      </c>
      <c r="DC16" s="99">
        <f t="shared" si="20"/>
        <v>0.0459015687521531</v>
      </c>
      <c r="DD16" s="91">
        <f t="shared" si="21"/>
        <v>43302000</v>
      </c>
      <c r="DE16" s="93">
        <f t="shared" si="22"/>
        <v>0</v>
      </c>
      <c r="DF16" s="93">
        <f t="shared" si="23"/>
        <v>13812000</v>
      </c>
      <c r="DG16" s="93">
        <f t="shared" si="24"/>
        <v>342452500</v>
      </c>
      <c r="DH16" s="94"/>
      <c r="DI16" s="100">
        <f t="shared" si="25"/>
        <v>607657000</v>
      </c>
      <c r="DJ16" s="100">
        <f t="shared" si="26"/>
        <v>-516913000</v>
      </c>
      <c r="DK16" s="100">
        <f t="shared" si="27"/>
        <v>-39921000</v>
      </c>
      <c r="DL16" s="100">
        <f t="shared" si="28"/>
        <v>-24417000</v>
      </c>
      <c r="DM16" s="100">
        <f t="shared" si="29"/>
        <v>26406000</v>
      </c>
      <c r="DN16" s="99">
        <f t="shared" si="30"/>
        <v>0.0434554362082556</v>
      </c>
      <c r="DO16" s="90">
        <f t="shared" si="31"/>
        <v>0.0454295992609045</v>
      </c>
      <c r="DP16" s="91">
        <f t="shared" si="32"/>
        <v>39921000</v>
      </c>
      <c r="DQ16" s="93">
        <f t="shared" si="33"/>
        <v>0</v>
      </c>
      <c r="DR16" s="93">
        <f t="shared" si="34"/>
        <v>12390000</v>
      </c>
      <c r="DS16" s="93">
        <f t="shared" si="35"/>
        <v>338141500</v>
      </c>
      <c r="DT16" s="94"/>
      <c r="DU16" s="105">
        <f t="shared" ref="DU16:DX16" si="64">(DI16+CW16+CK16)/3</f>
        <v>627325000</v>
      </c>
      <c r="DV16" s="105">
        <f t="shared" si="64"/>
        <v>-534375000</v>
      </c>
      <c r="DW16" s="105">
        <f t="shared" si="64"/>
        <v>-42850333.3333333</v>
      </c>
      <c r="DX16" s="105">
        <f t="shared" si="64"/>
        <v>-24420666.6666667</v>
      </c>
      <c r="DY16" s="105">
        <f t="shared" si="37"/>
        <v>25679000</v>
      </c>
      <c r="DZ16" s="99">
        <f t="shared" si="38"/>
        <v>0.0409341250547962</v>
      </c>
      <c r="EA16" s="107">
        <f t="shared" si="39"/>
        <v>0.042681244452718</v>
      </c>
      <c r="EB16" s="105">
        <f t="shared" si="40"/>
        <v>-42850333.3333333</v>
      </c>
      <c r="EC16" s="105">
        <f t="shared" si="41"/>
        <v>0</v>
      </c>
      <c r="ED16" s="105">
        <f t="shared" si="42"/>
        <v>14901000</v>
      </c>
      <c r="EE16" s="105">
        <f t="shared" si="43"/>
        <v>341678000</v>
      </c>
      <c r="EF16" s="108"/>
      <c r="EG16" s="115" t="str">
        <f t="shared" si="44"/>
        <v>完整</v>
      </c>
      <c r="EH16" s="115" t="str">
        <f t="shared" si="45"/>
        <v>完整</v>
      </c>
      <c r="EI16" s="115" t="str">
        <f t="shared" si="46"/>
        <v>完整</v>
      </c>
      <c r="EJ16" s="115" t="str">
        <f t="shared" si="47"/>
        <v>选择</v>
      </c>
      <c r="EK16" s="115" t="str">
        <f t="shared" si="48"/>
        <v>选择</v>
      </c>
      <c r="EL16" s="115" t="str">
        <f t="shared" si="49"/>
        <v>选择</v>
      </c>
      <c r="EM16" s="3" t="str">
        <f t="shared" si="50"/>
        <v>删除</v>
      </c>
      <c r="EN16" s="3" t="str">
        <f t="shared" si="51"/>
        <v>删除</v>
      </c>
      <c r="EO16" s="3" t="str">
        <f t="shared" si="52"/>
        <v>删除</v>
      </c>
    </row>
    <row r="17" s="3" customFormat="1" customHeight="1" spans="1:199">
      <c r="A17" s="42" t="s">
        <v>340</v>
      </c>
      <c r="B17" s="43" t="str">
        <f t="shared" si="0"/>
        <v>Sankyu INC</v>
      </c>
      <c r="C17" s="44" t="s">
        <v>207</v>
      </c>
      <c r="D17" s="44" t="s">
        <v>95</v>
      </c>
      <c r="E17" s="45"/>
      <c r="G17" s="44"/>
      <c r="H17" s="46">
        <f t="shared" si="1"/>
        <v>0.0626097781214709</v>
      </c>
      <c r="I17" s="46" t="str">
        <f t="shared" si="2"/>
        <v> </v>
      </c>
      <c r="J17" s="44"/>
      <c r="K17" s="44"/>
      <c r="L17" s="49" t="s">
        <v>95</v>
      </c>
      <c r="M17" s="70" t="s">
        <v>341</v>
      </c>
      <c r="N17" s="71" t="s">
        <v>342</v>
      </c>
      <c r="O17" s="71" t="s">
        <v>343</v>
      </c>
      <c r="P17" s="71" t="s">
        <v>211</v>
      </c>
      <c r="Q17" s="71" t="s">
        <v>344</v>
      </c>
      <c r="R17" s="71" t="s">
        <v>345</v>
      </c>
      <c r="S17" s="71" t="s">
        <v>225</v>
      </c>
      <c r="T17" s="75"/>
      <c r="U17" s="71" t="s">
        <v>346</v>
      </c>
      <c r="V17" s="71" t="s">
        <v>216</v>
      </c>
      <c r="W17" s="71" t="s">
        <v>77</v>
      </c>
      <c r="X17" s="71" t="s">
        <v>347</v>
      </c>
      <c r="Y17" s="71" t="s">
        <v>308</v>
      </c>
      <c r="Z17" s="71" t="s">
        <v>348</v>
      </c>
      <c r="AA17" s="81">
        <v>22706</v>
      </c>
      <c r="AB17" s="71" t="s">
        <v>349</v>
      </c>
      <c r="AC17" s="82">
        <v>563547000</v>
      </c>
      <c r="AD17" s="82">
        <v>579226000</v>
      </c>
      <c r="AE17" s="82">
        <v>553831000</v>
      </c>
      <c r="AF17" s="82">
        <v>533870000</v>
      </c>
      <c r="AG17" s="83"/>
      <c r="AH17" s="83"/>
      <c r="AI17" s="83"/>
      <c r="AJ17" s="83"/>
      <c r="AK17" s="82">
        <v>484636000</v>
      </c>
      <c r="AL17" s="82">
        <v>498983000</v>
      </c>
      <c r="AM17" s="82">
        <v>479899000</v>
      </c>
      <c r="AN17" s="82">
        <v>463870000</v>
      </c>
      <c r="AO17" s="82">
        <v>0</v>
      </c>
      <c r="AP17" s="82">
        <v>0</v>
      </c>
      <c r="AQ17" s="82">
        <v>0</v>
      </c>
      <c r="AR17" s="82">
        <v>0</v>
      </c>
      <c r="AS17" s="82">
        <v>-23965000</v>
      </c>
      <c r="AT17" s="82">
        <v>-22565000</v>
      </c>
      <c r="AU17" s="82">
        <v>-20742000</v>
      </c>
      <c r="AV17" s="82">
        <v>-18854000</v>
      </c>
      <c r="AW17" s="82">
        <v>-20132000</v>
      </c>
      <c r="AX17" s="82">
        <v>-19696000</v>
      </c>
      <c r="AY17" s="82">
        <v>-19762000</v>
      </c>
      <c r="AZ17" s="82">
        <v>-17216000</v>
      </c>
      <c r="BA17" s="82">
        <v>3637000</v>
      </c>
      <c r="BB17" s="82">
        <v>3493000</v>
      </c>
      <c r="BC17" s="82">
        <v>3685000</v>
      </c>
      <c r="BD17" s="82">
        <v>3019000</v>
      </c>
      <c r="BE17" s="82">
        <v>197696000</v>
      </c>
      <c r="BF17" s="82">
        <v>185202000</v>
      </c>
      <c r="BG17" s="82">
        <v>181851000</v>
      </c>
      <c r="BH17" s="82">
        <v>187678000</v>
      </c>
      <c r="BI17" s="82">
        <v>52131000</v>
      </c>
      <c r="BJ17" s="82">
        <v>52666000</v>
      </c>
      <c r="BK17" s="82">
        <v>43619000</v>
      </c>
      <c r="BL17" s="82">
        <v>37684000</v>
      </c>
      <c r="BM17" s="82">
        <v>168234000</v>
      </c>
      <c r="BN17" s="82">
        <v>166901000</v>
      </c>
      <c r="BO17" s="82">
        <v>162433000</v>
      </c>
      <c r="BP17" s="82">
        <v>160050000</v>
      </c>
      <c r="BQ17" s="82">
        <v>505045000</v>
      </c>
      <c r="BR17" s="82">
        <v>481661000</v>
      </c>
      <c r="BS17" s="82">
        <v>462467000</v>
      </c>
      <c r="BT17" s="82">
        <v>456830000</v>
      </c>
      <c r="BU17" s="82">
        <v>23965000</v>
      </c>
      <c r="BV17" s="82">
        <v>22565000</v>
      </c>
      <c r="BW17" s="82">
        <v>20742000</v>
      </c>
      <c r="BX17" s="82">
        <v>18854000</v>
      </c>
      <c r="BY17" s="82">
        <v>34814000</v>
      </c>
      <c r="BZ17" s="82">
        <v>37982000</v>
      </c>
      <c r="CA17" s="82">
        <v>33428000</v>
      </c>
      <c r="CB17" s="82">
        <v>33930000</v>
      </c>
      <c r="CC17" s="83"/>
      <c r="CD17" s="83"/>
      <c r="CE17" s="83"/>
      <c r="CF17" s="83"/>
      <c r="CG17" s="83"/>
      <c r="CH17" s="83"/>
      <c r="CI17" s="83"/>
      <c r="CJ17" s="83"/>
      <c r="CK17" s="89">
        <f t="shared" si="3"/>
        <v>563547000</v>
      </c>
      <c r="CL17" s="89">
        <f t="shared" si="4"/>
        <v>-484636000</v>
      </c>
      <c r="CM17" s="89">
        <f t="shared" si="5"/>
        <v>-23965000</v>
      </c>
      <c r="CN17" s="89">
        <f t="shared" si="6"/>
        <v>-20132000</v>
      </c>
      <c r="CO17" s="89">
        <f t="shared" si="7"/>
        <v>34814000</v>
      </c>
      <c r="CP17" s="90">
        <f t="shared" si="8"/>
        <v>0.0617765687688871</v>
      </c>
      <c r="CQ17" s="90">
        <f t="shared" si="9"/>
        <v>0.0658441973548086</v>
      </c>
      <c r="CR17" s="91">
        <f t="shared" si="10"/>
        <v>23965000</v>
      </c>
      <c r="CS17" s="93">
        <f t="shared" si="11"/>
        <v>0</v>
      </c>
      <c r="CT17" s="93">
        <f t="shared" si="12"/>
        <v>3565000</v>
      </c>
      <c r="CU17" s="93">
        <f t="shared" si="13"/>
        <v>167567500</v>
      </c>
      <c r="CV17" s="94"/>
      <c r="CW17" s="95">
        <f t="shared" si="14"/>
        <v>579226000</v>
      </c>
      <c r="CX17" s="95">
        <f t="shared" si="15"/>
        <v>-498983000</v>
      </c>
      <c r="CY17" s="95">
        <f t="shared" si="16"/>
        <v>-22565000</v>
      </c>
      <c r="CZ17" s="93">
        <f t="shared" si="17"/>
        <v>-19696000</v>
      </c>
      <c r="DA17" s="95">
        <f t="shared" si="18"/>
        <v>37982000</v>
      </c>
      <c r="DB17" s="99">
        <f t="shared" si="19"/>
        <v>0.0655737138871529</v>
      </c>
      <c r="DC17" s="99">
        <f t="shared" si="20"/>
        <v>0.0701753737685776</v>
      </c>
      <c r="DD17" s="91">
        <f t="shared" si="21"/>
        <v>22565000</v>
      </c>
      <c r="DE17" s="93">
        <f t="shared" si="22"/>
        <v>0</v>
      </c>
      <c r="DF17" s="93">
        <f t="shared" si="23"/>
        <v>3589000</v>
      </c>
      <c r="DG17" s="93">
        <f t="shared" si="24"/>
        <v>164667000</v>
      </c>
      <c r="DH17" s="94"/>
      <c r="DI17" s="100">
        <f t="shared" si="25"/>
        <v>553831000</v>
      </c>
      <c r="DJ17" s="100">
        <f t="shared" si="26"/>
        <v>-479899000</v>
      </c>
      <c r="DK17" s="100">
        <f t="shared" si="27"/>
        <v>-20742000</v>
      </c>
      <c r="DL17" s="100">
        <f t="shared" si="28"/>
        <v>-19762000</v>
      </c>
      <c r="DM17" s="100">
        <f t="shared" si="29"/>
        <v>33428000</v>
      </c>
      <c r="DN17" s="99">
        <f t="shared" si="30"/>
        <v>0.0603577625665591</v>
      </c>
      <c r="DO17" s="90">
        <f t="shared" si="31"/>
        <v>0.0642348333887391</v>
      </c>
      <c r="DP17" s="91">
        <f t="shared" si="32"/>
        <v>20742000</v>
      </c>
      <c r="DQ17" s="93">
        <f t="shared" si="33"/>
        <v>0</v>
      </c>
      <c r="DR17" s="93">
        <f t="shared" si="34"/>
        <v>3352000</v>
      </c>
      <c r="DS17" s="93">
        <f t="shared" si="35"/>
        <v>161241500</v>
      </c>
      <c r="DT17" s="94"/>
      <c r="DU17" s="105">
        <f t="shared" ref="DU17:DX17" si="65">(DI17+CW17+CK17)/3</f>
        <v>565534666.666667</v>
      </c>
      <c r="DV17" s="105">
        <f t="shared" si="65"/>
        <v>-487839333.333333</v>
      </c>
      <c r="DW17" s="105">
        <f t="shared" si="65"/>
        <v>-22424000</v>
      </c>
      <c r="DX17" s="105">
        <f t="shared" si="65"/>
        <v>-19863333.3333333</v>
      </c>
      <c r="DY17" s="105">
        <f t="shared" si="37"/>
        <v>35408000</v>
      </c>
      <c r="DZ17" s="99">
        <f t="shared" si="38"/>
        <v>0.0626097781214709</v>
      </c>
      <c r="EA17" s="107">
        <f t="shared" si="39"/>
        <v>0.0667915844012123</v>
      </c>
      <c r="EB17" s="105">
        <f t="shared" si="40"/>
        <v>-22424000</v>
      </c>
      <c r="EC17" s="105">
        <f t="shared" si="41"/>
        <v>0</v>
      </c>
      <c r="ED17" s="105">
        <f t="shared" si="42"/>
        <v>3502000</v>
      </c>
      <c r="EE17" s="105">
        <f t="shared" si="43"/>
        <v>164492000</v>
      </c>
      <c r="EF17" s="108"/>
      <c r="EG17" s="115" t="str">
        <f t="shared" si="44"/>
        <v>完整</v>
      </c>
      <c r="EH17" s="115" t="str">
        <f t="shared" si="45"/>
        <v>完整</v>
      </c>
      <c r="EI17" s="115" t="str">
        <f t="shared" si="46"/>
        <v>完整</v>
      </c>
      <c r="EJ17" s="115" t="str">
        <f t="shared" si="47"/>
        <v>选择</v>
      </c>
      <c r="EK17" s="115" t="str">
        <f t="shared" si="48"/>
        <v>选择</v>
      </c>
      <c r="EL17" s="115" t="str">
        <f t="shared" si="49"/>
        <v>选择</v>
      </c>
      <c r="EM17" s="3" t="str">
        <f t="shared" si="50"/>
        <v>删除</v>
      </c>
      <c r="EN17" s="3" t="str">
        <f t="shared" si="51"/>
        <v>删除</v>
      </c>
      <c r="EO17" s="3" t="str">
        <f t="shared" si="52"/>
        <v>删除</v>
      </c>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row>
    <row r="18" s="3" customFormat="1" customHeight="1" spans="1:145">
      <c r="A18" s="42" t="s">
        <v>350</v>
      </c>
      <c r="B18" s="43" t="str">
        <f t="shared" si="0"/>
        <v>SBS Holdings, Inc.</v>
      </c>
      <c r="C18" s="44" t="s">
        <v>207</v>
      </c>
      <c r="D18" s="44" t="s">
        <v>90</v>
      </c>
      <c r="E18" s="45"/>
      <c r="F18" s="47"/>
      <c r="H18" s="46">
        <f t="shared" si="1"/>
        <v>0.046465310017918</v>
      </c>
      <c r="I18" s="46" t="str">
        <f t="shared" si="2"/>
        <v> </v>
      </c>
      <c r="J18" s="44"/>
      <c r="K18" s="44"/>
      <c r="L18" s="49"/>
      <c r="M18" s="70"/>
      <c r="N18" s="71" t="s">
        <v>351</v>
      </c>
      <c r="O18" s="71" t="s">
        <v>352</v>
      </c>
      <c r="P18" s="71" t="s">
        <v>211</v>
      </c>
      <c r="Q18" s="71" t="s">
        <v>353</v>
      </c>
      <c r="R18" s="71" t="s">
        <v>354</v>
      </c>
      <c r="S18" s="71" t="s">
        <v>225</v>
      </c>
      <c r="T18" s="75"/>
      <c r="U18" s="71" t="s">
        <v>355</v>
      </c>
      <c r="V18" s="71" t="s">
        <v>306</v>
      </c>
      <c r="W18" s="71" t="s">
        <v>77</v>
      </c>
      <c r="X18" s="71" t="s">
        <v>356</v>
      </c>
      <c r="Y18" s="71" t="s">
        <v>353</v>
      </c>
      <c r="Z18" s="71" t="s">
        <v>357</v>
      </c>
      <c r="AA18" s="81">
        <v>37970</v>
      </c>
      <c r="AB18" s="71" t="s">
        <v>358</v>
      </c>
      <c r="AC18" s="82">
        <v>431911000</v>
      </c>
      <c r="AD18" s="82">
        <v>455481000</v>
      </c>
      <c r="AE18" s="82">
        <v>403485000</v>
      </c>
      <c r="AF18" s="82">
        <v>257192000</v>
      </c>
      <c r="AG18" s="83"/>
      <c r="AH18" s="83"/>
      <c r="AI18" s="83"/>
      <c r="AJ18" s="83"/>
      <c r="AK18" s="82">
        <v>370815000</v>
      </c>
      <c r="AL18" s="82">
        <v>393871000</v>
      </c>
      <c r="AM18" s="82">
        <v>346654000</v>
      </c>
      <c r="AN18" s="82">
        <v>223048000</v>
      </c>
      <c r="AO18" s="82">
        <v>0</v>
      </c>
      <c r="AP18" s="82">
        <v>0</v>
      </c>
      <c r="AQ18" s="82">
        <v>0</v>
      </c>
      <c r="AR18" s="82">
        <v>0</v>
      </c>
      <c r="AS18" s="82">
        <v>-30422000</v>
      </c>
      <c r="AT18" s="82">
        <v>-28692000</v>
      </c>
      <c r="AU18" s="82">
        <v>-26009000</v>
      </c>
      <c r="AV18" s="82">
        <v>-15841000</v>
      </c>
      <c r="AW18" s="82">
        <v>-12310000</v>
      </c>
      <c r="AX18" s="82">
        <v>-11976000</v>
      </c>
      <c r="AY18" s="82">
        <v>-10147000</v>
      </c>
      <c r="AZ18" s="82">
        <v>-7341000</v>
      </c>
      <c r="BA18" s="82">
        <v>803000</v>
      </c>
      <c r="BB18" s="82">
        <v>728000</v>
      </c>
      <c r="BC18" s="82">
        <v>569000</v>
      </c>
      <c r="BD18" s="82">
        <v>512000</v>
      </c>
      <c r="BE18" s="82">
        <v>63204000</v>
      </c>
      <c r="BF18" s="82">
        <v>66991000</v>
      </c>
      <c r="BG18" s="82">
        <v>62477000</v>
      </c>
      <c r="BH18" s="82">
        <v>55154000</v>
      </c>
      <c r="BI18" s="82">
        <v>29668000</v>
      </c>
      <c r="BJ18" s="82">
        <v>32673000</v>
      </c>
      <c r="BK18" s="82">
        <v>23800000</v>
      </c>
      <c r="BL18" s="82">
        <v>27543000</v>
      </c>
      <c r="BM18" s="82">
        <v>92881000</v>
      </c>
      <c r="BN18" s="82">
        <v>93034000</v>
      </c>
      <c r="BO18" s="82">
        <v>96877000</v>
      </c>
      <c r="BP18" s="82">
        <v>96179000</v>
      </c>
      <c r="BQ18" s="82">
        <v>301317000</v>
      </c>
      <c r="BR18" s="82">
        <v>296898000</v>
      </c>
      <c r="BS18" s="82">
        <v>277197000</v>
      </c>
      <c r="BT18" s="82">
        <v>254550000</v>
      </c>
      <c r="BU18" s="82">
        <v>30422000</v>
      </c>
      <c r="BV18" s="82">
        <v>28692000</v>
      </c>
      <c r="BW18" s="82">
        <v>26009000</v>
      </c>
      <c r="BX18" s="82">
        <v>15841000</v>
      </c>
      <c r="BY18" s="82">
        <v>18364000</v>
      </c>
      <c r="BZ18" s="82">
        <v>20942000</v>
      </c>
      <c r="CA18" s="82">
        <v>20675000</v>
      </c>
      <c r="CB18" s="82">
        <v>10962000</v>
      </c>
      <c r="CC18" s="83"/>
      <c r="CD18" s="83"/>
      <c r="CE18" s="83"/>
      <c r="CF18" s="83"/>
      <c r="CG18" s="83"/>
      <c r="CH18" s="83"/>
      <c r="CI18" s="83"/>
      <c r="CJ18" s="83"/>
      <c r="CK18" s="89">
        <f t="shared" si="3"/>
        <v>431911000</v>
      </c>
      <c r="CL18" s="89">
        <f t="shared" si="4"/>
        <v>-370815000</v>
      </c>
      <c r="CM18" s="89">
        <f t="shared" si="5"/>
        <v>-30422000</v>
      </c>
      <c r="CN18" s="89">
        <f t="shared" si="6"/>
        <v>-12310000</v>
      </c>
      <c r="CO18" s="89">
        <f t="shared" si="7"/>
        <v>18364000</v>
      </c>
      <c r="CP18" s="90">
        <f t="shared" si="8"/>
        <v>0.0425180187584942</v>
      </c>
      <c r="CQ18" s="90">
        <f t="shared" si="9"/>
        <v>0.0444060771810701</v>
      </c>
      <c r="CR18" s="91">
        <f t="shared" si="10"/>
        <v>30422000</v>
      </c>
      <c r="CS18" s="93">
        <f t="shared" si="11"/>
        <v>0</v>
      </c>
      <c r="CT18" s="93">
        <f t="shared" si="12"/>
        <v>765500</v>
      </c>
      <c r="CU18" s="93">
        <f t="shared" si="13"/>
        <v>92957500</v>
      </c>
      <c r="CV18" s="94"/>
      <c r="CW18" s="95">
        <f t="shared" si="14"/>
        <v>455481000</v>
      </c>
      <c r="CX18" s="95">
        <f t="shared" si="15"/>
        <v>-393871000</v>
      </c>
      <c r="CY18" s="95">
        <f t="shared" si="16"/>
        <v>-28692000</v>
      </c>
      <c r="CZ18" s="93">
        <f t="shared" si="17"/>
        <v>-11976000</v>
      </c>
      <c r="DA18" s="95">
        <f t="shared" si="18"/>
        <v>20942000</v>
      </c>
      <c r="DB18" s="99">
        <f t="shared" si="19"/>
        <v>0.0459777685567565</v>
      </c>
      <c r="DC18" s="99">
        <f t="shared" si="20"/>
        <v>0.0481936028756913</v>
      </c>
      <c r="DD18" s="91">
        <f t="shared" si="21"/>
        <v>28692000</v>
      </c>
      <c r="DE18" s="93">
        <f t="shared" si="22"/>
        <v>0</v>
      </c>
      <c r="DF18" s="93">
        <f t="shared" si="23"/>
        <v>648500</v>
      </c>
      <c r="DG18" s="93">
        <f t="shared" si="24"/>
        <v>94955500</v>
      </c>
      <c r="DH18" s="94"/>
      <c r="DI18" s="100">
        <f t="shared" si="25"/>
        <v>403485000</v>
      </c>
      <c r="DJ18" s="100">
        <f t="shared" si="26"/>
        <v>-346654000</v>
      </c>
      <c r="DK18" s="100">
        <f t="shared" si="27"/>
        <v>-26009000</v>
      </c>
      <c r="DL18" s="100">
        <f t="shared" si="28"/>
        <v>-10147000</v>
      </c>
      <c r="DM18" s="100">
        <f t="shared" si="29"/>
        <v>20675000</v>
      </c>
      <c r="DN18" s="99">
        <f t="shared" si="30"/>
        <v>0.0512410622451888</v>
      </c>
      <c r="DO18" s="90">
        <f t="shared" si="31"/>
        <v>0.0540085159739819</v>
      </c>
      <c r="DP18" s="91">
        <f t="shared" si="32"/>
        <v>26009000</v>
      </c>
      <c r="DQ18" s="93">
        <f t="shared" si="33"/>
        <v>0</v>
      </c>
      <c r="DR18" s="93">
        <f t="shared" si="34"/>
        <v>540500</v>
      </c>
      <c r="DS18" s="93">
        <f t="shared" si="35"/>
        <v>96528000</v>
      </c>
      <c r="DT18" s="94"/>
      <c r="DU18" s="105">
        <f t="shared" ref="DU18:DX18" si="66">(DI18+CW18+CK18)/3</f>
        <v>430292333.333333</v>
      </c>
      <c r="DV18" s="105">
        <f t="shared" si="66"/>
        <v>-370446666.666667</v>
      </c>
      <c r="DW18" s="105">
        <f t="shared" si="66"/>
        <v>-28374333.3333333</v>
      </c>
      <c r="DX18" s="105">
        <f t="shared" si="66"/>
        <v>-11477666.6666667</v>
      </c>
      <c r="DY18" s="105">
        <f t="shared" si="37"/>
        <v>19993666.6666666</v>
      </c>
      <c r="DZ18" s="99">
        <f t="shared" si="38"/>
        <v>0.046465310017918</v>
      </c>
      <c r="EA18" s="107">
        <f t="shared" si="39"/>
        <v>0.0487295433570341</v>
      </c>
      <c r="EB18" s="105">
        <f t="shared" si="40"/>
        <v>-28374333.3333333</v>
      </c>
      <c r="EC18" s="105">
        <f t="shared" si="41"/>
        <v>0</v>
      </c>
      <c r="ED18" s="105">
        <f t="shared" si="42"/>
        <v>651500</v>
      </c>
      <c r="EE18" s="105">
        <f t="shared" si="43"/>
        <v>94813666.6666667</v>
      </c>
      <c r="EF18" s="108"/>
      <c r="EG18" s="115" t="str">
        <f t="shared" si="44"/>
        <v>完整</v>
      </c>
      <c r="EH18" s="115" t="str">
        <f t="shared" si="45"/>
        <v>完整</v>
      </c>
      <c r="EI18" s="115" t="str">
        <f t="shared" si="46"/>
        <v>完整</v>
      </c>
      <c r="EJ18" s="115" t="str">
        <f t="shared" si="47"/>
        <v>选择</v>
      </c>
      <c r="EK18" s="115" t="str">
        <f t="shared" si="48"/>
        <v>选择</v>
      </c>
      <c r="EL18" s="115" t="str">
        <f t="shared" si="49"/>
        <v>选择</v>
      </c>
      <c r="EM18" s="3" t="str">
        <f t="shared" si="50"/>
        <v>删除</v>
      </c>
      <c r="EN18" s="3" t="str">
        <f t="shared" si="51"/>
        <v>删除</v>
      </c>
      <c r="EO18" s="3" t="str">
        <f t="shared" si="52"/>
        <v>删除</v>
      </c>
    </row>
    <row r="19" s="3" customFormat="1" customHeight="1" spans="1:145">
      <c r="A19" s="42" t="s">
        <v>359</v>
      </c>
      <c r="B19" s="43" t="str">
        <f t="shared" si="0"/>
        <v>Comfortdelgro Corporation LTD</v>
      </c>
      <c r="C19" s="44" t="s">
        <v>207</v>
      </c>
      <c r="D19" s="44" t="s">
        <v>95</v>
      </c>
      <c r="E19" s="45"/>
      <c r="H19" s="46">
        <f t="shared" si="1"/>
        <v>0.0639471869149671</v>
      </c>
      <c r="I19" s="46" t="str">
        <f t="shared" si="2"/>
        <v> </v>
      </c>
      <c r="J19" s="44"/>
      <c r="K19" s="44"/>
      <c r="L19" s="49" t="s">
        <v>95</v>
      </c>
      <c r="M19" s="70" t="s">
        <v>360</v>
      </c>
      <c r="N19" s="71" t="s">
        <v>361</v>
      </c>
      <c r="O19" s="71" t="s">
        <v>362</v>
      </c>
      <c r="P19" s="71" t="s">
        <v>211</v>
      </c>
      <c r="Q19" s="71" t="s">
        <v>363</v>
      </c>
      <c r="R19" s="71" t="s">
        <v>364</v>
      </c>
      <c r="S19" s="71" t="s">
        <v>365</v>
      </c>
      <c r="T19" s="75"/>
      <c r="U19" s="71" t="s">
        <v>366</v>
      </c>
      <c r="V19" s="71" t="s">
        <v>216</v>
      </c>
      <c r="W19" s="71" t="s">
        <v>83</v>
      </c>
      <c r="X19" s="71" t="s">
        <v>367</v>
      </c>
      <c r="Y19" s="71" t="s">
        <v>368</v>
      </c>
      <c r="Z19" s="71" t="s">
        <v>369</v>
      </c>
      <c r="AA19" s="81">
        <v>37712</v>
      </c>
      <c r="AB19" s="71" t="s">
        <v>370</v>
      </c>
      <c r="AC19" s="82">
        <v>3880300</v>
      </c>
      <c r="AD19" s="82">
        <v>3780800</v>
      </c>
      <c r="AE19" s="82">
        <v>3502800</v>
      </c>
      <c r="AF19" s="82">
        <v>3242600</v>
      </c>
      <c r="AG19" s="83"/>
      <c r="AH19" s="83"/>
      <c r="AI19" s="83"/>
      <c r="AJ19" s="83"/>
      <c r="AK19" s="82">
        <v>111200</v>
      </c>
      <c r="AL19" s="82">
        <v>124100</v>
      </c>
      <c r="AM19" s="82">
        <v>95500</v>
      </c>
      <c r="AN19" s="82">
        <v>94200</v>
      </c>
      <c r="AO19" s="82">
        <v>0</v>
      </c>
      <c r="AP19" s="82">
        <v>0</v>
      </c>
      <c r="AQ19" s="82">
        <v>0</v>
      </c>
      <c r="AR19" s="82">
        <v>0</v>
      </c>
      <c r="AS19" s="82">
        <v>-3139200</v>
      </c>
      <c r="AT19" s="82">
        <v>-3065800</v>
      </c>
      <c r="AU19" s="82">
        <v>-2807500</v>
      </c>
      <c r="AV19" s="82">
        <v>-2535200</v>
      </c>
      <c r="AW19" s="82">
        <v>-364200</v>
      </c>
      <c r="AX19" s="82">
        <v>-357200</v>
      </c>
      <c r="AY19" s="82">
        <v>-385300</v>
      </c>
      <c r="AZ19" s="82">
        <v>-480300</v>
      </c>
      <c r="BA19" s="82">
        <v>141700</v>
      </c>
      <c r="BB19" s="82">
        <v>120100</v>
      </c>
      <c r="BC19" s="82">
        <v>116900</v>
      </c>
      <c r="BD19" s="82">
        <v>127900</v>
      </c>
      <c r="BE19" s="82">
        <v>532700</v>
      </c>
      <c r="BF19" s="82">
        <v>550000</v>
      </c>
      <c r="BG19" s="82">
        <v>569800</v>
      </c>
      <c r="BH19" s="82">
        <v>400400</v>
      </c>
      <c r="BI19" s="82">
        <v>856900</v>
      </c>
      <c r="BJ19" s="82">
        <v>967000</v>
      </c>
      <c r="BK19" s="82">
        <v>919100</v>
      </c>
      <c r="BL19" s="82">
        <v>742800</v>
      </c>
      <c r="BM19" s="82">
        <v>2012100</v>
      </c>
      <c r="BN19" s="82">
        <v>2038400</v>
      </c>
      <c r="BO19" s="82">
        <v>2191900</v>
      </c>
      <c r="BP19" s="82">
        <v>2604100</v>
      </c>
      <c r="BQ19" s="82">
        <v>4689700</v>
      </c>
      <c r="BR19" s="82">
        <v>4700800</v>
      </c>
      <c r="BS19" s="82">
        <v>4914400</v>
      </c>
      <c r="BT19" s="82">
        <v>4958600</v>
      </c>
      <c r="BU19" s="82">
        <v>25900</v>
      </c>
      <c r="BV19" s="82">
        <v>20700</v>
      </c>
      <c r="BW19" s="82">
        <v>16900</v>
      </c>
      <c r="BX19" s="82">
        <v>12700</v>
      </c>
      <c r="BY19" s="82">
        <v>265700</v>
      </c>
      <c r="BZ19" s="82">
        <v>233700</v>
      </c>
      <c r="CA19" s="82">
        <v>214500</v>
      </c>
      <c r="CB19" s="82">
        <v>132900</v>
      </c>
      <c r="CC19" s="82">
        <v>823400</v>
      </c>
      <c r="CD19" s="82">
        <v>785300</v>
      </c>
      <c r="CE19" s="82">
        <v>520600</v>
      </c>
      <c r="CF19" s="82">
        <v>427100</v>
      </c>
      <c r="CG19" s="83"/>
      <c r="CH19" s="83"/>
      <c r="CI19" s="83"/>
      <c r="CJ19" s="83"/>
      <c r="CK19" s="89">
        <f t="shared" si="3"/>
        <v>3880300</v>
      </c>
      <c r="CL19" s="89">
        <f t="shared" si="4"/>
        <v>-111200</v>
      </c>
      <c r="CM19" s="89">
        <f t="shared" si="5"/>
        <v>-3139200</v>
      </c>
      <c r="CN19" s="89">
        <f t="shared" si="6"/>
        <v>-364200</v>
      </c>
      <c r="CO19" s="89">
        <f t="shared" si="7"/>
        <v>265700</v>
      </c>
      <c r="CP19" s="90">
        <f t="shared" si="8"/>
        <v>0.0684740870551246</v>
      </c>
      <c r="CQ19" s="90">
        <f t="shared" si="9"/>
        <v>0.0735074420406131</v>
      </c>
      <c r="CR19" s="91">
        <f t="shared" si="10"/>
        <v>25900</v>
      </c>
      <c r="CS19" s="93">
        <f t="shared" si="11"/>
        <v>0</v>
      </c>
      <c r="CT19" s="93">
        <f t="shared" si="12"/>
        <v>130900</v>
      </c>
      <c r="CU19" s="93">
        <f t="shared" si="13"/>
        <v>2025250</v>
      </c>
      <c r="CV19" s="94"/>
      <c r="CW19" s="95">
        <f t="shared" si="14"/>
        <v>3780800</v>
      </c>
      <c r="CX19" s="95">
        <f t="shared" si="15"/>
        <v>-124100</v>
      </c>
      <c r="CY19" s="95">
        <f t="shared" si="16"/>
        <v>-3065800</v>
      </c>
      <c r="CZ19" s="93">
        <f t="shared" si="17"/>
        <v>-357200</v>
      </c>
      <c r="DA19" s="95">
        <f t="shared" si="18"/>
        <v>233700</v>
      </c>
      <c r="DB19" s="99">
        <f t="shared" si="19"/>
        <v>0.0618123148539992</v>
      </c>
      <c r="DC19" s="99">
        <f t="shared" si="20"/>
        <v>0.0658848073073779</v>
      </c>
      <c r="DD19" s="91">
        <f t="shared" si="21"/>
        <v>20700</v>
      </c>
      <c r="DE19" s="93">
        <f t="shared" si="22"/>
        <v>0</v>
      </c>
      <c r="DF19" s="93">
        <f t="shared" si="23"/>
        <v>118500</v>
      </c>
      <c r="DG19" s="93">
        <f t="shared" si="24"/>
        <v>2115150</v>
      </c>
      <c r="DH19" s="94"/>
      <c r="DI19" s="100">
        <f t="shared" si="25"/>
        <v>3502800</v>
      </c>
      <c r="DJ19" s="100">
        <f t="shared" si="26"/>
        <v>-95500</v>
      </c>
      <c r="DK19" s="100">
        <f t="shared" si="27"/>
        <v>-2807500</v>
      </c>
      <c r="DL19" s="100">
        <f t="shared" si="28"/>
        <v>-385300</v>
      </c>
      <c r="DM19" s="100">
        <f t="shared" si="29"/>
        <v>214500</v>
      </c>
      <c r="DN19" s="99">
        <f t="shared" si="30"/>
        <v>0.0612367249057897</v>
      </c>
      <c r="DO19" s="90">
        <f t="shared" si="31"/>
        <v>0.0652312745187483</v>
      </c>
      <c r="DP19" s="91">
        <f t="shared" si="32"/>
        <v>16900</v>
      </c>
      <c r="DQ19" s="93">
        <f t="shared" si="33"/>
        <v>0</v>
      </c>
      <c r="DR19" s="93">
        <f t="shared" si="34"/>
        <v>122400</v>
      </c>
      <c r="DS19" s="93">
        <f t="shared" si="35"/>
        <v>2398000</v>
      </c>
      <c r="DT19" s="94"/>
      <c r="DU19" s="105">
        <f t="shared" ref="DU19:DX19" si="67">(DI19+CW19+CK19)/3</f>
        <v>3721300</v>
      </c>
      <c r="DV19" s="105">
        <f t="shared" si="67"/>
        <v>-110266.666666667</v>
      </c>
      <c r="DW19" s="105">
        <f t="shared" si="67"/>
        <v>-3004166.66666667</v>
      </c>
      <c r="DX19" s="105">
        <f t="shared" si="67"/>
        <v>-368900</v>
      </c>
      <c r="DY19" s="105">
        <f t="shared" si="37"/>
        <v>237966.666666667</v>
      </c>
      <c r="DZ19" s="99">
        <f t="shared" si="38"/>
        <v>0.0639471869149671</v>
      </c>
      <c r="EA19" s="107">
        <f t="shared" si="39"/>
        <v>0.0683157894736843</v>
      </c>
      <c r="EB19" s="105">
        <f t="shared" si="40"/>
        <v>-21166.6666666667</v>
      </c>
      <c r="EC19" s="105">
        <f t="shared" si="41"/>
        <v>0</v>
      </c>
      <c r="ED19" s="105">
        <f t="shared" si="42"/>
        <v>123933.333333333</v>
      </c>
      <c r="EE19" s="105">
        <f t="shared" si="43"/>
        <v>2179466.66666667</v>
      </c>
      <c r="EF19" s="108"/>
      <c r="EG19" s="115" t="str">
        <f t="shared" si="44"/>
        <v>完整</v>
      </c>
      <c r="EH19" s="115" t="str">
        <f t="shared" si="45"/>
        <v>完整</v>
      </c>
      <c r="EI19" s="115" t="str">
        <f t="shared" si="46"/>
        <v>完整</v>
      </c>
      <c r="EJ19" s="115" t="str">
        <f t="shared" si="47"/>
        <v>选择</v>
      </c>
      <c r="EK19" s="115" t="str">
        <f t="shared" si="48"/>
        <v>选择</v>
      </c>
      <c r="EL19" s="115" t="str">
        <f t="shared" si="49"/>
        <v>选择</v>
      </c>
      <c r="EM19" s="3" t="str">
        <f t="shared" si="50"/>
        <v>删除</v>
      </c>
      <c r="EN19" s="3" t="str">
        <f t="shared" si="51"/>
        <v>删除</v>
      </c>
      <c r="EO19" s="3" t="str">
        <f t="shared" si="52"/>
        <v>删除</v>
      </c>
    </row>
    <row r="20" s="3" customFormat="1" customHeight="1" spans="1:145">
      <c r="A20" s="42" t="s">
        <v>371</v>
      </c>
      <c r="B20" s="43" t="str">
        <f t="shared" si="0"/>
        <v>Eastern AIR Logistics Co., Ltd.</v>
      </c>
      <c r="C20" s="44" t="s">
        <v>207</v>
      </c>
      <c r="D20" s="44" t="s">
        <v>90</v>
      </c>
      <c r="E20" s="45"/>
      <c r="F20" s="47"/>
      <c r="H20" s="46">
        <f t="shared" si="1"/>
        <v>0.225996163688629</v>
      </c>
      <c r="I20" s="46" t="str">
        <f t="shared" si="2"/>
        <v> </v>
      </c>
      <c r="J20" s="44"/>
      <c r="K20" s="44"/>
      <c r="L20" s="49"/>
      <c r="M20" s="70"/>
      <c r="N20" s="71" t="s">
        <v>372</v>
      </c>
      <c r="O20" s="71" t="s">
        <v>373</v>
      </c>
      <c r="P20" s="71" t="s">
        <v>211</v>
      </c>
      <c r="Q20" s="71" t="s">
        <v>374</v>
      </c>
      <c r="R20" s="71" t="s">
        <v>375</v>
      </c>
      <c r="S20" s="71" t="s">
        <v>235</v>
      </c>
      <c r="T20" s="75"/>
      <c r="U20" s="71" t="s">
        <v>376</v>
      </c>
      <c r="V20" s="71" t="s">
        <v>266</v>
      </c>
      <c r="W20" s="71" t="s">
        <v>77</v>
      </c>
      <c r="X20" s="71" t="s">
        <v>377</v>
      </c>
      <c r="Y20" s="71" t="s">
        <v>378</v>
      </c>
      <c r="Z20" s="71" t="s">
        <v>379</v>
      </c>
      <c r="AA20" s="81">
        <v>44356</v>
      </c>
      <c r="AB20" s="75"/>
      <c r="AC20" s="82">
        <v>20566010</v>
      </c>
      <c r="AD20" s="82">
        <v>23374728</v>
      </c>
      <c r="AE20" s="82">
        <v>22161300</v>
      </c>
      <c r="AF20" s="82">
        <v>15080454</v>
      </c>
      <c r="AG20" s="82">
        <v>260364</v>
      </c>
      <c r="AH20" s="82">
        <v>200667</v>
      </c>
      <c r="AI20" s="82">
        <v>240503</v>
      </c>
      <c r="AJ20" s="82">
        <v>114036</v>
      </c>
      <c r="AK20" s="82">
        <v>15758697</v>
      </c>
      <c r="AL20" s="82">
        <v>16551763</v>
      </c>
      <c r="AM20" s="82">
        <v>15631038</v>
      </c>
      <c r="AN20" s="82">
        <v>10792937</v>
      </c>
      <c r="AO20" s="82">
        <v>30026</v>
      </c>
      <c r="AP20" s="82">
        <v>23195</v>
      </c>
      <c r="AQ20" s="82">
        <v>13752</v>
      </c>
      <c r="AR20" s="82">
        <v>7020</v>
      </c>
      <c r="AS20" s="82">
        <v>-567648</v>
      </c>
      <c r="AT20" s="82">
        <v>-682466</v>
      </c>
      <c r="AU20" s="82">
        <v>-661788</v>
      </c>
      <c r="AV20" s="82">
        <v>-589604</v>
      </c>
      <c r="AW20" s="82">
        <v>-417670</v>
      </c>
      <c r="AX20" s="82">
        <v>-407833</v>
      </c>
      <c r="AY20" s="82">
        <v>-417355</v>
      </c>
      <c r="AZ20" s="82">
        <v>-255217</v>
      </c>
      <c r="BA20" s="82">
        <v>33821</v>
      </c>
      <c r="BB20" s="82">
        <v>37086</v>
      </c>
      <c r="BC20" s="82">
        <v>39248</v>
      </c>
      <c r="BD20" s="82">
        <v>30058</v>
      </c>
      <c r="BE20" s="82">
        <v>1733019</v>
      </c>
      <c r="BF20" s="82">
        <v>1981673</v>
      </c>
      <c r="BG20" s="82">
        <v>2219897</v>
      </c>
      <c r="BH20" s="82">
        <v>1723243</v>
      </c>
      <c r="BI20" s="82">
        <v>9242755</v>
      </c>
      <c r="BJ20" s="82">
        <v>9533138</v>
      </c>
      <c r="BK20" s="82">
        <v>9522851</v>
      </c>
      <c r="BL20" s="82">
        <v>2479524</v>
      </c>
      <c r="BM20" s="82">
        <v>15425694</v>
      </c>
      <c r="BN20" s="82">
        <v>12753613</v>
      </c>
      <c r="BO20" s="82">
        <v>5047088</v>
      </c>
      <c r="BP20" s="82">
        <v>3520846</v>
      </c>
      <c r="BQ20" s="82">
        <v>28748116</v>
      </c>
      <c r="BR20" s="82">
        <v>26067811</v>
      </c>
      <c r="BS20" s="82">
        <v>18036621</v>
      </c>
      <c r="BT20" s="82">
        <v>9096212</v>
      </c>
      <c r="BU20" s="82">
        <v>201635</v>
      </c>
      <c r="BV20" s="82">
        <v>244211</v>
      </c>
      <c r="BW20" s="82">
        <v>259637</v>
      </c>
      <c r="BX20" s="82">
        <v>242253</v>
      </c>
      <c r="BY20" s="82">
        <v>4082359</v>
      </c>
      <c r="BZ20" s="82">
        <v>5933333</v>
      </c>
      <c r="CA20" s="82">
        <v>5691622</v>
      </c>
      <c r="CB20" s="82">
        <v>3556732</v>
      </c>
      <c r="CC20" s="82">
        <v>2693</v>
      </c>
      <c r="CD20" s="82">
        <v>4179</v>
      </c>
      <c r="CE20" s="82">
        <v>1750</v>
      </c>
      <c r="CF20" s="82">
        <v>2293</v>
      </c>
      <c r="CG20" s="82">
        <v>333294</v>
      </c>
      <c r="CH20" s="82">
        <v>410881</v>
      </c>
      <c r="CI20" s="82">
        <v>386649</v>
      </c>
      <c r="CJ20" s="82">
        <v>338038</v>
      </c>
      <c r="CK20" s="89">
        <f t="shared" si="3"/>
        <v>20566010</v>
      </c>
      <c r="CL20" s="89">
        <f t="shared" si="4"/>
        <v>-15758697</v>
      </c>
      <c r="CM20" s="89">
        <f t="shared" si="5"/>
        <v>-597674</v>
      </c>
      <c r="CN20" s="89">
        <f t="shared" si="6"/>
        <v>-417670</v>
      </c>
      <c r="CO20" s="89">
        <f t="shared" si="7"/>
        <v>3791969</v>
      </c>
      <c r="CP20" s="90">
        <f t="shared" si="8"/>
        <v>0.184380392696493</v>
      </c>
      <c r="CQ20" s="90">
        <f t="shared" si="9"/>
        <v>0.226061746242304</v>
      </c>
      <c r="CR20" s="91">
        <f t="shared" si="10"/>
        <v>201635</v>
      </c>
      <c r="CS20" s="93">
        <f t="shared" si="11"/>
        <v>30026</v>
      </c>
      <c r="CT20" s="93">
        <f t="shared" si="12"/>
        <v>35453.5</v>
      </c>
      <c r="CU20" s="93">
        <f t="shared" si="13"/>
        <v>14089653.5</v>
      </c>
      <c r="CV20" s="94"/>
      <c r="CW20" s="95">
        <f t="shared" si="14"/>
        <v>23374728</v>
      </c>
      <c r="CX20" s="95">
        <f t="shared" si="15"/>
        <v>-16551763</v>
      </c>
      <c r="CY20" s="95">
        <f t="shared" si="16"/>
        <v>-705661</v>
      </c>
      <c r="CZ20" s="93">
        <f t="shared" si="17"/>
        <v>-407833</v>
      </c>
      <c r="DA20" s="95">
        <f t="shared" si="18"/>
        <v>5709471</v>
      </c>
      <c r="DB20" s="99">
        <f t="shared" si="19"/>
        <v>0.244258286128506</v>
      </c>
      <c r="DC20" s="99">
        <f t="shared" si="20"/>
        <v>0.323203392965073</v>
      </c>
      <c r="DD20" s="91">
        <f t="shared" si="21"/>
        <v>244211</v>
      </c>
      <c r="DE20" s="93">
        <f t="shared" si="22"/>
        <v>23195</v>
      </c>
      <c r="DF20" s="93">
        <f t="shared" si="23"/>
        <v>38167</v>
      </c>
      <c r="DG20" s="93">
        <f t="shared" si="24"/>
        <v>8900350.5</v>
      </c>
      <c r="DH20" s="94"/>
      <c r="DI20" s="100">
        <f t="shared" si="25"/>
        <v>22161300</v>
      </c>
      <c r="DJ20" s="100">
        <f t="shared" si="26"/>
        <v>-15631038</v>
      </c>
      <c r="DK20" s="100">
        <f t="shared" si="27"/>
        <v>-675540</v>
      </c>
      <c r="DL20" s="100">
        <f t="shared" si="28"/>
        <v>-417355</v>
      </c>
      <c r="DM20" s="100">
        <f t="shared" si="29"/>
        <v>5437367</v>
      </c>
      <c r="DN20" s="99">
        <f t="shared" si="30"/>
        <v>0.245354153411578</v>
      </c>
      <c r="DO20" s="90">
        <f t="shared" si="31"/>
        <v>0.325124897355186</v>
      </c>
      <c r="DP20" s="91">
        <f t="shared" si="32"/>
        <v>259637</v>
      </c>
      <c r="DQ20" s="93">
        <f t="shared" si="33"/>
        <v>13752</v>
      </c>
      <c r="DR20" s="93">
        <f t="shared" si="34"/>
        <v>34653</v>
      </c>
      <c r="DS20" s="93">
        <f t="shared" si="35"/>
        <v>4283967</v>
      </c>
      <c r="DT20" s="94"/>
      <c r="DU20" s="105">
        <f t="shared" ref="DU20:DX20" si="68">(DI20+CW20+CK20)/3</f>
        <v>22034012.6666667</v>
      </c>
      <c r="DV20" s="105">
        <f t="shared" si="68"/>
        <v>-15980499.3333333</v>
      </c>
      <c r="DW20" s="105">
        <f t="shared" si="68"/>
        <v>-659625</v>
      </c>
      <c r="DX20" s="105">
        <f t="shared" si="68"/>
        <v>-414286</v>
      </c>
      <c r="DY20" s="105">
        <f t="shared" si="37"/>
        <v>4979602.33333333</v>
      </c>
      <c r="DZ20" s="99">
        <f t="shared" si="38"/>
        <v>0.225996163688629</v>
      </c>
      <c r="EA20" s="107">
        <f t="shared" si="39"/>
        <v>0.291983260400423</v>
      </c>
      <c r="EB20" s="105">
        <f t="shared" si="40"/>
        <v>-235161</v>
      </c>
      <c r="EC20" s="105">
        <f t="shared" si="41"/>
        <v>-22324.3333333333</v>
      </c>
      <c r="ED20" s="105">
        <f t="shared" si="42"/>
        <v>36091.1666666667</v>
      </c>
      <c r="EE20" s="105">
        <f t="shared" si="43"/>
        <v>9091323.66666667</v>
      </c>
      <c r="EF20" s="108"/>
      <c r="EG20" s="115" t="str">
        <f t="shared" si="44"/>
        <v>完整</v>
      </c>
      <c r="EH20" s="115" t="str">
        <f t="shared" si="45"/>
        <v>完整</v>
      </c>
      <c r="EI20" s="115" t="str">
        <f t="shared" si="46"/>
        <v>完整</v>
      </c>
      <c r="EJ20" s="115" t="str">
        <f t="shared" si="47"/>
        <v>选择</v>
      </c>
      <c r="EK20" s="115" t="str">
        <f t="shared" si="48"/>
        <v>选择</v>
      </c>
      <c r="EL20" s="115" t="str">
        <f t="shared" si="49"/>
        <v>选择</v>
      </c>
      <c r="EM20" s="3" t="str">
        <f t="shared" si="50"/>
        <v>删除</v>
      </c>
      <c r="EN20" s="3" t="str">
        <f t="shared" si="51"/>
        <v>删除</v>
      </c>
      <c r="EO20" s="3" t="str">
        <f t="shared" si="52"/>
        <v>删除</v>
      </c>
    </row>
    <row r="21" s="3" customFormat="1" customHeight="1" spans="1:199">
      <c r="A21" s="42" t="s">
        <v>380</v>
      </c>
      <c r="B21" s="43" t="str">
        <f t="shared" si="0"/>
        <v>Mainfreight Limited</v>
      </c>
      <c r="C21" s="44" t="s">
        <v>207</v>
      </c>
      <c r="D21" s="49" t="s">
        <v>94</v>
      </c>
      <c r="E21" s="45"/>
      <c r="F21" s="47"/>
      <c r="G21" s="50"/>
      <c r="H21" s="46">
        <f t="shared" si="1"/>
        <v>0.0992889720854094</v>
      </c>
      <c r="I21" s="46" t="str">
        <f t="shared" si="2"/>
        <v> </v>
      </c>
      <c r="J21" s="44"/>
      <c r="K21" s="44"/>
      <c r="L21" s="49" t="s">
        <v>94</v>
      </c>
      <c r="M21" s="70" t="s">
        <v>330</v>
      </c>
      <c r="N21" s="71" t="s">
        <v>381</v>
      </c>
      <c r="O21" s="71" t="s">
        <v>382</v>
      </c>
      <c r="P21" s="71" t="s">
        <v>211</v>
      </c>
      <c r="Q21" s="71" t="s">
        <v>383</v>
      </c>
      <c r="R21" s="71" t="s">
        <v>384</v>
      </c>
      <c r="S21" s="71" t="s">
        <v>385</v>
      </c>
      <c r="T21" s="75"/>
      <c r="U21" s="71" t="s">
        <v>386</v>
      </c>
      <c r="V21" s="71" t="s">
        <v>216</v>
      </c>
      <c r="W21" s="71" t="s">
        <v>77</v>
      </c>
      <c r="X21" s="71" t="s">
        <v>387</v>
      </c>
      <c r="Y21" s="71" t="s">
        <v>388</v>
      </c>
      <c r="Z21" s="71" t="s">
        <v>389</v>
      </c>
      <c r="AA21" s="81">
        <v>35230</v>
      </c>
      <c r="AB21" s="71" t="s">
        <v>390</v>
      </c>
      <c r="AC21" s="82">
        <v>4717796</v>
      </c>
      <c r="AD21" s="82">
        <v>5675709</v>
      </c>
      <c r="AE21" s="82">
        <v>5218259</v>
      </c>
      <c r="AF21" s="82">
        <v>3543531</v>
      </c>
      <c r="AG21" s="83"/>
      <c r="AH21" s="83"/>
      <c r="AI21" s="83"/>
      <c r="AJ21" s="83"/>
      <c r="AK21" s="83"/>
      <c r="AL21" s="83"/>
      <c r="AM21" s="83"/>
      <c r="AN21" s="83"/>
      <c r="AO21" s="82">
        <v>0</v>
      </c>
      <c r="AP21" s="82">
        <v>0</v>
      </c>
      <c r="AQ21" s="82">
        <v>0</v>
      </c>
      <c r="AR21" s="82">
        <v>0</v>
      </c>
      <c r="AS21" s="82">
        <v>-3997215</v>
      </c>
      <c r="AT21" s="82">
        <v>-4824681</v>
      </c>
      <c r="AU21" s="82">
        <v>-4507222</v>
      </c>
      <c r="AV21" s="82">
        <v>-3077024</v>
      </c>
      <c r="AW21" s="82">
        <v>-292968</v>
      </c>
      <c r="AX21" s="82">
        <v>-238989</v>
      </c>
      <c r="AY21" s="82">
        <v>-200613</v>
      </c>
      <c r="AZ21" s="82">
        <v>-182398</v>
      </c>
      <c r="BA21" s="83"/>
      <c r="BB21" s="83"/>
      <c r="BC21" s="83"/>
      <c r="BD21" s="83"/>
      <c r="BE21" s="82">
        <v>614933</v>
      </c>
      <c r="BF21" s="82">
        <v>619470</v>
      </c>
      <c r="BG21" s="82">
        <v>805568</v>
      </c>
      <c r="BH21" s="82">
        <v>489246</v>
      </c>
      <c r="BI21" s="82">
        <v>213562</v>
      </c>
      <c r="BJ21" s="82">
        <v>341991</v>
      </c>
      <c r="BK21" s="82">
        <v>202258</v>
      </c>
      <c r="BL21" s="82">
        <v>139555</v>
      </c>
      <c r="BM21" s="82">
        <v>2580023</v>
      </c>
      <c r="BN21" s="82">
        <v>2090777</v>
      </c>
      <c r="BO21" s="82">
        <v>1696180</v>
      </c>
      <c r="BP21" s="82">
        <v>1486119</v>
      </c>
      <c r="BQ21" s="82">
        <v>3781203</v>
      </c>
      <c r="BR21" s="82">
        <v>3443047</v>
      </c>
      <c r="BS21" s="82">
        <v>3027951</v>
      </c>
      <c r="BT21" s="82">
        <v>2486906</v>
      </c>
      <c r="BU21" s="82">
        <v>2623077</v>
      </c>
      <c r="BV21" s="82">
        <v>3444287</v>
      </c>
      <c r="BW21" s="82">
        <v>3356790</v>
      </c>
      <c r="BX21" s="82">
        <v>2141744</v>
      </c>
      <c r="BY21" s="82">
        <v>427613</v>
      </c>
      <c r="BZ21" s="82">
        <v>612039</v>
      </c>
      <c r="CA21" s="82">
        <v>510424</v>
      </c>
      <c r="CB21" s="82">
        <v>284109</v>
      </c>
      <c r="CC21" s="82">
        <v>362330</v>
      </c>
      <c r="CD21" s="82">
        <v>357288</v>
      </c>
      <c r="CE21" s="82">
        <v>263818</v>
      </c>
      <c r="CF21" s="82">
        <v>211836</v>
      </c>
      <c r="CG21" s="83"/>
      <c r="CH21" s="83"/>
      <c r="CI21" s="83"/>
      <c r="CJ21" s="83"/>
      <c r="CK21" s="89">
        <f t="shared" si="3"/>
        <v>4717796</v>
      </c>
      <c r="CL21" s="89">
        <f t="shared" si="4"/>
        <v>0</v>
      </c>
      <c r="CM21" s="89">
        <f t="shared" si="5"/>
        <v>-3997215</v>
      </c>
      <c r="CN21" s="89">
        <f t="shared" si="6"/>
        <v>-292968</v>
      </c>
      <c r="CO21" s="89">
        <f t="shared" si="7"/>
        <v>427613</v>
      </c>
      <c r="CP21" s="90">
        <f t="shared" si="8"/>
        <v>0.0906382980527348</v>
      </c>
      <c r="CQ21" s="90">
        <f t="shared" si="9"/>
        <v>0.0996724382153395</v>
      </c>
      <c r="CR21" s="91">
        <f t="shared" si="10"/>
        <v>2623077</v>
      </c>
      <c r="CS21" s="93">
        <f t="shared" si="11"/>
        <v>0</v>
      </c>
      <c r="CT21" s="93" t="e">
        <f t="shared" si="12"/>
        <v>#VALUE!</v>
      </c>
      <c r="CU21" s="93">
        <f t="shared" si="13"/>
        <v>2335400</v>
      </c>
      <c r="CV21" s="94"/>
      <c r="CW21" s="95">
        <f t="shared" si="14"/>
        <v>5675709</v>
      </c>
      <c r="CX21" s="95">
        <f t="shared" si="15"/>
        <v>0</v>
      </c>
      <c r="CY21" s="95">
        <f t="shared" si="16"/>
        <v>-4824681</v>
      </c>
      <c r="CZ21" s="93">
        <f t="shared" si="17"/>
        <v>-238989</v>
      </c>
      <c r="DA21" s="95">
        <f t="shared" si="18"/>
        <v>612039</v>
      </c>
      <c r="DB21" s="99">
        <f t="shared" si="19"/>
        <v>0.10783480971276</v>
      </c>
      <c r="DC21" s="99">
        <f t="shared" si="20"/>
        <v>0.120868658502628</v>
      </c>
      <c r="DD21" s="91">
        <f t="shared" si="21"/>
        <v>3444287</v>
      </c>
      <c r="DE21" s="93">
        <f t="shared" si="22"/>
        <v>0</v>
      </c>
      <c r="DF21" s="93" t="e">
        <f t="shared" si="23"/>
        <v>#VALUE!</v>
      </c>
      <c r="DG21" s="93">
        <f t="shared" si="24"/>
        <v>1893478.5</v>
      </c>
      <c r="DH21" s="94"/>
      <c r="DI21" s="100">
        <f t="shared" si="25"/>
        <v>5218259</v>
      </c>
      <c r="DJ21" s="100">
        <f t="shared" si="26"/>
        <v>0</v>
      </c>
      <c r="DK21" s="100">
        <f t="shared" si="27"/>
        <v>-4507222</v>
      </c>
      <c r="DL21" s="100">
        <f t="shared" si="28"/>
        <v>-200613</v>
      </c>
      <c r="DM21" s="100">
        <f t="shared" si="29"/>
        <v>510424</v>
      </c>
      <c r="DN21" s="99">
        <f t="shared" si="30"/>
        <v>0.0978149992171719</v>
      </c>
      <c r="DO21" s="90">
        <f t="shared" si="31"/>
        <v>0.108420112429599</v>
      </c>
      <c r="DP21" s="91">
        <f t="shared" si="32"/>
        <v>3356790</v>
      </c>
      <c r="DQ21" s="93">
        <f t="shared" si="33"/>
        <v>0</v>
      </c>
      <c r="DR21" s="93" t="e">
        <f t="shared" si="34"/>
        <v>#VALUE!</v>
      </c>
      <c r="DS21" s="93">
        <f t="shared" si="35"/>
        <v>1591149.5</v>
      </c>
      <c r="DT21" s="94"/>
      <c r="DU21" s="105">
        <f t="shared" ref="DU21:DX21" si="69">(DI21+CW21+CK21)/3</f>
        <v>5203921.33333333</v>
      </c>
      <c r="DV21" s="105">
        <f t="shared" si="69"/>
        <v>0</v>
      </c>
      <c r="DW21" s="105">
        <f t="shared" si="69"/>
        <v>-4443039.33333333</v>
      </c>
      <c r="DX21" s="105">
        <f t="shared" si="69"/>
        <v>-244190</v>
      </c>
      <c r="DY21" s="105">
        <f t="shared" si="37"/>
        <v>516692</v>
      </c>
      <c r="DZ21" s="99">
        <f t="shared" si="38"/>
        <v>0.0992889720854094</v>
      </c>
      <c r="EA21" s="107">
        <f t="shared" si="39"/>
        <v>0.110233991822319</v>
      </c>
      <c r="EB21" s="105">
        <f t="shared" si="40"/>
        <v>-3141384.66666667</v>
      </c>
      <c r="EC21" s="105">
        <f t="shared" si="41"/>
        <v>0</v>
      </c>
      <c r="ED21" s="105" t="e">
        <f t="shared" si="42"/>
        <v>#VALUE!</v>
      </c>
      <c r="EE21" s="105">
        <f t="shared" si="43"/>
        <v>1940009.33333333</v>
      </c>
      <c r="EF21" s="108"/>
      <c r="EG21" s="115" t="str">
        <f t="shared" si="44"/>
        <v>完整</v>
      </c>
      <c r="EH21" s="115" t="str">
        <f t="shared" si="45"/>
        <v>完整</v>
      </c>
      <c r="EI21" s="115" t="str">
        <f t="shared" si="46"/>
        <v>完整</v>
      </c>
      <c r="EJ21" s="115" t="str">
        <f t="shared" si="47"/>
        <v>选择</v>
      </c>
      <c r="EK21" s="115" t="str">
        <f t="shared" si="48"/>
        <v>选择</v>
      </c>
      <c r="EL21" s="115" t="str">
        <f t="shared" si="49"/>
        <v>选择</v>
      </c>
      <c r="EM21" s="3" t="str">
        <f t="shared" si="50"/>
        <v>删除</v>
      </c>
      <c r="EN21" s="3" t="str">
        <f t="shared" si="51"/>
        <v>删除</v>
      </c>
      <c r="EO21" s="3" t="str">
        <f t="shared" si="52"/>
        <v>删除</v>
      </c>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row>
    <row r="22" s="3" customFormat="1" customHeight="1" spans="1:145">
      <c r="A22" s="42" t="s">
        <v>391</v>
      </c>
      <c r="B22" s="43" t="str">
        <f t="shared" si="0"/>
        <v>Kyushu Railway Company</v>
      </c>
      <c r="C22" s="44" t="s">
        <v>207</v>
      </c>
      <c r="D22" s="49" t="s">
        <v>94</v>
      </c>
      <c r="E22" s="45"/>
      <c r="H22" s="46">
        <f t="shared" si="1"/>
        <v>0.0686330659715083</v>
      </c>
      <c r="I22" s="46" t="str">
        <f t="shared" si="2"/>
        <v> </v>
      </c>
      <c r="J22" s="44"/>
      <c r="K22" s="44"/>
      <c r="L22" s="49" t="s">
        <v>94</v>
      </c>
      <c r="M22" s="70" t="s">
        <v>330</v>
      </c>
      <c r="N22" s="71" t="s">
        <v>392</v>
      </c>
      <c r="O22" s="71" t="s">
        <v>393</v>
      </c>
      <c r="P22" s="71" t="s">
        <v>394</v>
      </c>
      <c r="Q22" s="71" t="s">
        <v>395</v>
      </c>
      <c r="R22" s="71" t="s">
        <v>396</v>
      </c>
      <c r="S22" s="71" t="s">
        <v>225</v>
      </c>
      <c r="T22" s="75"/>
      <c r="U22" s="71" t="s">
        <v>397</v>
      </c>
      <c r="V22" s="71" t="s">
        <v>216</v>
      </c>
      <c r="W22" s="71" t="s">
        <v>83</v>
      </c>
      <c r="X22" s="71" t="s">
        <v>398</v>
      </c>
      <c r="Y22" s="71" t="s">
        <v>399</v>
      </c>
      <c r="Z22" s="71" t="s">
        <v>400</v>
      </c>
      <c r="AA22" s="81">
        <v>42668</v>
      </c>
      <c r="AB22" s="75"/>
      <c r="AC22" s="82">
        <v>420402000</v>
      </c>
      <c r="AD22" s="82">
        <v>383242000</v>
      </c>
      <c r="AE22" s="82">
        <v>329527000</v>
      </c>
      <c r="AF22" s="82">
        <v>293914000</v>
      </c>
      <c r="AG22" s="83"/>
      <c r="AH22" s="83"/>
      <c r="AI22" s="83"/>
      <c r="AJ22" s="83"/>
      <c r="AK22" s="82">
        <v>226006000</v>
      </c>
      <c r="AL22" s="82">
        <v>218460000</v>
      </c>
      <c r="AM22" s="82">
        <v>208292000</v>
      </c>
      <c r="AN22" s="82">
        <v>200693000</v>
      </c>
      <c r="AO22" s="82">
        <v>425000</v>
      </c>
      <c r="AP22" s="82">
        <v>312000</v>
      </c>
      <c r="AQ22" s="82">
        <v>267000</v>
      </c>
      <c r="AR22" s="82">
        <v>515000</v>
      </c>
      <c r="AS22" s="82">
        <v>-111902000</v>
      </c>
      <c r="AT22" s="82">
        <v>-98310000</v>
      </c>
      <c r="AU22" s="82">
        <v>-87996000</v>
      </c>
      <c r="AV22" s="82">
        <v>-86200000</v>
      </c>
      <c r="AW22" s="82">
        <v>-36047000</v>
      </c>
      <c r="AX22" s="82">
        <v>-35158000</v>
      </c>
      <c r="AY22" s="82">
        <v>-32223000</v>
      </c>
      <c r="AZ22" s="82">
        <v>-35959000</v>
      </c>
      <c r="BA22" s="82">
        <v>68479000</v>
      </c>
      <c r="BB22" s="82">
        <v>65133000</v>
      </c>
      <c r="BC22" s="82">
        <v>47445000</v>
      </c>
      <c r="BD22" s="82">
        <v>42364000</v>
      </c>
      <c r="BE22" s="82">
        <v>59130000</v>
      </c>
      <c r="BF22" s="82">
        <v>42093000</v>
      </c>
      <c r="BG22" s="82">
        <v>45494000</v>
      </c>
      <c r="BH22" s="82">
        <v>50810000</v>
      </c>
      <c r="BI22" s="82">
        <v>62263000</v>
      </c>
      <c r="BJ22" s="82">
        <v>52305000</v>
      </c>
      <c r="BK22" s="82">
        <v>78736000</v>
      </c>
      <c r="BL22" s="82">
        <v>65023000</v>
      </c>
      <c r="BM22" s="82">
        <v>704851000</v>
      </c>
      <c r="BN22" s="82">
        <v>632205000</v>
      </c>
      <c r="BO22" s="82">
        <v>575308000</v>
      </c>
      <c r="BP22" s="82">
        <v>532021000</v>
      </c>
      <c r="BQ22" s="82">
        <v>1089170000</v>
      </c>
      <c r="BR22" s="82">
        <v>996699000</v>
      </c>
      <c r="BS22" s="82">
        <v>951980000</v>
      </c>
      <c r="BT22" s="82">
        <v>891379000</v>
      </c>
      <c r="BU22" s="82">
        <v>111902000</v>
      </c>
      <c r="BV22" s="82">
        <v>98310000</v>
      </c>
      <c r="BW22" s="82">
        <v>87996000</v>
      </c>
      <c r="BX22" s="82">
        <v>86200000</v>
      </c>
      <c r="BY22" s="82">
        <v>46022000</v>
      </c>
      <c r="BZ22" s="82">
        <v>31002000</v>
      </c>
      <c r="CA22" s="82">
        <v>749000</v>
      </c>
      <c r="CB22" s="82">
        <v>-29453000</v>
      </c>
      <c r="CC22" s="83"/>
      <c r="CD22" s="83"/>
      <c r="CE22" s="83"/>
      <c r="CF22" s="83"/>
      <c r="CG22" s="83"/>
      <c r="CH22" s="83"/>
      <c r="CI22" s="83"/>
      <c r="CJ22" s="83"/>
      <c r="CK22" s="89">
        <f t="shared" si="3"/>
        <v>420402000</v>
      </c>
      <c r="CL22" s="89">
        <f t="shared" si="4"/>
        <v>-226006000</v>
      </c>
      <c r="CM22" s="89">
        <f t="shared" si="5"/>
        <v>-112327000</v>
      </c>
      <c r="CN22" s="89">
        <f t="shared" si="6"/>
        <v>-36047000</v>
      </c>
      <c r="CO22" s="89">
        <f t="shared" si="7"/>
        <v>46022000</v>
      </c>
      <c r="CP22" s="90">
        <f t="shared" si="8"/>
        <v>0.10947141069738</v>
      </c>
      <c r="CQ22" s="90">
        <f t="shared" si="9"/>
        <v>0.122928575244404</v>
      </c>
      <c r="CR22" s="91">
        <f t="shared" si="10"/>
        <v>111902000</v>
      </c>
      <c r="CS22" s="93">
        <f t="shared" si="11"/>
        <v>425000</v>
      </c>
      <c r="CT22" s="93">
        <f t="shared" si="12"/>
        <v>66806000</v>
      </c>
      <c r="CU22" s="93">
        <f t="shared" si="13"/>
        <v>668528000</v>
      </c>
      <c r="CV22" s="94"/>
      <c r="CW22" s="95">
        <f t="shared" si="14"/>
        <v>383242000</v>
      </c>
      <c r="CX22" s="95">
        <f t="shared" si="15"/>
        <v>-218460000</v>
      </c>
      <c r="CY22" s="95">
        <f t="shared" si="16"/>
        <v>-98622000</v>
      </c>
      <c r="CZ22" s="93">
        <f t="shared" si="17"/>
        <v>-35158000</v>
      </c>
      <c r="DA22" s="95">
        <f t="shared" si="18"/>
        <v>31002000</v>
      </c>
      <c r="DB22" s="99">
        <f t="shared" si="19"/>
        <v>0.0808940564969393</v>
      </c>
      <c r="DC22" s="99">
        <f t="shared" si="20"/>
        <v>0.0880138541903248</v>
      </c>
      <c r="DD22" s="91">
        <f t="shared" si="21"/>
        <v>98310000</v>
      </c>
      <c r="DE22" s="93">
        <f t="shared" si="22"/>
        <v>312000</v>
      </c>
      <c r="DF22" s="93">
        <f t="shared" si="23"/>
        <v>56289000</v>
      </c>
      <c r="DG22" s="93">
        <f t="shared" si="24"/>
        <v>603756500</v>
      </c>
      <c r="DH22" s="94"/>
      <c r="DI22" s="100">
        <f t="shared" si="25"/>
        <v>329527000</v>
      </c>
      <c r="DJ22" s="100">
        <f t="shared" si="26"/>
        <v>-208292000</v>
      </c>
      <c r="DK22" s="100">
        <f t="shared" si="27"/>
        <v>-88263000</v>
      </c>
      <c r="DL22" s="100">
        <f t="shared" si="28"/>
        <v>-32223000</v>
      </c>
      <c r="DM22" s="100">
        <f t="shared" si="29"/>
        <v>749000</v>
      </c>
      <c r="DN22" s="99">
        <f t="shared" si="30"/>
        <v>0.00227295487167971</v>
      </c>
      <c r="DO22" s="90">
        <f t="shared" si="31"/>
        <v>0.00227813296510107</v>
      </c>
      <c r="DP22" s="91">
        <f t="shared" si="32"/>
        <v>87996000</v>
      </c>
      <c r="DQ22" s="93">
        <f t="shared" si="33"/>
        <v>267000</v>
      </c>
      <c r="DR22" s="93">
        <f t="shared" si="34"/>
        <v>44904500</v>
      </c>
      <c r="DS22" s="93">
        <f t="shared" si="35"/>
        <v>553664500</v>
      </c>
      <c r="DT22" s="94"/>
      <c r="DU22" s="105">
        <f t="shared" ref="DU22:DX22" si="70">(DI22+CW22+CK22)/3</f>
        <v>377723666.666667</v>
      </c>
      <c r="DV22" s="105">
        <f t="shared" si="70"/>
        <v>-217586000</v>
      </c>
      <c r="DW22" s="105">
        <f t="shared" si="70"/>
        <v>-99737333.3333333</v>
      </c>
      <c r="DX22" s="105">
        <f t="shared" si="70"/>
        <v>-34476000</v>
      </c>
      <c r="DY22" s="105">
        <f t="shared" si="37"/>
        <v>25924333.3333334</v>
      </c>
      <c r="DZ22" s="99">
        <f t="shared" si="38"/>
        <v>0.0686330659715083</v>
      </c>
      <c r="EA22" s="107">
        <f t="shared" si="39"/>
        <v>0.0736906835146552</v>
      </c>
      <c r="EB22" s="105">
        <f t="shared" si="40"/>
        <v>-99402666.6666667</v>
      </c>
      <c r="EC22" s="105">
        <f t="shared" si="41"/>
        <v>-334666.666666667</v>
      </c>
      <c r="ED22" s="105">
        <f t="shared" si="42"/>
        <v>55999833.3333333</v>
      </c>
      <c r="EE22" s="105">
        <f t="shared" si="43"/>
        <v>608649666.666667</v>
      </c>
      <c r="EF22" s="108"/>
      <c r="EG22" s="115" t="str">
        <f t="shared" si="44"/>
        <v>完整</v>
      </c>
      <c r="EH22" s="115" t="str">
        <f t="shared" si="45"/>
        <v>完整</v>
      </c>
      <c r="EI22" s="115" t="str">
        <f t="shared" si="46"/>
        <v>完整</v>
      </c>
      <c r="EJ22" s="115" t="str">
        <f t="shared" si="47"/>
        <v>选择</v>
      </c>
      <c r="EK22" s="115" t="str">
        <f t="shared" si="48"/>
        <v>选择</v>
      </c>
      <c r="EL22" s="115" t="str">
        <f t="shared" si="49"/>
        <v>选择</v>
      </c>
      <c r="EM22" s="3" t="str">
        <f t="shared" si="50"/>
        <v>删除</v>
      </c>
      <c r="EN22" s="3" t="str">
        <f t="shared" si="51"/>
        <v>删除</v>
      </c>
      <c r="EO22" s="3" t="str">
        <f t="shared" si="52"/>
        <v>删除</v>
      </c>
    </row>
    <row r="23" s="3" customFormat="1" customHeight="1" spans="1:199">
      <c r="A23" s="42" t="s">
        <v>401</v>
      </c>
      <c r="B23" s="43" t="str">
        <f t="shared" si="0"/>
        <v>Keio Corporation</v>
      </c>
      <c r="C23" s="44" t="s">
        <v>207</v>
      </c>
      <c r="D23" s="44" t="s">
        <v>95</v>
      </c>
      <c r="E23" s="45"/>
      <c r="F23" s="47"/>
      <c r="G23" s="50"/>
      <c r="H23" s="46">
        <f t="shared" si="1"/>
        <v>0.0576092238412654</v>
      </c>
      <c r="I23" s="46" t="str">
        <f t="shared" si="2"/>
        <v> </v>
      </c>
      <c r="J23" s="45" t="s">
        <v>402</v>
      </c>
      <c r="K23" s="44"/>
      <c r="L23" s="49" t="s">
        <v>95</v>
      </c>
      <c r="M23" s="70" t="s">
        <v>402</v>
      </c>
      <c r="N23" s="71" t="s">
        <v>403</v>
      </c>
      <c r="O23" s="71" t="s">
        <v>404</v>
      </c>
      <c r="P23" s="71" t="s">
        <v>211</v>
      </c>
      <c r="Q23" s="71" t="s">
        <v>405</v>
      </c>
      <c r="R23" s="71" t="s">
        <v>406</v>
      </c>
      <c r="S23" s="71" t="s">
        <v>225</v>
      </c>
      <c r="T23" s="75"/>
      <c r="U23" s="71" t="s">
        <v>407</v>
      </c>
      <c r="V23" s="71" t="s">
        <v>216</v>
      </c>
      <c r="W23" s="71" t="s">
        <v>83</v>
      </c>
      <c r="X23" s="71" t="s">
        <v>408</v>
      </c>
      <c r="Y23" s="71" t="s">
        <v>409</v>
      </c>
      <c r="Z23" s="71" t="s">
        <v>410</v>
      </c>
      <c r="AA23" s="81">
        <v>18019</v>
      </c>
      <c r="AB23" s="71" t="s">
        <v>411</v>
      </c>
      <c r="AC23" s="82">
        <v>408694000</v>
      </c>
      <c r="AD23" s="82">
        <v>347133000</v>
      </c>
      <c r="AE23" s="82">
        <v>299872000</v>
      </c>
      <c r="AF23" s="82">
        <v>315439000</v>
      </c>
      <c r="AG23" s="83"/>
      <c r="AH23" s="83"/>
      <c r="AI23" s="83"/>
      <c r="AJ23" s="83"/>
      <c r="AK23" s="82">
        <v>293473000</v>
      </c>
      <c r="AL23" s="82">
        <v>259498000</v>
      </c>
      <c r="AM23" s="82">
        <v>232662000</v>
      </c>
      <c r="AN23" s="82">
        <v>266396000</v>
      </c>
      <c r="AO23" s="82">
        <v>0</v>
      </c>
      <c r="AP23" s="82">
        <v>0</v>
      </c>
      <c r="AQ23" s="82">
        <v>0</v>
      </c>
      <c r="AR23" s="82">
        <v>0</v>
      </c>
      <c r="AS23" s="82">
        <v>-40529000</v>
      </c>
      <c r="AT23" s="82">
        <v>-37026000</v>
      </c>
      <c r="AU23" s="82">
        <v>-35003000</v>
      </c>
      <c r="AV23" s="82">
        <v>-34775000</v>
      </c>
      <c r="AW23" s="82">
        <v>-32511000</v>
      </c>
      <c r="AX23" s="82">
        <v>-30810000</v>
      </c>
      <c r="AY23" s="82">
        <v>-33369000</v>
      </c>
      <c r="AZ23" s="82">
        <v>-42620000</v>
      </c>
      <c r="BA23" s="82">
        <v>107630000</v>
      </c>
      <c r="BB23" s="82">
        <v>60218000</v>
      </c>
      <c r="BC23" s="82">
        <v>41506000</v>
      </c>
      <c r="BD23" s="82">
        <v>35641000</v>
      </c>
      <c r="BE23" s="82">
        <v>59632000</v>
      </c>
      <c r="BF23" s="82">
        <v>45285000</v>
      </c>
      <c r="BG23" s="82">
        <v>40883000</v>
      </c>
      <c r="BH23" s="82">
        <v>37996000</v>
      </c>
      <c r="BI23" s="82">
        <v>73064000</v>
      </c>
      <c r="BJ23" s="82">
        <v>71030000</v>
      </c>
      <c r="BK23" s="82">
        <v>67403000</v>
      </c>
      <c r="BL23" s="82">
        <v>76772000</v>
      </c>
      <c r="BM23" s="82">
        <v>701499000</v>
      </c>
      <c r="BN23" s="82">
        <v>669590000</v>
      </c>
      <c r="BO23" s="82">
        <v>656813000</v>
      </c>
      <c r="BP23" s="82">
        <v>656717000</v>
      </c>
      <c r="BQ23" s="82">
        <v>1079388000</v>
      </c>
      <c r="BR23" s="82">
        <v>955233000</v>
      </c>
      <c r="BS23" s="82">
        <v>906212000</v>
      </c>
      <c r="BT23" s="82">
        <v>912624000</v>
      </c>
      <c r="BU23" s="82">
        <v>40529000</v>
      </c>
      <c r="BV23" s="82">
        <v>37026000</v>
      </c>
      <c r="BW23" s="82">
        <v>35003000</v>
      </c>
      <c r="BX23" s="82">
        <v>34775000</v>
      </c>
      <c r="BY23" s="82">
        <v>42181000</v>
      </c>
      <c r="BZ23" s="82">
        <v>19799000</v>
      </c>
      <c r="CA23" s="82">
        <v>-1162000</v>
      </c>
      <c r="CB23" s="82">
        <v>-28352000</v>
      </c>
      <c r="CC23" s="83"/>
      <c r="CD23" s="83"/>
      <c r="CE23" s="83"/>
      <c r="CF23" s="83"/>
      <c r="CG23" s="83"/>
      <c r="CH23" s="83"/>
      <c r="CI23" s="83"/>
      <c r="CJ23" s="83"/>
      <c r="CK23" s="89">
        <f t="shared" si="3"/>
        <v>408694000</v>
      </c>
      <c r="CL23" s="89">
        <f t="shared" si="4"/>
        <v>-293473000</v>
      </c>
      <c r="CM23" s="89">
        <f t="shared" si="5"/>
        <v>-40529000</v>
      </c>
      <c r="CN23" s="89">
        <f t="shared" si="6"/>
        <v>-32511000</v>
      </c>
      <c r="CO23" s="89">
        <f t="shared" si="7"/>
        <v>42181000</v>
      </c>
      <c r="CP23" s="90">
        <f t="shared" si="8"/>
        <v>0.103209247016105</v>
      </c>
      <c r="CQ23" s="90">
        <f t="shared" si="9"/>
        <v>0.115087322959895</v>
      </c>
      <c r="CR23" s="91">
        <f t="shared" si="10"/>
        <v>40529000</v>
      </c>
      <c r="CS23" s="93">
        <f t="shared" si="11"/>
        <v>0</v>
      </c>
      <c r="CT23" s="93">
        <f t="shared" si="12"/>
        <v>83924000</v>
      </c>
      <c r="CU23" s="93">
        <f t="shared" si="13"/>
        <v>685544500</v>
      </c>
      <c r="CV23" s="94"/>
      <c r="CW23" s="95">
        <f t="shared" si="14"/>
        <v>347133000</v>
      </c>
      <c r="CX23" s="95">
        <f t="shared" si="15"/>
        <v>-259498000</v>
      </c>
      <c r="CY23" s="95">
        <f t="shared" si="16"/>
        <v>-37026000</v>
      </c>
      <c r="CZ23" s="93">
        <f t="shared" si="17"/>
        <v>-30810000</v>
      </c>
      <c r="DA23" s="95">
        <f t="shared" si="18"/>
        <v>19799000</v>
      </c>
      <c r="DB23" s="99">
        <f t="shared" si="19"/>
        <v>0.0570357759129786</v>
      </c>
      <c r="DC23" s="99">
        <f t="shared" si="20"/>
        <v>0.0604856201922196</v>
      </c>
      <c r="DD23" s="91">
        <f t="shared" si="21"/>
        <v>37026000</v>
      </c>
      <c r="DE23" s="93">
        <f t="shared" si="22"/>
        <v>0</v>
      </c>
      <c r="DF23" s="93">
        <f t="shared" si="23"/>
        <v>50862000</v>
      </c>
      <c r="DG23" s="93">
        <f t="shared" si="24"/>
        <v>663201500</v>
      </c>
      <c r="DH23" s="94"/>
      <c r="DI23" s="100">
        <f t="shared" si="25"/>
        <v>299872000</v>
      </c>
      <c r="DJ23" s="100">
        <f t="shared" si="26"/>
        <v>-232662000</v>
      </c>
      <c r="DK23" s="100">
        <f t="shared" si="27"/>
        <v>-35003000</v>
      </c>
      <c r="DL23" s="100">
        <f t="shared" si="28"/>
        <v>-33369000</v>
      </c>
      <c r="DM23" s="100">
        <f t="shared" si="29"/>
        <v>-1162000</v>
      </c>
      <c r="DN23" s="99">
        <f t="shared" si="30"/>
        <v>-0.00387498666097535</v>
      </c>
      <c r="DO23" s="90">
        <f t="shared" si="31"/>
        <v>-0.00386002909970302</v>
      </c>
      <c r="DP23" s="91">
        <f t="shared" si="32"/>
        <v>35003000</v>
      </c>
      <c r="DQ23" s="93">
        <f t="shared" si="33"/>
        <v>0</v>
      </c>
      <c r="DR23" s="93">
        <f t="shared" si="34"/>
        <v>38573500</v>
      </c>
      <c r="DS23" s="93">
        <f t="shared" si="35"/>
        <v>656765000</v>
      </c>
      <c r="DT23" s="94"/>
      <c r="DU23" s="105">
        <f t="shared" ref="DU23:DX23" si="71">(DI23+CW23+CK23)/3</f>
        <v>351899666.666667</v>
      </c>
      <c r="DV23" s="105">
        <f t="shared" si="71"/>
        <v>-261877666.666667</v>
      </c>
      <c r="DW23" s="105">
        <f t="shared" si="71"/>
        <v>-37519333.3333333</v>
      </c>
      <c r="DX23" s="105">
        <f t="shared" si="71"/>
        <v>-32230000</v>
      </c>
      <c r="DY23" s="105">
        <f t="shared" si="37"/>
        <v>20272666.6666667</v>
      </c>
      <c r="DZ23" s="99">
        <f t="shared" si="38"/>
        <v>0.0576092238412654</v>
      </c>
      <c r="EA23" s="107">
        <f t="shared" si="39"/>
        <v>0.0611309292267116</v>
      </c>
      <c r="EB23" s="105">
        <f t="shared" si="40"/>
        <v>-37519333.3333333</v>
      </c>
      <c r="EC23" s="105">
        <f t="shared" si="41"/>
        <v>0</v>
      </c>
      <c r="ED23" s="105">
        <f t="shared" si="42"/>
        <v>57786500</v>
      </c>
      <c r="EE23" s="105">
        <f t="shared" si="43"/>
        <v>668503666.666667</v>
      </c>
      <c r="EF23" s="108"/>
      <c r="EG23" s="115" t="str">
        <f t="shared" si="44"/>
        <v>完整</v>
      </c>
      <c r="EH23" s="115" t="str">
        <f t="shared" si="45"/>
        <v>完整</v>
      </c>
      <c r="EI23" s="115" t="str">
        <f t="shared" si="46"/>
        <v>完整</v>
      </c>
      <c r="EJ23" s="115" t="str">
        <f t="shared" si="47"/>
        <v>选择</v>
      </c>
      <c r="EK23" s="115" t="str">
        <f t="shared" si="48"/>
        <v>选择</v>
      </c>
      <c r="EL23" s="115" t="str">
        <f t="shared" si="49"/>
        <v>选择</v>
      </c>
      <c r="EM23" s="3" t="str">
        <f t="shared" si="50"/>
        <v>删除</v>
      </c>
      <c r="EN23" s="3" t="str">
        <f t="shared" si="51"/>
        <v>删除</v>
      </c>
      <c r="EO23" s="3" t="str">
        <f t="shared" si="52"/>
        <v>删除</v>
      </c>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c r="GL23" s="6"/>
      <c r="GM23" s="6"/>
      <c r="GN23" s="6"/>
      <c r="GO23" s="6"/>
      <c r="GP23" s="6"/>
      <c r="GQ23" s="6"/>
    </row>
    <row r="24" s="3" customFormat="1" customHeight="1" spans="1:145">
      <c r="A24" s="42" t="s">
        <v>412</v>
      </c>
      <c r="B24" s="43" t="str">
        <f t="shared" si="0"/>
        <v>Cleanaway Waste Management Limited</v>
      </c>
      <c r="C24" s="44" t="s">
        <v>207</v>
      </c>
      <c r="D24" s="44" t="s">
        <v>90</v>
      </c>
      <c r="E24" s="51"/>
      <c r="H24" s="46">
        <f t="shared" si="1"/>
        <v>0.0627326838620505</v>
      </c>
      <c r="I24" s="46" t="str">
        <f t="shared" si="2"/>
        <v> </v>
      </c>
      <c r="J24" s="44"/>
      <c r="K24" s="44"/>
      <c r="L24" s="49"/>
      <c r="M24" s="70"/>
      <c r="N24" s="71" t="s">
        <v>413</v>
      </c>
      <c r="O24" s="71" t="s">
        <v>414</v>
      </c>
      <c r="P24" s="71" t="s">
        <v>211</v>
      </c>
      <c r="Q24" s="71" t="s">
        <v>415</v>
      </c>
      <c r="R24" s="71" t="s">
        <v>416</v>
      </c>
      <c r="S24" s="71" t="s">
        <v>417</v>
      </c>
      <c r="T24" s="75"/>
      <c r="U24" s="71" t="s">
        <v>418</v>
      </c>
      <c r="V24" s="71" t="s">
        <v>266</v>
      </c>
      <c r="W24" s="71" t="s">
        <v>71</v>
      </c>
      <c r="X24" s="71" t="s">
        <v>419</v>
      </c>
      <c r="Y24" s="71" t="s">
        <v>420</v>
      </c>
      <c r="Z24" s="71" t="s">
        <v>421</v>
      </c>
      <c r="AA24" s="81">
        <v>38475</v>
      </c>
      <c r="AB24" s="71" t="s">
        <v>422</v>
      </c>
      <c r="AC24" s="82">
        <v>3558800</v>
      </c>
      <c r="AD24" s="82">
        <v>3006200</v>
      </c>
      <c r="AE24" s="82">
        <v>2406400</v>
      </c>
      <c r="AF24" s="82">
        <v>2332100</v>
      </c>
      <c r="AG24" s="82">
        <v>18300</v>
      </c>
      <c r="AH24" s="82">
        <v>12800</v>
      </c>
      <c r="AI24" s="82">
        <v>1400</v>
      </c>
      <c r="AJ24" s="82">
        <v>21900</v>
      </c>
      <c r="AK24" s="83"/>
      <c r="AL24" s="83"/>
      <c r="AM24" s="83"/>
      <c r="AN24" s="83"/>
      <c r="AO24" s="82">
        <v>0</v>
      </c>
      <c r="AP24" s="82">
        <v>0</v>
      </c>
      <c r="AQ24" s="82">
        <v>0</v>
      </c>
      <c r="AR24" s="82">
        <v>0</v>
      </c>
      <c r="AS24" s="82">
        <v>-3031000</v>
      </c>
      <c r="AT24" s="82">
        <v>-2510100</v>
      </c>
      <c r="AU24" s="82">
        <v>-1887500</v>
      </c>
      <c r="AV24" s="82">
        <v>-1900300</v>
      </c>
      <c r="AW24" s="82">
        <v>-365900</v>
      </c>
      <c r="AX24" s="82">
        <v>-333400</v>
      </c>
      <c r="AY24" s="82">
        <v>-280700</v>
      </c>
      <c r="AZ24" s="82">
        <v>-262600</v>
      </c>
      <c r="BA24" s="82">
        <v>31200</v>
      </c>
      <c r="BB24" s="82">
        <v>26700</v>
      </c>
      <c r="BC24" s="82">
        <v>22100</v>
      </c>
      <c r="BD24" s="82">
        <v>19400</v>
      </c>
      <c r="BE24" s="82">
        <v>534200</v>
      </c>
      <c r="BF24" s="82">
        <v>513700</v>
      </c>
      <c r="BG24" s="82">
        <v>364600</v>
      </c>
      <c r="BH24" s="82">
        <v>341800</v>
      </c>
      <c r="BI24" s="82">
        <v>102100</v>
      </c>
      <c r="BJ24" s="82">
        <v>66500</v>
      </c>
      <c r="BK24" s="82">
        <v>72400</v>
      </c>
      <c r="BL24" s="82">
        <v>79800</v>
      </c>
      <c r="BM24" s="82">
        <v>2187300</v>
      </c>
      <c r="BN24" s="82">
        <v>2049200</v>
      </c>
      <c r="BO24" s="82">
        <v>1720700</v>
      </c>
      <c r="BP24" s="82">
        <v>1592800</v>
      </c>
      <c r="BQ24" s="82">
        <v>6073300</v>
      </c>
      <c r="BR24" s="82">
        <v>5848700</v>
      </c>
      <c r="BS24" s="82">
        <v>4651500</v>
      </c>
      <c r="BT24" s="82">
        <v>4510300</v>
      </c>
      <c r="BU24" s="83"/>
      <c r="BV24" s="83"/>
      <c r="BW24" s="83"/>
      <c r="BX24" s="83"/>
      <c r="BY24" s="82">
        <v>180200</v>
      </c>
      <c r="BZ24" s="82">
        <v>175500</v>
      </c>
      <c r="CA24" s="82">
        <v>239600</v>
      </c>
      <c r="CB24" s="82">
        <v>191100</v>
      </c>
      <c r="CC24" s="82">
        <v>1759900</v>
      </c>
      <c r="CD24" s="82">
        <v>1412900</v>
      </c>
      <c r="CE24" s="82">
        <v>940200</v>
      </c>
      <c r="CF24" s="82">
        <v>991400</v>
      </c>
      <c r="CG24" s="83"/>
      <c r="CH24" s="83"/>
      <c r="CI24" s="83"/>
      <c r="CJ24" s="83"/>
      <c r="CK24" s="89">
        <f t="shared" si="3"/>
        <v>3558800</v>
      </c>
      <c r="CL24" s="89">
        <f t="shared" si="4"/>
        <v>0</v>
      </c>
      <c r="CM24" s="89">
        <f t="shared" si="5"/>
        <v>-3031000</v>
      </c>
      <c r="CN24" s="89">
        <f t="shared" si="6"/>
        <v>-365900</v>
      </c>
      <c r="CO24" s="89">
        <f t="shared" si="7"/>
        <v>161900</v>
      </c>
      <c r="CP24" s="90">
        <f t="shared" si="8"/>
        <v>0.045492862762729</v>
      </c>
      <c r="CQ24" s="90">
        <f t="shared" si="9"/>
        <v>0.0476611027701728</v>
      </c>
      <c r="CR24" s="91">
        <f t="shared" si="10"/>
        <v>0</v>
      </c>
      <c r="CS24" s="93">
        <f t="shared" si="11"/>
        <v>0</v>
      </c>
      <c r="CT24" s="93">
        <f t="shared" si="12"/>
        <v>28950</v>
      </c>
      <c r="CU24" s="93">
        <f t="shared" si="13"/>
        <v>2118250</v>
      </c>
      <c r="CV24" s="94"/>
      <c r="CW24" s="95">
        <f t="shared" si="14"/>
        <v>3006200</v>
      </c>
      <c r="CX24" s="95">
        <f t="shared" si="15"/>
        <v>0</v>
      </c>
      <c r="CY24" s="95">
        <f t="shared" si="16"/>
        <v>-2510100</v>
      </c>
      <c r="CZ24" s="93">
        <f t="shared" si="17"/>
        <v>-333400</v>
      </c>
      <c r="DA24" s="95">
        <f t="shared" si="18"/>
        <v>162700</v>
      </c>
      <c r="DB24" s="99">
        <f t="shared" si="19"/>
        <v>0.0541214822699754</v>
      </c>
      <c r="DC24" s="99">
        <f t="shared" si="20"/>
        <v>0.0572182169861087</v>
      </c>
      <c r="DD24" s="91">
        <f t="shared" si="21"/>
        <v>0</v>
      </c>
      <c r="DE24" s="93">
        <f t="shared" si="22"/>
        <v>0</v>
      </c>
      <c r="DF24" s="93">
        <f t="shared" si="23"/>
        <v>24400</v>
      </c>
      <c r="DG24" s="93">
        <f t="shared" si="24"/>
        <v>1884950</v>
      </c>
      <c r="DH24" s="94"/>
      <c r="DI24" s="100">
        <f t="shared" si="25"/>
        <v>2406400</v>
      </c>
      <c r="DJ24" s="100">
        <f t="shared" si="26"/>
        <v>0</v>
      </c>
      <c r="DK24" s="100">
        <f t="shared" si="27"/>
        <v>-1887500</v>
      </c>
      <c r="DL24" s="100">
        <f t="shared" si="28"/>
        <v>-280700</v>
      </c>
      <c r="DM24" s="100">
        <f t="shared" si="29"/>
        <v>238200</v>
      </c>
      <c r="DN24" s="99">
        <f t="shared" si="30"/>
        <v>0.0989860372340425</v>
      </c>
      <c r="DO24" s="90">
        <f t="shared" si="31"/>
        <v>0.109860713956277</v>
      </c>
      <c r="DP24" s="91">
        <f t="shared" si="32"/>
        <v>0</v>
      </c>
      <c r="DQ24" s="93">
        <f t="shared" si="33"/>
        <v>0</v>
      </c>
      <c r="DR24" s="93">
        <f t="shared" si="34"/>
        <v>20750</v>
      </c>
      <c r="DS24" s="93">
        <f t="shared" si="35"/>
        <v>1656750</v>
      </c>
      <c r="DT24" s="94"/>
      <c r="DU24" s="105">
        <f t="shared" ref="DU24:DX24" si="72">(DI24+CW24+CK24)/3</f>
        <v>2990466.66666667</v>
      </c>
      <c r="DV24" s="105">
        <f t="shared" si="72"/>
        <v>0</v>
      </c>
      <c r="DW24" s="105">
        <f t="shared" si="72"/>
        <v>-2476200</v>
      </c>
      <c r="DX24" s="105">
        <f t="shared" si="72"/>
        <v>-326666.666666667</v>
      </c>
      <c r="DY24" s="105">
        <f t="shared" si="37"/>
        <v>187600</v>
      </c>
      <c r="DZ24" s="99">
        <f t="shared" si="38"/>
        <v>0.0627326838620505</v>
      </c>
      <c r="EA24" s="107">
        <f t="shared" si="39"/>
        <v>0.0669314749185357</v>
      </c>
      <c r="EB24" s="105">
        <f t="shared" si="40"/>
        <v>0</v>
      </c>
      <c r="EC24" s="105">
        <f t="shared" si="41"/>
        <v>0</v>
      </c>
      <c r="ED24" s="105">
        <f t="shared" si="42"/>
        <v>24700</v>
      </c>
      <c r="EE24" s="105">
        <f t="shared" si="43"/>
        <v>1886650</v>
      </c>
      <c r="EF24" s="108"/>
      <c r="EG24" s="115" t="str">
        <f t="shared" si="44"/>
        <v>完整</v>
      </c>
      <c r="EH24" s="115" t="str">
        <f t="shared" si="45"/>
        <v>完整</v>
      </c>
      <c r="EI24" s="115" t="str">
        <f t="shared" si="46"/>
        <v>完整</v>
      </c>
      <c r="EJ24" s="115" t="str">
        <f t="shared" si="47"/>
        <v>选择</v>
      </c>
      <c r="EK24" s="115" t="str">
        <f t="shared" si="48"/>
        <v>选择</v>
      </c>
      <c r="EL24" s="115" t="str">
        <f t="shared" si="49"/>
        <v>选择</v>
      </c>
      <c r="EM24" s="3" t="str">
        <f t="shared" si="50"/>
        <v>删除</v>
      </c>
      <c r="EN24" s="3" t="str">
        <f t="shared" si="51"/>
        <v>删除</v>
      </c>
      <c r="EO24" s="3" t="str">
        <f t="shared" si="52"/>
        <v>删除</v>
      </c>
    </row>
    <row r="25" s="3" customFormat="1" customHeight="1" spans="1:145">
      <c r="A25" s="42" t="s">
        <v>423</v>
      </c>
      <c r="B25" s="43" t="str">
        <f t="shared" si="0"/>
        <v>Yinson Holdings BHD</v>
      </c>
      <c r="C25" s="44" t="s">
        <v>207</v>
      </c>
      <c r="D25" s="44" t="s">
        <v>95</v>
      </c>
      <c r="E25" s="45"/>
      <c r="H25" s="46">
        <f t="shared" si="1"/>
        <v>0.225332530008806</v>
      </c>
      <c r="I25" s="46" t="str">
        <f t="shared" si="2"/>
        <v> </v>
      </c>
      <c r="J25" s="44"/>
      <c r="K25" s="44"/>
      <c r="L25" s="49" t="s">
        <v>95</v>
      </c>
      <c r="M25" s="70" t="s">
        <v>424</v>
      </c>
      <c r="N25" s="71" t="s">
        <v>425</v>
      </c>
      <c r="O25" s="71" t="s">
        <v>426</v>
      </c>
      <c r="P25" s="71" t="s">
        <v>211</v>
      </c>
      <c r="Q25" s="71" t="s">
        <v>427</v>
      </c>
      <c r="R25" s="71" t="s">
        <v>428</v>
      </c>
      <c r="S25" s="71" t="s">
        <v>429</v>
      </c>
      <c r="T25" s="75"/>
      <c r="U25" s="71" t="s">
        <v>430</v>
      </c>
      <c r="V25" s="71" t="s">
        <v>216</v>
      </c>
      <c r="W25" s="71" t="s">
        <v>83</v>
      </c>
      <c r="X25" s="71" t="s">
        <v>431</v>
      </c>
      <c r="Y25" s="71" t="s">
        <v>432</v>
      </c>
      <c r="Z25" s="71" t="s">
        <v>433</v>
      </c>
      <c r="AA25" s="81">
        <v>35257</v>
      </c>
      <c r="AB25" s="75"/>
      <c r="AC25" s="82">
        <v>11646000</v>
      </c>
      <c r="AD25" s="82">
        <v>6324000</v>
      </c>
      <c r="AE25" s="82">
        <v>3607000</v>
      </c>
      <c r="AF25" s="82">
        <v>4849000</v>
      </c>
      <c r="AG25" s="82">
        <v>60000</v>
      </c>
      <c r="AH25" s="82">
        <v>33000</v>
      </c>
      <c r="AI25" s="82">
        <v>49000</v>
      </c>
      <c r="AJ25" s="82">
        <v>37000</v>
      </c>
      <c r="AK25" s="82">
        <v>8369000</v>
      </c>
      <c r="AL25" s="82">
        <v>4199000</v>
      </c>
      <c r="AM25" s="82">
        <v>2026000</v>
      </c>
      <c r="AN25" s="82">
        <v>3273000</v>
      </c>
      <c r="AO25" s="82">
        <v>0</v>
      </c>
      <c r="AP25" s="82">
        <v>0</v>
      </c>
      <c r="AQ25" s="82">
        <v>0</v>
      </c>
      <c r="AR25" s="82">
        <v>0</v>
      </c>
      <c r="AS25" s="82">
        <v>-433000</v>
      </c>
      <c r="AT25" s="82">
        <v>-319000</v>
      </c>
      <c r="AU25" s="82">
        <v>-244000</v>
      </c>
      <c r="AV25" s="82">
        <v>-355000</v>
      </c>
      <c r="AW25" s="82">
        <v>-367000</v>
      </c>
      <c r="AX25" s="82">
        <v>-450000</v>
      </c>
      <c r="AY25" s="82">
        <v>-308000</v>
      </c>
      <c r="AZ25" s="82">
        <v>-339000</v>
      </c>
      <c r="BA25" s="82">
        <v>77000</v>
      </c>
      <c r="BB25" s="82">
        <v>25000</v>
      </c>
      <c r="BC25" s="82">
        <v>1000</v>
      </c>
      <c r="BD25" s="82">
        <v>3000</v>
      </c>
      <c r="BE25" s="82">
        <v>505000</v>
      </c>
      <c r="BF25" s="82">
        <v>571000</v>
      </c>
      <c r="BG25" s="82">
        <v>252000</v>
      </c>
      <c r="BH25" s="82">
        <v>377000</v>
      </c>
      <c r="BI25" s="82">
        <v>3137000</v>
      </c>
      <c r="BJ25" s="82">
        <v>1660000</v>
      </c>
      <c r="BK25" s="82">
        <v>2873000</v>
      </c>
      <c r="BL25" s="82">
        <v>2050000</v>
      </c>
      <c r="BM25" s="82">
        <v>4855000</v>
      </c>
      <c r="BN25" s="82">
        <v>4271000</v>
      </c>
      <c r="BO25" s="82">
        <v>3822000</v>
      </c>
      <c r="BP25" s="82">
        <v>4006000</v>
      </c>
      <c r="BQ25" s="82">
        <v>28692000</v>
      </c>
      <c r="BR25" s="82">
        <v>19259000</v>
      </c>
      <c r="BS25" s="82">
        <v>15205000</v>
      </c>
      <c r="BT25" s="82">
        <v>11886000</v>
      </c>
      <c r="BU25" s="83"/>
      <c r="BV25" s="83"/>
      <c r="BW25" s="83"/>
      <c r="BX25" s="83"/>
      <c r="BY25" s="82">
        <v>2537000</v>
      </c>
      <c r="BZ25" s="82">
        <v>1389000</v>
      </c>
      <c r="CA25" s="82">
        <v>1078000</v>
      </c>
      <c r="CB25" s="82">
        <v>919000</v>
      </c>
      <c r="CC25" s="83"/>
      <c r="CD25" s="83"/>
      <c r="CE25" s="83"/>
      <c r="CF25" s="83"/>
      <c r="CG25" s="82">
        <v>433000</v>
      </c>
      <c r="CH25" s="82">
        <v>319000</v>
      </c>
      <c r="CI25" s="82">
        <v>244000</v>
      </c>
      <c r="CJ25" s="82">
        <v>355000</v>
      </c>
      <c r="CK25" s="89">
        <f t="shared" si="3"/>
        <v>11646000</v>
      </c>
      <c r="CL25" s="89">
        <f t="shared" si="4"/>
        <v>-8369000</v>
      </c>
      <c r="CM25" s="89">
        <f t="shared" si="5"/>
        <v>-433000</v>
      </c>
      <c r="CN25" s="89">
        <f t="shared" si="6"/>
        <v>-367000</v>
      </c>
      <c r="CO25" s="89">
        <f t="shared" si="7"/>
        <v>2477000</v>
      </c>
      <c r="CP25" s="90">
        <f t="shared" si="8"/>
        <v>0.212691052721965</v>
      </c>
      <c r="CQ25" s="90">
        <f t="shared" si="9"/>
        <v>0.270149416512161</v>
      </c>
      <c r="CR25" s="91">
        <f t="shared" si="10"/>
        <v>0</v>
      </c>
      <c r="CS25" s="93">
        <f t="shared" si="11"/>
        <v>0</v>
      </c>
      <c r="CT25" s="93">
        <f t="shared" si="12"/>
        <v>51000</v>
      </c>
      <c r="CU25" s="93">
        <f t="shared" si="13"/>
        <v>4563000</v>
      </c>
      <c r="CV25" s="94"/>
      <c r="CW25" s="95">
        <f t="shared" si="14"/>
        <v>6324000</v>
      </c>
      <c r="CX25" s="95">
        <f t="shared" si="15"/>
        <v>-4199000</v>
      </c>
      <c r="CY25" s="95">
        <f t="shared" si="16"/>
        <v>-319000</v>
      </c>
      <c r="CZ25" s="93">
        <f t="shared" si="17"/>
        <v>-450000</v>
      </c>
      <c r="DA25" s="95">
        <f t="shared" si="18"/>
        <v>1356000</v>
      </c>
      <c r="DB25" s="99">
        <f t="shared" si="19"/>
        <v>0.214421252371917</v>
      </c>
      <c r="DC25" s="99">
        <f t="shared" si="20"/>
        <v>0.272946859903382</v>
      </c>
      <c r="DD25" s="91">
        <f t="shared" si="21"/>
        <v>0</v>
      </c>
      <c r="DE25" s="93">
        <f t="shared" si="22"/>
        <v>0</v>
      </c>
      <c r="DF25" s="93">
        <f t="shared" si="23"/>
        <v>13000</v>
      </c>
      <c r="DG25" s="93">
        <f t="shared" si="24"/>
        <v>4046500</v>
      </c>
      <c r="DH25" s="94"/>
      <c r="DI25" s="100">
        <f t="shared" si="25"/>
        <v>3607000</v>
      </c>
      <c r="DJ25" s="100">
        <f t="shared" si="26"/>
        <v>-2026000</v>
      </c>
      <c r="DK25" s="100">
        <f t="shared" si="27"/>
        <v>-244000</v>
      </c>
      <c r="DL25" s="100">
        <f t="shared" si="28"/>
        <v>-308000</v>
      </c>
      <c r="DM25" s="100">
        <f t="shared" si="29"/>
        <v>1029000</v>
      </c>
      <c r="DN25" s="99">
        <f t="shared" si="30"/>
        <v>0.285278624896036</v>
      </c>
      <c r="DO25" s="90">
        <f t="shared" si="31"/>
        <v>0.399146625290923</v>
      </c>
      <c r="DP25" s="91">
        <f t="shared" si="32"/>
        <v>0</v>
      </c>
      <c r="DQ25" s="93">
        <f t="shared" si="33"/>
        <v>0</v>
      </c>
      <c r="DR25" s="93">
        <f t="shared" si="34"/>
        <v>2000</v>
      </c>
      <c r="DS25" s="93">
        <f t="shared" si="35"/>
        <v>3914000</v>
      </c>
      <c r="DT25" s="94"/>
      <c r="DU25" s="105">
        <f t="shared" ref="DU25:DX25" si="73">(DI25+CW25+CK25)/3</f>
        <v>7192333.33333333</v>
      </c>
      <c r="DV25" s="105">
        <f t="shared" si="73"/>
        <v>-4864666.66666667</v>
      </c>
      <c r="DW25" s="105">
        <f t="shared" si="73"/>
        <v>-332000</v>
      </c>
      <c r="DX25" s="105">
        <f t="shared" si="73"/>
        <v>-375000</v>
      </c>
      <c r="DY25" s="105">
        <f t="shared" si="37"/>
        <v>1620666.66666667</v>
      </c>
      <c r="DZ25" s="99">
        <f t="shared" si="38"/>
        <v>0.225332530008806</v>
      </c>
      <c r="EA25" s="107">
        <f t="shared" si="39"/>
        <v>0.290876458271014</v>
      </c>
      <c r="EB25" s="105">
        <f t="shared" si="40"/>
        <v>0</v>
      </c>
      <c r="EC25" s="105">
        <f t="shared" si="41"/>
        <v>0</v>
      </c>
      <c r="ED25" s="105">
        <f t="shared" si="42"/>
        <v>22000</v>
      </c>
      <c r="EE25" s="105">
        <f t="shared" si="43"/>
        <v>4174500</v>
      </c>
      <c r="EF25" s="108"/>
      <c r="EG25" s="115" t="str">
        <f t="shared" si="44"/>
        <v>完整</v>
      </c>
      <c r="EH25" s="115" t="str">
        <f t="shared" si="45"/>
        <v>完整</v>
      </c>
      <c r="EI25" s="115" t="str">
        <f t="shared" si="46"/>
        <v>完整</v>
      </c>
      <c r="EJ25" s="115" t="str">
        <f t="shared" si="47"/>
        <v>选择</v>
      </c>
      <c r="EK25" s="115" t="str">
        <f t="shared" si="48"/>
        <v>选择</v>
      </c>
      <c r="EL25" s="115" t="str">
        <f t="shared" si="49"/>
        <v>选择</v>
      </c>
      <c r="EM25" s="3" t="str">
        <f t="shared" si="50"/>
        <v>删除</v>
      </c>
      <c r="EN25" s="3" t="str">
        <f t="shared" si="51"/>
        <v>删除</v>
      </c>
      <c r="EO25" s="3" t="str">
        <f t="shared" si="52"/>
        <v>删除</v>
      </c>
    </row>
    <row r="26" s="3" customFormat="1" customHeight="1" spans="1:199">
      <c r="A26" s="42" t="s">
        <v>434</v>
      </c>
      <c r="B26" s="43" t="str">
        <f t="shared" si="0"/>
        <v>Qube Holdings Limited</v>
      </c>
      <c r="C26" s="44" t="s">
        <v>207</v>
      </c>
      <c r="D26" s="44" t="s">
        <v>90</v>
      </c>
      <c r="E26" s="45"/>
      <c r="F26" s="47"/>
      <c r="H26" s="46">
        <f t="shared" si="1"/>
        <v>0.0662695355491966</v>
      </c>
      <c r="I26" s="46" t="str">
        <f t="shared" si="2"/>
        <v> </v>
      </c>
      <c r="J26" s="44"/>
      <c r="K26" s="44"/>
      <c r="L26" s="49"/>
      <c r="M26" s="70"/>
      <c r="N26" s="71" t="s">
        <v>435</v>
      </c>
      <c r="O26" s="71" t="s">
        <v>436</v>
      </c>
      <c r="P26" s="71" t="s">
        <v>211</v>
      </c>
      <c r="Q26" s="71" t="s">
        <v>437</v>
      </c>
      <c r="R26" s="71" t="s">
        <v>438</v>
      </c>
      <c r="S26" s="71" t="s">
        <v>417</v>
      </c>
      <c r="T26" s="75"/>
      <c r="U26" s="71" t="s">
        <v>439</v>
      </c>
      <c r="V26" s="71" t="s">
        <v>266</v>
      </c>
      <c r="W26" s="71" t="s">
        <v>77</v>
      </c>
      <c r="X26" s="71" t="s">
        <v>440</v>
      </c>
      <c r="Y26" s="71" t="s">
        <v>441</v>
      </c>
      <c r="Z26" s="71" t="s">
        <v>442</v>
      </c>
      <c r="AA26" s="81">
        <v>39086</v>
      </c>
      <c r="AB26" s="71" t="s">
        <v>443</v>
      </c>
      <c r="AC26" s="82">
        <v>2839600</v>
      </c>
      <c r="AD26" s="82">
        <v>2475000</v>
      </c>
      <c r="AE26" s="82">
        <v>1954200</v>
      </c>
      <c r="AF26" s="82">
        <v>1814600</v>
      </c>
      <c r="AG26" s="82">
        <v>6100</v>
      </c>
      <c r="AH26" s="82">
        <v>7300</v>
      </c>
      <c r="AI26" s="82">
        <v>204600</v>
      </c>
      <c r="AJ26" s="82">
        <v>31300</v>
      </c>
      <c r="AK26" s="82">
        <v>989700</v>
      </c>
      <c r="AL26" s="82">
        <v>707100</v>
      </c>
      <c r="AM26" s="82">
        <v>499200</v>
      </c>
      <c r="AN26" s="82">
        <v>453500</v>
      </c>
      <c r="AO26" s="82">
        <v>0</v>
      </c>
      <c r="AP26" s="82">
        <v>0</v>
      </c>
      <c r="AQ26" s="82">
        <v>0</v>
      </c>
      <c r="AR26" s="82">
        <v>0</v>
      </c>
      <c r="AS26" s="82">
        <v>-1280700</v>
      </c>
      <c r="AT26" s="82">
        <v>-1283100</v>
      </c>
      <c r="AU26" s="82">
        <v>-1056600</v>
      </c>
      <c r="AV26" s="82">
        <v>-989100</v>
      </c>
      <c r="AW26" s="82">
        <v>-276600</v>
      </c>
      <c r="AX26" s="82">
        <v>-257800</v>
      </c>
      <c r="AY26" s="82">
        <v>-436300</v>
      </c>
      <c r="AZ26" s="82">
        <v>-226600</v>
      </c>
      <c r="BA26" s="82">
        <v>25700</v>
      </c>
      <c r="BB26" s="82">
        <v>28700</v>
      </c>
      <c r="BC26" s="82">
        <v>6500</v>
      </c>
      <c r="BD26" s="82">
        <v>5000</v>
      </c>
      <c r="BE26" s="82">
        <v>410600</v>
      </c>
      <c r="BF26" s="82">
        <v>442300</v>
      </c>
      <c r="BG26" s="82">
        <v>314300</v>
      </c>
      <c r="BH26" s="82">
        <v>273300</v>
      </c>
      <c r="BI26" s="82">
        <v>191700</v>
      </c>
      <c r="BJ26" s="82">
        <v>154000</v>
      </c>
      <c r="BK26" s="82">
        <v>125800</v>
      </c>
      <c r="BL26" s="82">
        <v>224200</v>
      </c>
      <c r="BM26" s="82">
        <v>2996400</v>
      </c>
      <c r="BN26" s="82">
        <v>2682200</v>
      </c>
      <c r="BO26" s="82">
        <v>2236400</v>
      </c>
      <c r="BP26" s="82">
        <v>2208400</v>
      </c>
      <c r="BQ26" s="82">
        <v>5672500</v>
      </c>
      <c r="BR26" s="82">
        <v>5635900</v>
      </c>
      <c r="BS26" s="82">
        <v>6241100</v>
      </c>
      <c r="BT26" s="82">
        <v>5976100</v>
      </c>
      <c r="BU26" s="83"/>
      <c r="BV26" s="83"/>
      <c r="BW26" s="83"/>
      <c r="BX26" s="83"/>
      <c r="BY26" s="82">
        <v>298700</v>
      </c>
      <c r="BZ26" s="82">
        <v>234300</v>
      </c>
      <c r="CA26" s="82">
        <v>166700</v>
      </c>
      <c r="CB26" s="82">
        <v>176700</v>
      </c>
      <c r="CC26" s="82">
        <v>44300</v>
      </c>
      <c r="CD26" s="82">
        <v>177800</v>
      </c>
      <c r="CE26" s="82">
        <v>170800</v>
      </c>
      <c r="CF26" s="82">
        <v>160300</v>
      </c>
      <c r="CG26" s="82">
        <v>255500</v>
      </c>
      <c r="CH26" s="82">
        <v>217100</v>
      </c>
      <c r="CI26" s="82">
        <v>118100</v>
      </c>
      <c r="CJ26" s="82">
        <v>129600</v>
      </c>
      <c r="CK26" s="89">
        <f t="shared" si="3"/>
        <v>2839600</v>
      </c>
      <c r="CL26" s="89">
        <f t="shared" si="4"/>
        <v>-989700</v>
      </c>
      <c r="CM26" s="89">
        <f t="shared" si="5"/>
        <v>-1280700</v>
      </c>
      <c r="CN26" s="89">
        <f t="shared" si="6"/>
        <v>-276600</v>
      </c>
      <c r="CO26" s="89">
        <f t="shared" si="7"/>
        <v>292600</v>
      </c>
      <c r="CP26" s="90">
        <f t="shared" si="8"/>
        <v>0.103042682067897</v>
      </c>
      <c r="CQ26" s="90">
        <f t="shared" si="9"/>
        <v>0.114880251276011</v>
      </c>
      <c r="CR26" s="91">
        <f t="shared" si="10"/>
        <v>0</v>
      </c>
      <c r="CS26" s="93">
        <f t="shared" si="11"/>
        <v>0</v>
      </c>
      <c r="CT26" s="93">
        <f t="shared" si="12"/>
        <v>27200</v>
      </c>
      <c r="CU26" s="93">
        <f t="shared" si="13"/>
        <v>2839300</v>
      </c>
      <c r="CV26" s="94"/>
      <c r="CW26" s="95">
        <f t="shared" si="14"/>
        <v>2475000</v>
      </c>
      <c r="CX26" s="95">
        <f t="shared" si="15"/>
        <v>-707100</v>
      </c>
      <c r="CY26" s="95">
        <f t="shared" si="16"/>
        <v>-1283100</v>
      </c>
      <c r="CZ26" s="93">
        <f t="shared" si="17"/>
        <v>-257800</v>
      </c>
      <c r="DA26" s="95">
        <f t="shared" si="18"/>
        <v>227000</v>
      </c>
      <c r="DB26" s="99">
        <f t="shared" si="19"/>
        <v>0.0917171717171717</v>
      </c>
      <c r="DC26" s="99">
        <f t="shared" si="20"/>
        <v>0.100978647686833</v>
      </c>
      <c r="DD26" s="91">
        <f t="shared" si="21"/>
        <v>0</v>
      </c>
      <c r="DE26" s="93">
        <f t="shared" si="22"/>
        <v>0</v>
      </c>
      <c r="DF26" s="93">
        <f t="shared" si="23"/>
        <v>17600</v>
      </c>
      <c r="DG26" s="93">
        <f t="shared" si="24"/>
        <v>2459300</v>
      </c>
      <c r="DH26" s="94"/>
      <c r="DI26" s="100">
        <f t="shared" si="25"/>
        <v>1954200</v>
      </c>
      <c r="DJ26" s="100">
        <f t="shared" si="26"/>
        <v>-499200</v>
      </c>
      <c r="DK26" s="100">
        <f t="shared" si="27"/>
        <v>-1056600</v>
      </c>
      <c r="DL26" s="100">
        <f t="shared" si="28"/>
        <v>-436300</v>
      </c>
      <c r="DM26" s="100">
        <f t="shared" si="29"/>
        <v>-37900</v>
      </c>
      <c r="DN26" s="99">
        <f t="shared" si="30"/>
        <v>-0.0193941254733395</v>
      </c>
      <c r="DO26" s="90">
        <f t="shared" si="31"/>
        <v>-0.0190251493398926</v>
      </c>
      <c r="DP26" s="91">
        <f t="shared" si="32"/>
        <v>0</v>
      </c>
      <c r="DQ26" s="93">
        <f t="shared" si="33"/>
        <v>0</v>
      </c>
      <c r="DR26" s="93">
        <f t="shared" si="34"/>
        <v>5750</v>
      </c>
      <c r="DS26" s="93">
        <f t="shared" si="35"/>
        <v>2222400</v>
      </c>
      <c r="DT26" s="94"/>
      <c r="DU26" s="105">
        <f t="shared" ref="DU26:DX26" si="74">(DI26+CW26+CK26)/3</f>
        <v>2422933.33333333</v>
      </c>
      <c r="DV26" s="105">
        <f t="shared" si="74"/>
        <v>-732000</v>
      </c>
      <c r="DW26" s="105">
        <f t="shared" si="74"/>
        <v>-1206800</v>
      </c>
      <c r="DX26" s="105">
        <f t="shared" si="74"/>
        <v>-323566.666666667</v>
      </c>
      <c r="DY26" s="105">
        <f t="shared" si="37"/>
        <v>160566.666666667</v>
      </c>
      <c r="DZ26" s="99">
        <f t="shared" si="38"/>
        <v>0.0662695355491966</v>
      </c>
      <c r="EA26" s="107">
        <f t="shared" si="39"/>
        <v>0.0709728750128922</v>
      </c>
      <c r="EB26" s="105">
        <f t="shared" si="40"/>
        <v>0</v>
      </c>
      <c r="EC26" s="105">
        <f t="shared" si="41"/>
        <v>0</v>
      </c>
      <c r="ED26" s="105">
        <f t="shared" si="42"/>
        <v>16850</v>
      </c>
      <c r="EE26" s="105">
        <f t="shared" si="43"/>
        <v>2507000</v>
      </c>
      <c r="EF26" s="108"/>
      <c r="EG26" s="115" t="str">
        <f t="shared" si="44"/>
        <v>完整</v>
      </c>
      <c r="EH26" s="115" t="str">
        <f t="shared" si="45"/>
        <v>完整</v>
      </c>
      <c r="EI26" s="115" t="str">
        <f t="shared" si="46"/>
        <v>完整</v>
      </c>
      <c r="EJ26" s="115" t="str">
        <f t="shared" si="47"/>
        <v>选择</v>
      </c>
      <c r="EK26" s="115" t="str">
        <f t="shared" si="48"/>
        <v>选择</v>
      </c>
      <c r="EL26" s="115" t="str">
        <f t="shared" si="49"/>
        <v>选择</v>
      </c>
      <c r="EM26" s="3" t="str">
        <f t="shared" si="50"/>
        <v>删除</v>
      </c>
      <c r="EN26" s="3" t="str">
        <f t="shared" si="51"/>
        <v>删除</v>
      </c>
      <c r="EO26" s="3" t="str">
        <f t="shared" si="52"/>
        <v>删除</v>
      </c>
      <c r="EP26" s="6"/>
      <c r="EQ26" s="6"/>
      <c r="ER26" s="6"/>
      <c r="ES26" s="6"/>
      <c r="ET26" s="6"/>
      <c r="EU26" s="6"/>
      <c r="EV26" s="6"/>
      <c r="EW26" s="6"/>
      <c r="EX26" s="6"/>
      <c r="EY26" s="6"/>
      <c r="EZ26" s="6"/>
      <c r="FA26" s="6"/>
      <c r="FB26" s="6"/>
      <c r="FC26" s="6"/>
      <c r="FD26" s="6"/>
      <c r="FE26" s="6"/>
      <c r="FF26" s="6"/>
      <c r="FG26" s="6"/>
      <c r="FH26" s="6"/>
      <c r="FI26" s="6"/>
      <c r="FJ26" s="6"/>
      <c r="FK26" s="6"/>
      <c r="FL26" s="6"/>
      <c r="FM26" s="6"/>
      <c r="FN26" s="6"/>
      <c r="FO26" s="6"/>
      <c r="FP26" s="6"/>
      <c r="FQ26" s="6"/>
      <c r="FR26" s="6"/>
      <c r="FS26" s="6"/>
      <c r="FT26" s="6"/>
      <c r="FU26" s="6"/>
      <c r="FV26" s="6"/>
      <c r="FW26" s="6"/>
      <c r="FX26" s="6"/>
      <c r="FY26" s="6"/>
      <c r="FZ26" s="6"/>
      <c r="GA26" s="6"/>
      <c r="GB26" s="6"/>
      <c r="GC26" s="6"/>
      <c r="GD26" s="6"/>
      <c r="GE26" s="6"/>
      <c r="GF26" s="6"/>
      <c r="GG26" s="6"/>
      <c r="GH26" s="6"/>
      <c r="GI26" s="6"/>
      <c r="GJ26" s="6"/>
      <c r="GK26" s="6"/>
      <c r="GL26" s="6"/>
      <c r="GM26" s="6"/>
      <c r="GN26" s="6"/>
      <c r="GO26" s="6"/>
      <c r="GP26" s="6"/>
      <c r="GQ26" s="6"/>
    </row>
    <row r="27" s="3" customFormat="1" customHeight="1" spans="1:145">
      <c r="A27" s="42" t="s">
        <v>444</v>
      </c>
      <c r="B27" s="43" t="str">
        <f t="shared" si="0"/>
        <v>Hanjin Transportation Co.,Ltd.</v>
      </c>
      <c r="C27" s="44" t="s">
        <v>207</v>
      </c>
      <c r="D27" s="44" t="s">
        <v>90</v>
      </c>
      <c r="E27" s="45"/>
      <c r="H27" s="46">
        <f t="shared" si="1"/>
        <v>0.041227584844342</v>
      </c>
      <c r="I27" s="46" t="str">
        <f t="shared" si="2"/>
        <v> </v>
      </c>
      <c r="J27" s="44"/>
      <c r="K27" s="44"/>
      <c r="L27" s="49"/>
      <c r="M27" s="70"/>
      <c r="N27" s="71" t="s">
        <v>445</v>
      </c>
      <c r="O27" s="71" t="s">
        <v>446</v>
      </c>
      <c r="P27" s="71" t="s">
        <v>211</v>
      </c>
      <c r="Q27" s="71" t="s">
        <v>447</v>
      </c>
      <c r="R27" s="71" t="s">
        <v>448</v>
      </c>
      <c r="S27" s="71" t="s">
        <v>214</v>
      </c>
      <c r="T27" s="75"/>
      <c r="U27" s="71" t="s">
        <v>449</v>
      </c>
      <c r="V27" s="71" t="s">
        <v>266</v>
      </c>
      <c r="W27" s="71" t="s">
        <v>71</v>
      </c>
      <c r="X27" s="71" t="s">
        <v>450</v>
      </c>
      <c r="Y27" s="71" t="s">
        <v>451</v>
      </c>
      <c r="Z27" s="71" t="s">
        <v>452</v>
      </c>
      <c r="AA27" s="81">
        <v>27253</v>
      </c>
      <c r="AB27" s="71" t="s">
        <v>453</v>
      </c>
      <c r="AC27" s="82">
        <v>2807528783</v>
      </c>
      <c r="AD27" s="82">
        <v>2849420869</v>
      </c>
      <c r="AE27" s="82">
        <v>2504131194</v>
      </c>
      <c r="AF27" s="82">
        <v>2215686641</v>
      </c>
      <c r="AG27" s="83"/>
      <c r="AH27" s="83"/>
      <c r="AI27" s="83"/>
      <c r="AJ27" s="83"/>
      <c r="AK27" s="82">
        <v>2576158610</v>
      </c>
      <c r="AL27" s="82">
        <v>2633570868</v>
      </c>
      <c r="AM27" s="82">
        <v>2310957656</v>
      </c>
      <c r="AN27" s="82">
        <v>2026899194</v>
      </c>
      <c r="AO27" s="83"/>
      <c r="AP27" s="83"/>
      <c r="AQ27" s="83"/>
      <c r="AR27" s="83"/>
      <c r="AS27" s="82">
        <v>-97267194</v>
      </c>
      <c r="AT27" s="82">
        <v>-90179219</v>
      </c>
      <c r="AU27" s="82">
        <v>-83030646</v>
      </c>
      <c r="AV27" s="82">
        <v>-73236137</v>
      </c>
      <c r="AW27" s="82">
        <v>-11576000</v>
      </c>
      <c r="AX27" s="82">
        <v>-11169000</v>
      </c>
      <c r="AY27" s="82">
        <v>-10710000</v>
      </c>
      <c r="AZ27" s="82">
        <v>-9634000</v>
      </c>
      <c r="BA27" s="82">
        <v>9333008</v>
      </c>
      <c r="BB27" s="82">
        <v>11840129</v>
      </c>
      <c r="BC27" s="82">
        <v>9937244</v>
      </c>
      <c r="BD27" s="82">
        <v>8225114</v>
      </c>
      <c r="BE27" s="82">
        <v>298242748</v>
      </c>
      <c r="BF27" s="82">
        <v>288053012</v>
      </c>
      <c r="BG27" s="82">
        <v>277416030</v>
      </c>
      <c r="BH27" s="82">
        <v>248467339</v>
      </c>
      <c r="BI27" s="82">
        <v>262429558</v>
      </c>
      <c r="BJ27" s="82">
        <v>149830376</v>
      </c>
      <c r="BK27" s="82">
        <v>216472829</v>
      </c>
      <c r="BL27" s="82">
        <v>212637802</v>
      </c>
      <c r="BM27" s="82">
        <v>1906073477</v>
      </c>
      <c r="BN27" s="82">
        <v>1820258450</v>
      </c>
      <c r="BO27" s="82">
        <v>1569906686</v>
      </c>
      <c r="BP27" s="82">
        <v>1517030125</v>
      </c>
      <c r="BQ27" s="82">
        <v>4201363600</v>
      </c>
      <c r="BR27" s="82">
        <v>4093197692</v>
      </c>
      <c r="BS27" s="82">
        <v>3877620716</v>
      </c>
      <c r="BT27" s="82">
        <v>3788654067</v>
      </c>
      <c r="BU27" s="82">
        <v>3977000</v>
      </c>
      <c r="BV27" s="82">
        <v>3773000</v>
      </c>
      <c r="BW27" s="82">
        <v>2650000</v>
      </c>
      <c r="BX27" s="82">
        <v>3052000</v>
      </c>
      <c r="BY27" s="82">
        <v>122526979</v>
      </c>
      <c r="BZ27" s="82">
        <v>114501782</v>
      </c>
      <c r="CA27" s="82">
        <v>99432892.0000002</v>
      </c>
      <c r="CB27" s="82">
        <v>105917310</v>
      </c>
      <c r="CC27" s="82">
        <v>3334194</v>
      </c>
      <c r="CD27" s="82">
        <v>1487219</v>
      </c>
      <c r="CE27" s="82">
        <v>1804646</v>
      </c>
      <c r="CF27" s="82">
        <v>623137</v>
      </c>
      <c r="CG27" s="82">
        <v>34276000</v>
      </c>
      <c r="CH27" s="82">
        <v>37492000</v>
      </c>
      <c r="CI27" s="82">
        <v>32657000</v>
      </c>
      <c r="CJ27" s="82">
        <v>27915000</v>
      </c>
      <c r="CK27" s="89">
        <f t="shared" si="3"/>
        <v>2807528783</v>
      </c>
      <c r="CL27" s="89">
        <f t="shared" si="4"/>
        <v>-2576158610</v>
      </c>
      <c r="CM27" s="89">
        <f t="shared" si="5"/>
        <v>-97267194</v>
      </c>
      <c r="CN27" s="89">
        <f t="shared" si="6"/>
        <v>-11576000</v>
      </c>
      <c r="CO27" s="89">
        <f t="shared" si="7"/>
        <v>122526979</v>
      </c>
      <c r="CP27" s="90">
        <f t="shared" si="8"/>
        <v>0.0436422877449802</v>
      </c>
      <c r="CQ27" s="90">
        <f t="shared" si="9"/>
        <v>0.0456338535108113</v>
      </c>
      <c r="CR27" s="91">
        <f t="shared" si="10"/>
        <v>3977000</v>
      </c>
      <c r="CS27" s="93" t="str">
        <f t="shared" si="11"/>
        <v/>
      </c>
      <c r="CT27" s="93">
        <f t="shared" si="12"/>
        <v>10586568.5</v>
      </c>
      <c r="CU27" s="93">
        <f t="shared" si="13"/>
        <v>1863165963.5</v>
      </c>
      <c r="CV27" s="94"/>
      <c r="CW27" s="95">
        <f t="shared" si="14"/>
        <v>2849420869</v>
      </c>
      <c r="CX27" s="95">
        <f t="shared" si="15"/>
        <v>-2633570868</v>
      </c>
      <c r="CY27" s="95">
        <f t="shared" si="16"/>
        <v>-90179219</v>
      </c>
      <c r="CZ27" s="93">
        <f t="shared" si="17"/>
        <v>-11169000</v>
      </c>
      <c r="DA27" s="95">
        <f t="shared" si="18"/>
        <v>114501782</v>
      </c>
      <c r="DB27" s="99">
        <f t="shared" si="19"/>
        <v>0.0401842294501704</v>
      </c>
      <c r="DC27" s="99">
        <f t="shared" si="20"/>
        <v>0.0418666067834569</v>
      </c>
      <c r="DD27" s="91">
        <f t="shared" si="21"/>
        <v>3773000</v>
      </c>
      <c r="DE27" s="93" t="str">
        <f t="shared" si="22"/>
        <v/>
      </c>
      <c r="DF27" s="93">
        <f t="shared" si="23"/>
        <v>10888686.5</v>
      </c>
      <c r="DG27" s="93">
        <f t="shared" si="24"/>
        <v>1695082568</v>
      </c>
      <c r="DH27" s="94"/>
      <c r="DI27" s="100">
        <f t="shared" si="25"/>
        <v>2504131194</v>
      </c>
      <c r="DJ27" s="100">
        <f t="shared" si="26"/>
        <v>-2310957656</v>
      </c>
      <c r="DK27" s="100">
        <f t="shared" si="27"/>
        <v>-83030646</v>
      </c>
      <c r="DL27" s="100">
        <f t="shared" si="28"/>
        <v>-10710000</v>
      </c>
      <c r="DM27" s="100">
        <f t="shared" si="29"/>
        <v>99432892</v>
      </c>
      <c r="DN27" s="99">
        <f t="shared" si="30"/>
        <v>0.0397075409779828</v>
      </c>
      <c r="DO27" s="90">
        <f t="shared" si="31"/>
        <v>0.0413494249641633</v>
      </c>
      <c r="DP27" s="91">
        <f t="shared" si="32"/>
        <v>2650000</v>
      </c>
      <c r="DQ27" s="93" t="str">
        <f t="shared" si="33"/>
        <v/>
      </c>
      <c r="DR27" s="93">
        <f t="shared" si="34"/>
        <v>9081179</v>
      </c>
      <c r="DS27" s="93">
        <f t="shared" si="35"/>
        <v>1543468405.5</v>
      </c>
      <c r="DT27" s="94"/>
      <c r="DU27" s="105">
        <f t="shared" ref="DU27:DX27" si="75">(DI27+CW27+CK27)/3</f>
        <v>2720360282</v>
      </c>
      <c r="DV27" s="105">
        <f t="shared" si="75"/>
        <v>-2506895711.33333</v>
      </c>
      <c r="DW27" s="105">
        <f t="shared" si="75"/>
        <v>-90159019.6666667</v>
      </c>
      <c r="DX27" s="105">
        <f t="shared" si="75"/>
        <v>-11151666.6666667</v>
      </c>
      <c r="DY27" s="105">
        <f t="shared" si="37"/>
        <v>112153884.333333</v>
      </c>
      <c r="DZ27" s="99">
        <f t="shared" si="38"/>
        <v>0.041227584844342</v>
      </c>
      <c r="EA27" s="107">
        <f t="shared" si="39"/>
        <v>0.0430003869454762</v>
      </c>
      <c r="EB27" s="105">
        <f t="shared" si="40"/>
        <v>-3466666.66666667</v>
      </c>
      <c r="EC27" s="105" t="e">
        <f t="shared" si="41"/>
        <v>#VALUE!</v>
      </c>
      <c r="ED27" s="105">
        <f t="shared" si="42"/>
        <v>10185478</v>
      </c>
      <c r="EE27" s="105">
        <f t="shared" si="43"/>
        <v>1700572312.33333</v>
      </c>
      <c r="EF27" s="108"/>
      <c r="EG27" s="115" t="str">
        <f t="shared" si="44"/>
        <v>完整</v>
      </c>
      <c r="EH27" s="115" t="str">
        <f t="shared" si="45"/>
        <v>完整</v>
      </c>
      <c r="EI27" s="115" t="str">
        <f t="shared" si="46"/>
        <v>完整</v>
      </c>
      <c r="EJ27" s="115" t="str">
        <f t="shared" si="47"/>
        <v>选择</v>
      </c>
      <c r="EK27" s="115" t="str">
        <f t="shared" si="48"/>
        <v>选择</v>
      </c>
      <c r="EL27" s="115" t="str">
        <f t="shared" si="49"/>
        <v>选择</v>
      </c>
      <c r="EM27" s="3" t="str">
        <f t="shared" si="50"/>
        <v>删除</v>
      </c>
      <c r="EN27" s="3" t="e">
        <f t="shared" si="51"/>
        <v>#VALUE!</v>
      </c>
      <c r="EO27" s="3" t="str">
        <f t="shared" si="52"/>
        <v>删除</v>
      </c>
    </row>
    <row r="28" s="3" customFormat="1" customHeight="1" spans="1:145">
      <c r="A28" s="42" t="s">
        <v>454</v>
      </c>
      <c r="B28" s="43" t="str">
        <f t="shared" si="0"/>
        <v>Konoike Transport CO LTD</v>
      </c>
      <c r="C28" s="44" t="s">
        <v>207</v>
      </c>
      <c r="D28" s="44" t="s">
        <v>95</v>
      </c>
      <c r="E28" s="45"/>
      <c r="F28" s="47"/>
      <c r="H28" s="46">
        <f t="shared" si="1"/>
        <v>0.0418931701000386</v>
      </c>
      <c r="I28" s="46" t="str">
        <f t="shared" si="2"/>
        <v> </v>
      </c>
      <c r="J28" s="45" t="s">
        <v>455</v>
      </c>
      <c r="K28" s="44"/>
      <c r="L28" s="49" t="s">
        <v>95</v>
      </c>
      <c r="M28" s="70" t="s">
        <v>455</v>
      </c>
      <c r="N28" s="71" t="s">
        <v>456</v>
      </c>
      <c r="O28" s="71" t="s">
        <v>457</v>
      </c>
      <c r="P28" s="71" t="s">
        <v>211</v>
      </c>
      <c r="Q28" s="71" t="s">
        <v>458</v>
      </c>
      <c r="R28" s="71" t="s">
        <v>459</v>
      </c>
      <c r="S28" s="71" t="s">
        <v>225</v>
      </c>
      <c r="T28" s="75"/>
      <c r="U28" s="71" t="s">
        <v>460</v>
      </c>
      <c r="V28" s="71" t="s">
        <v>216</v>
      </c>
      <c r="W28" s="71" t="s">
        <v>71</v>
      </c>
      <c r="X28" s="71" t="s">
        <v>461</v>
      </c>
      <c r="Y28" s="71" t="s">
        <v>462</v>
      </c>
      <c r="Z28" s="71" t="s">
        <v>463</v>
      </c>
      <c r="AA28" s="81">
        <v>41348</v>
      </c>
      <c r="AB28" s="75"/>
      <c r="AC28" s="82">
        <v>315029000</v>
      </c>
      <c r="AD28" s="82">
        <v>311840000</v>
      </c>
      <c r="AE28" s="82">
        <v>301373000</v>
      </c>
      <c r="AF28" s="82">
        <v>292348000</v>
      </c>
      <c r="AG28" s="83"/>
      <c r="AH28" s="83"/>
      <c r="AI28" s="83"/>
      <c r="AJ28" s="83"/>
      <c r="AK28" s="82">
        <v>273005000</v>
      </c>
      <c r="AL28" s="82">
        <v>275733000</v>
      </c>
      <c r="AM28" s="82">
        <v>267326000</v>
      </c>
      <c r="AN28" s="82">
        <v>264649000</v>
      </c>
      <c r="AO28" s="82">
        <v>0</v>
      </c>
      <c r="AP28" s="82">
        <v>0</v>
      </c>
      <c r="AQ28" s="82">
        <v>0</v>
      </c>
      <c r="AR28" s="82">
        <v>0</v>
      </c>
      <c r="AS28" s="82">
        <v>-17061000</v>
      </c>
      <c r="AT28" s="82">
        <v>-14596000</v>
      </c>
      <c r="AU28" s="82">
        <v>-15278000</v>
      </c>
      <c r="AV28" s="82">
        <v>-15198000</v>
      </c>
      <c r="AW28" s="82">
        <v>-8380000</v>
      </c>
      <c r="AX28" s="82">
        <v>-8674000</v>
      </c>
      <c r="AY28" s="82">
        <v>-9302000</v>
      </c>
      <c r="AZ28" s="82">
        <v>-9818000</v>
      </c>
      <c r="BA28" s="82">
        <v>1966000</v>
      </c>
      <c r="BB28" s="82">
        <v>1934000</v>
      </c>
      <c r="BC28" s="82">
        <v>1662000</v>
      </c>
      <c r="BD28" s="82">
        <v>1637000</v>
      </c>
      <c r="BE28" s="82">
        <v>58601000</v>
      </c>
      <c r="BF28" s="82">
        <v>54514000</v>
      </c>
      <c r="BG28" s="82">
        <v>59405000</v>
      </c>
      <c r="BH28" s="82">
        <v>54647000</v>
      </c>
      <c r="BI28" s="82">
        <v>70034000</v>
      </c>
      <c r="BJ28" s="82">
        <v>69381000</v>
      </c>
      <c r="BK28" s="82">
        <v>59092000</v>
      </c>
      <c r="BL28" s="82">
        <v>63397000</v>
      </c>
      <c r="BM28" s="82">
        <v>105479000</v>
      </c>
      <c r="BN28" s="82">
        <v>101890000</v>
      </c>
      <c r="BO28" s="82">
        <v>102623000</v>
      </c>
      <c r="BP28" s="82">
        <v>102946000</v>
      </c>
      <c r="BQ28" s="82">
        <v>277056000</v>
      </c>
      <c r="BR28" s="82">
        <v>266022000</v>
      </c>
      <c r="BS28" s="82">
        <v>257764000</v>
      </c>
      <c r="BT28" s="82">
        <v>258798000</v>
      </c>
      <c r="BU28" s="82">
        <v>17061000</v>
      </c>
      <c r="BV28" s="82">
        <v>14596000</v>
      </c>
      <c r="BW28" s="82">
        <v>15278000</v>
      </c>
      <c r="BX28" s="82">
        <v>15198000</v>
      </c>
      <c r="BY28" s="82">
        <v>16583000</v>
      </c>
      <c r="BZ28" s="82">
        <v>12837000</v>
      </c>
      <c r="CA28" s="82">
        <v>9467000</v>
      </c>
      <c r="CB28" s="82">
        <v>2683000</v>
      </c>
      <c r="CC28" s="83"/>
      <c r="CD28" s="83"/>
      <c r="CE28" s="83"/>
      <c r="CF28" s="83"/>
      <c r="CG28" s="83"/>
      <c r="CH28" s="83"/>
      <c r="CI28" s="83"/>
      <c r="CJ28" s="83"/>
      <c r="CK28" s="89">
        <f t="shared" si="3"/>
        <v>315029000</v>
      </c>
      <c r="CL28" s="89">
        <f t="shared" si="4"/>
        <v>-273005000</v>
      </c>
      <c r="CM28" s="89">
        <f t="shared" si="5"/>
        <v>-17061000</v>
      </c>
      <c r="CN28" s="89">
        <f t="shared" si="6"/>
        <v>-8380000</v>
      </c>
      <c r="CO28" s="89">
        <f t="shared" si="7"/>
        <v>16583000</v>
      </c>
      <c r="CP28" s="90">
        <f t="shared" si="8"/>
        <v>0.0526395982592079</v>
      </c>
      <c r="CQ28" s="90">
        <f t="shared" si="9"/>
        <v>0.055564490728641</v>
      </c>
      <c r="CR28" s="91">
        <f t="shared" si="10"/>
        <v>17061000</v>
      </c>
      <c r="CS28" s="93">
        <f t="shared" si="11"/>
        <v>0</v>
      </c>
      <c r="CT28" s="93">
        <f t="shared" si="12"/>
        <v>1950000</v>
      </c>
      <c r="CU28" s="93">
        <f t="shared" si="13"/>
        <v>103684500</v>
      </c>
      <c r="CV28" s="94"/>
      <c r="CW28" s="95">
        <f t="shared" si="14"/>
        <v>311840000</v>
      </c>
      <c r="CX28" s="95">
        <f t="shared" si="15"/>
        <v>-275733000</v>
      </c>
      <c r="CY28" s="95">
        <f t="shared" si="16"/>
        <v>-14596000</v>
      </c>
      <c r="CZ28" s="93">
        <f t="shared" si="17"/>
        <v>-8674000</v>
      </c>
      <c r="DA28" s="95">
        <f t="shared" si="18"/>
        <v>12837000</v>
      </c>
      <c r="DB28" s="99">
        <f t="shared" si="19"/>
        <v>0.0411653412006157</v>
      </c>
      <c r="DC28" s="99">
        <f t="shared" si="20"/>
        <v>0.0429326796052214</v>
      </c>
      <c r="DD28" s="91">
        <f t="shared" si="21"/>
        <v>14596000</v>
      </c>
      <c r="DE28" s="93">
        <f t="shared" si="22"/>
        <v>0</v>
      </c>
      <c r="DF28" s="93">
        <f t="shared" si="23"/>
        <v>1798000</v>
      </c>
      <c r="DG28" s="93">
        <f t="shared" si="24"/>
        <v>102256500</v>
      </c>
      <c r="DH28" s="94"/>
      <c r="DI28" s="100">
        <f t="shared" si="25"/>
        <v>301373000</v>
      </c>
      <c r="DJ28" s="100">
        <f t="shared" si="26"/>
        <v>-267326000</v>
      </c>
      <c r="DK28" s="100">
        <f t="shared" si="27"/>
        <v>-15278000</v>
      </c>
      <c r="DL28" s="100">
        <f t="shared" si="28"/>
        <v>-9302000</v>
      </c>
      <c r="DM28" s="100">
        <f t="shared" si="29"/>
        <v>9467000</v>
      </c>
      <c r="DN28" s="99">
        <f t="shared" si="30"/>
        <v>0.0314129002929924</v>
      </c>
      <c r="DO28" s="90">
        <f t="shared" si="31"/>
        <v>0.0324316732098689</v>
      </c>
      <c r="DP28" s="91">
        <f t="shared" si="32"/>
        <v>15278000</v>
      </c>
      <c r="DQ28" s="93">
        <f t="shared" si="33"/>
        <v>0</v>
      </c>
      <c r="DR28" s="93">
        <f t="shared" si="34"/>
        <v>1649500</v>
      </c>
      <c r="DS28" s="93">
        <f t="shared" si="35"/>
        <v>102784500</v>
      </c>
      <c r="DT28" s="94"/>
      <c r="DU28" s="105">
        <f t="shared" ref="DU28:DX28" si="76">(DI28+CW28+CK28)/3</f>
        <v>309414000</v>
      </c>
      <c r="DV28" s="105">
        <f t="shared" si="76"/>
        <v>-272021333.333333</v>
      </c>
      <c r="DW28" s="105">
        <f t="shared" si="76"/>
        <v>-15645000</v>
      </c>
      <c r="DX28" s="105">
        <f t="shared" si="76"/>
        <v>-8785333.33333333</v>
      </c>
      <c r="DY28" s="105">
        <f t="shared" si="37"/>
        <v>12962333.3333334</v>
      </c>
      <c r="DZ28" s="99">
        <f t="shared" si="38"/>
        <v>0.0418931701000386</v>
      </c>
      <c r="EA28" s="107">
        <f t="shared" si="39"/>
        <v>0.043724946731058</v>
      </c>
      <c r="EB28" s="105">
        <f t="shared" si="40"/>
        <v>-15645000</v>
      </c>
      <c r="EC28" s="105">
        <f t="shared" si="41"/>
        <v>0</v>
      </c>
      <c r="ED28" s="105">
        <f t="shared" si="42"/>
        <v>1799166.66666667</v>
      </c>
      <c r="EE28" s="105">
        <f t="shared" si="43"/>
        <v>102908500</v>
      </c>
      <c r="EF28" s="108"/>
      <c r="EG28" s="115" t="str">
        <f t="shared" si="44"/>
        <v>完整</v>
      </c>
      <c r="EH28" s="115" t="str">
        <f t="shared" si="45"/>
        <v>完整</v>
      </c>
      <c r="EI28" s="115" t="str">
        <f t="shared" si="46"/>
        <v>完整</v>
      </c>
      <c r="EJ28" s="115" t="str">
        <f t="shared" si="47"/>
        <v>选择</v>
      </c>
      <c r="EK28" s="115" t="str">
        <f t="shared" si="48"/>
        <v>选择</v>
      </c>
      <c r="EL28" s="115" t="str">
        <f t="shared" si="49"/>
        <v>选择</v>
      </c>
      <c r="EM28" s="3" t="str">
        <f t="shared" si="50"/>
        <v>删除</v>
      </c>
      <c r="EN28" s="3" t="str">
        <f t="shared" si="51"/>
        <v>删除</v>
      </c>
      <c r="EO28" s="3" t="str">
        <f t="shared" si="52"/>
        <v>删除</v>
      </c>
    </row>
    <row r="29" s="3" customFormat="1" customHeight="1" spans="1:145">
      <c r="A29" s="42" t="s">
        <v>464</v>
      </c>
      <c r="B29" s="43" t="str">
        <f t="shared" si="0"/>
        <v>CTS International Logistics Corporation Limited</v>
      </c>
      <c r="C29" s="44" t="s">
        <v>207</v>
      </c>
      <c r="D29" s="44" t="s">
        <v>90</v>
      </c>
      <c r="E29" s="45"/>
      <c r="F29" s="47"/>
      <c r="H29" s="46">
        <f t="shared" si="1"/>
        <v>0.0455792566147072</v>
      </c>
      <c r="I29" s="46" t="str">
        <f t="shared" si="2"/>
        <v> </v>
      </c>
      <c r="J29" s="44"/>
      <c r="K29" s="44"/>
      <c r="L29" s="49"/>
      <c r="M29" s="70"/>
      <c r="N29" s="71" t="s">
        <v>465</v>
      </c>
      <c r="O29" s="71" t="s">
        <v>466</v>
      </c>
      <c r="P29" s="71" t="s">
        <v>211</v>
      </c>
      <c r="Q29" s="71" t="s">
        <v>467</v>
      </c>
      <c r="R29" s="71" t="s">
        <v>468</v>
      </c>
      <c r="S29" s="71" t="s">
        <v>235</v>
      </c>
      <c r="T29" s="75"/>
      <c r="U29" s="71" t="s">
        <v>469</v>
      </c>
      <c r="V29" s="71" t="s">
        <v>266</v>
      </c>
      <c r="W29" s="71" t="s">
        <v>77</v>
      </c>
      <c r="X29" s="71" t="s">
        <v>470</v>
      </c>
      <c r="Y29" s="71" t="s">
        <v>471</v>
      </c>
      <c r="Z29" s="71" t="s">
        <v>472</v>
      </c>
      <c r="AA29" s="81">
        <v>41061</v>
      </c>
      <c r="AB29" s="71" t="s">
        <v>473</v>
      </c>
      <c r="AC29" s="82">
        <v>14591186</v>
      </c>
      <c r="AD29" s="82">
        <v>22056533</v>
      </c>
      <c r="AE29" s="82">
        <v>24651745</v>
      </c>
      <c r="AF29" s="82">
        <v>14084980</v>
      </c>
      <c r="AG29" s="82">
        <v>27878</v>
      </c>
      <c r="AH29" s="82">
        <v>27863</v>
      </c>
      <c r="AI29" s="82">
        <v>19810</v>
      </c>
      <c r="AJ29" s="82">
        <v>28442</v>
      </c>
      <c r="AK29" s="82">
        <v>12575300</v>
      </c>
      <c r="AL29" s="82">
        <v>19626120</v>
      </c>
      <c r="AM29" s="82">
        <v>22108925</v>
      </c>
      <c r="AN29" s="82">
        <v>12332065</v>
      </c>
      <c r="AO29" s="82">
        <v>26971</v>
      </c>
      <c r="AP29" s="82">
        <v>23196</v>
      </c>
      <c r="AQ29" s="82">
        <v>37815</v>
      </c>
      <c r="AR29" s="82">
        <v>18276</v>
      </c>
      <c r="AS29" s="82">
        <v>-1281513</v>
      </c>
      <c r="AT29" s="82">
        <v>-1297455</v>
      </c>
      <c r="AU29" s="82">
        <v>-1276202</v>
      </c>
      <c r="AV29" s="82">
        <v>-923138</v>
      </c>
      <c r="AW29" s="82">
        <v>-76316</v>
      </c>
      <c r="AX29" s="82">
        <v>-94170</v>
      </c>
      <c r="AY29" s="82">
        <v>-81497</v>
      </c>
      <c r="AZ29" s="82">
        <v>-113041</v>
      </c>
      <c r="BA29" s="82">
        <v>20409</v>
      </c>
      <c r="BB29" s="82">
        <v>10556</v>
      </c>
      <c r="BC29" s="82">
        <v>28528</v>
      </c>
      <c r="BD29" s="82">
        <v>13590</v>
      </c>
      <c r="BE29" s="82">
        <v>2908053</v>
      </c>
      <c r="BF29" s="82">
        <v>2865697</v>
      </c>
      <c r="BG29" s="82">
        <v>4422506</v>
      </c>
      <c r="BH29" s="82">
        <v>2792218</v>
      </c>
      <c r="BI29" s="82">
        <v>1947700</v>
      </c>
      <c r="BJ29" s="82">
        <v>2575025</v>
      </c>
      <c r="BK29" s="82">
        <v>1665894</v>
      </c>
      <c r="BL29" s="82">
        <v>1507887</v>
      </c>
      <c r="BM29" s="82">
        <v>736597</v>
      </c>
      <c r="BN29" s="82">
        <v>758030</v>
      </c>
      <c r="BO29" s="82">
        <v>801389</v>
      </c>
      <c r="BP29" s="82">
        <v>628354</v>
      </c>
      <c r="BQ29" s="82">
        <v>9653476</v>
      </c>
      <c r="BR29" s="82">
        <v>9772327</v>
      </c>
      <c r="BS29" s="82">
        <v>10523478</v>
      </c>
      <c r="BT29" s="82">
        <v>7502735</v>
      </c>
      <c r="BU29" s="82">
        <v>730913</v>
      </c>
      <c r="BV29" s="82">
        <v>758240</v>
      </c>
      <c r="BW29" s="82">
        <v>739419</v>
      </c>
      <c r="BX29" s="82">
        <v>557889</v>
      </c>
      <c r="BY29" s="82">
        <v>685935</v>
      </c>
      <c r="BZ29" s="82">
        <v>1066651</v>
      </c>
      <c r="CA29" s="82">
        <v>1204931</v>
      </c>
      <c r="CB29" s="82">
        <v>745178</v>
      </c>
      <c r="CC29" s="82">
        <v>863</v>
      </c>
      <c r="CD29" s="82">
        <v>374</v>
      </c>
      <c r="CE29" s="82">
        <v>824</v>
      </c>
      <c r="CF29" s="83"/>
      <c r="CG29" s="82">
        <v>522766</v>
      </c>
      <c r="CH29" s="82">
        <v>515645</v>
      </c>
      <c r="CI29" s="82">
        <v>498144</v>
      </c>
      <c r="CJ29" s="82">
        <v>346973</v>
      </c>
      <c r="CK29" s="89">
        <f t="shared" si="3"/>
        <v>14591186</v>
      </c>
      <c r="CL29" s="89">
        <f t="shared" si="4"/>
        <v>-12575300</v>
      </c>
      <c r="CM29" s="89">
        <f t="shared" si="5"/>
        <v>-1308484</v>
      </c>
      <c r="CN29" s="89">
        <f t="shared" si="6"/>
        <v>-76316</v>
      </c>
      <c r="CO29" s="89">
        <f t="shared" si="7"/>
        <v>631086</v>
      </c>
      <c r="CP29" s="90">
        <f t="shared" si="8"/>
        <v>0.0432511791707679</v>
      </c>
      <c r="CQ29" s="90">
        <f t="shared" si="9"/>
        <v>0.0452064096962056</v>
      </c>
      <c r="CR29" s="91">
        <f t="shared" si="10"/>
        <v>730913</v>
      </c>
      <c r="CS29" s="93">
        <f t="shared" si="11"/>
        <v>26971</v>
      </c>
      <c r="CT29" s="93">
        <f t="shared" si="12"/>
        <v>15482.5</v>
      </c>
      <c r="CU29" s="93">
        <f t="shared" si="13"/>
        <v>747313.5</v>
      </c>
      <c r="CV29" s="94"/>
      <c r="CW29" s="95">
        <f t="shared" si="14"/>
        <v>22056533</v>
      </c>
      <c r="CX29" s="95">
        <f t="shared" si="15"/>
        <v>-19626120</v>
      </c>
      <c r="CY29" s="95">
        <f t="shared" si="16"/>
        <v>-1320651</v>
      </c>
      <c r="CZ29" s="93">
        <f t="shared" si="17"/>
        <v>-94170</v>
      </c>
      <c r="DA29" s="95">
        <f t="shared" si="18"/>
        <v>1015592</v>
      </c>
      <c r="DB29" s="99">
        <f t="shared" si="19"/>
        <v>0.0460449518516804</v>
      </c>
      <c r="DC29" s="99">
        <f t="shared" si="20"/>
        <v>0.0482674230206719</v>
      </c>
      <c r="DD29" s="91">
        <f t="shared" si="21"/>
        <v>758240</v>
      </c>
      <c r="DE29" s="93">
        <f t="shared" si="22"/>
        <v>23196</v>
      </c>
      <c r="DF29" s="93">
        <f t="shared" si="23"/>
        <v>19542</v>
      </c>
      <c r="DG29" s="93">
        <f t="shared" si="24"/>
        <v>779709.5</v>
      </c>
      <c r="DH29" s="94"/>
      <c r="DI29" s="100">
        <f t="shared" si="25"/>
        <v>24651745</v>
      </c>
      <c r="DJ29" s="100">
        <f t="shared" si="26"/>
        <v>-22108925</v>
      </c>
      <c r="DK29" s="100">
        <f t="shared" si="27"/>
        <v>-1314017</v>
      </c>
      <c r="DL29" s="100">
        <f t="shared" si="28"/>
        <v>-81497</v>
      </c>
      <c r="DM29" s="100">
        <f t="shared" si="29"/>
        <v>1147306</v>
      </c>
      <c r="DN29" s="99">
        <f t="shared" si="30"/>
        <v>0.046540559299149</v>
      </c>
      <c r="DO29" s="90">
        <f t="shared" si="31"/>
        <v>0.048812311580804</v>
      </c>
      <c r="DP29" s="91">
        <f t="shared" si="32"/>
        <v>739419</v>
      </c>
      <c r="DQ29" s="93">
        <f t="shared" si="33"/>
        <v>37815</v>
      </c>
      <c r="DR29" s="93">
        <f t="shared" si="34"/>
        <v>21059</v>
      </c>
      <c r="DS29" s="93">
        <f t="shared" si="35"/>
        <v>714871.5</v>
      </c>
      <c r="DT29" s="94"/>
      <c r="DU29" s="105">
        <f t="shared" ref="DU29:DX29" si="77">(DI29+CW29+CK29)/3</f>
        <v>20433154.6666667</v>
      </c>
      <c r="DV29" s="105">
        <f t="shared" si="77"/>
        <v>-18103448.3333333</v>
      </c>
      <c r="DW29" s="105">
        <f t="shared" si="77"/>
        <v>-1314384</v>
      </c>
      <c r="DX29" s="105">
        <f t="shared" si="77"/>
        <v>-83994.3333333333</v>
      </c>
      <c r="DY29" s="105">
        <f t="shared" si="37"/>
        <v>931328.000000002</v>
      </c>
      <c r="DZ29" s="99">
        <f t="shared" si="38"/>
        <v>0.0455792566147072</v>
      </c>
      <c r="EA29" s="107">
        <f t="shared" si="39"/>
        <v>0.0477559367088349</v>
      </c>
      <c r="EB29" s="105">
        <f t="shared" si="40"/>
        <v>-742857.333333333</v>
      </c>
      <c r="EC29" s="105">
        <f t="shared" si="41"/>
        <v>-29327.3333333333</v>
      </c>
      <c r="ED29" s="105">
        <f t="shared" si="42"/>
        <v>18694.5</v>
      </c>
      <c r="EE29" s="105">
        <f t="shared" si="43"/>
        <v>747298.166666667</v>
      </c>
      <c r="EF29" s="108"/>
      <c r="EG29" s="115" t="str">
        <f t="shared" si="44"/>
        <v>完整</v>
      </c>
      <c r="EH29" s="115" t="str">
        <f t="shared" si="45"/>
        <v>完整</v>
      </c>
      <c r="EI29" s="115" t="str">
        <f t="shared" si="46"/>
        <v>完整</v>
      </c>
      <c r="EJ29" s="115" t="str">
        <f t="shared" si="47"/>
        <v>选择</v>
      </c>
      <c r="EK29" s="115" t="str">
        <f t="shared" si="48"/>
        <v>选择</v>
      </c>
      <c r="EL29" s="115" t="str">
        <f t="shared" si="49"/>
        <v>选择</v>
      </c>
      <c r="EM29" s="3" t="str">
        <f t="shared" si="50"/>
        <v>删除</v>
      </c>
      <c r="EN29" s="3" t="str">
        <f t="shared" si="51"/>
        <v>删除</v>
      </c>
      <c r="EO29" s="3" t="str">
        <f t="shared" si="52"/>
        <v>删除</v>
      </c>
    </row>
    <row r="30" s="3" customFormat="1" customHeight="1" spans="1:199">
      <c r="A30" s="42" t="s">
        <v>474</v>
      </c>
      <c r="B30" s="43" t="str">
        <f t="shared" si="0"/>
        <v>Fukuyama Transporting CO LTD</v>
      </c>
      <c r="C30" s="44" t="s">
        <v>241</v>
      </c>
      <c r="D30" s="44"/>
      <c r="E30" s="45" t="s">
        <v>20</v>
      </c>
      <c r="F30" s="47"/>
      <c r="H30" s="46">
        <f t="shared" si="1"/>
        <v>0.0618170185980759</v>
      </c>
      <c r="I30" s="46">
        <f t="shared" si="2"/>
        <v>0.0658901513068409</v>
      </c>
      <c r="J30" s="44"/>
      <c r="K30" s="44"/>
      <c r="L30" s="49">
        <v>0</v>
      </c>
      <c r="M30" s="70" t="s">
        <v>242</v>
      </c>
      <c r="N30" s="71" t="s">
        <v>22</v>
      </c>
      <c r="O30" s="71" t="s">
        <v>475</v>
      </c>
      <c r="P30" s="71" t="s">
        <v>211</v>
      </c>
      <c r="Q30" s="71" t="s">
        <v>476</v>
      </c>
      <c r="R30" s="71" t="s">
        <v>477</v>
      </c>
      <c r="S30" s="71" t="s">
        <v>225</v>
      </c>
      <c r="T30" s="75"/>
      <c r="U30" s="71" t="s">
        <v>478</v>
      </c>
      <c r="V30" s="71" t="s">
        <v>216</v>
      </c>
      <c r="W30" s="71" t="s">
        <v>75</v>
      </c>
      <c r="X30" s="71" t="s">
        <v>479</v>
      </c>
      <c r="Y30" s="71" t="s">
        <v>258</v>
      </c>
      <c r="Z30" s="71" t="s">
        <v>480</v>
      </c>
      <c r="AA30" s="81">
        <v>25873</v>
      </c>
      <c r="AB30" s="75"/>
      <c r="AC30" s="82">
        <v>287563000</v>
      </c>
      <c r="AD30" s="82">
        <v>293358000</v>
      </c>
      <c r="AE30" s="82">
        <v>291266000</v>
      </c>
      <c r="AF30" s="82">
        <v>285518000</v>
      </c>
      <c r="AG30" s="83"/>
      <c r="AH30" s="83"/>
      <c r="AI30" s="83"/>
      <c r="AJ30" s="83"/>
      <c r="AK30" s="82">
        <v>253315000</v>
      </c>
      <c r="AL30" s="82">
        <v>249124000</v>
      </c>
      <c r="AM30" s="82">
        <v>244179000</v>
      </c>
      <c r="AN30" s="82">
        <v>240288000</v>
      </c>
      <c r="AO30" s="82">
        <v>0</v>
      </c>
      <c r="AP30" s="82">
        <v>0</v>
      </c>
      <c r="AQ30" s="82">
        <v>0</v>
      </c>
      <c r="AR30" s="82">
        <v>0</v>
      </c>
      <c r="AS30" s="82">
        <v>-8202000</v>
      </c>
      <c r="AT30" s="82">
        <v>-7762000</v>
      </c>
      <c r="AU30" s="82">
        <v>-7826000</v>
      </c>
      <c r="AV30" s="82">
        <v>-7238000</v>
      </c>
      <c r="AW30" s="82">
        <v>-15597000</v>
      </c>
      <c r="AX30" s="82">
        <v>-15097000</v>
      </c>
      <c r="AY30" s="82">
        <v>-17169000</v>
      </c>
      <c r="AZ30" s="82">
        <v>-16846000</v>
      </c>
      <c r="BA30" s="83"/>
      <c r="BB30" s="83"/>
      <c r="BC30" s="83"/>
      <c r="BD30" s="83"/>
      <c r="BE30" s="82">
        <v>40782000</v>
      </c>
      <c r="BF30" s="82">
        <v>38990000</v>
      </c>
      <c r="BG30" s="82">
        <v>39582000</v>
      </c>
      <c r="BH30" s="82">
        <v>40589000</v>
      </c>
      <c r="BI30" s="82">
        <v>29922000</v>
      </c>
      <c r="BJ30" s="82">
        <v>44892000</v>
      </c>
      <c r="BK30" s="82">
        <v>39869000</v>
      </c>
      <c r="BL30" s="82">
        <v>37027000</v>
      </c>
      <c r="BM30" s="82">
        <v>339833000</v>
      </c>
      <c r="BN30" s="82">
        <v>329341000</v>
      </c>
      <c r="BO30" s="82">
        <v>327363000</v>
      </c>
      <c r="BP30" s="82">
        <v>329022000</v>
      </c>
      <c r="BQ30" s="82">
        <v>503391000</v>
      </c>
      <c r="BR30" s="82">
        <v>477015000</v>
      </c>
      <c r="BS30" s="82">
        <v>478147000</v>
      </c>
      <c r="BT30" s="82">
        <v>471923000</v>
      </c>
      <c r="BU30" s="82">
        <v>8202000</v>
      </c>
      <c r="BV30" s="82">
        <v>7762000</v>
      </c>
      <c r="BW30" s="82">
        <v>7826000</v>
      </c>
      <c r="BX30" s="82">
        <v>7238000</v>
      </c>
      <c r="BY30" s="82">
        <v>10449000</v>
      </c>
      <c r="BZ30" s="82">
        <v>21375000</v>
      </c>
      <c r="CA30" s="82">
        <v>22092000</v>
      </c>
      <c r="CB30" s="82">
        <v>21146000</v>
      </c>
      <c r="CC30" s="83"/>
      <c r="CD30" s="83"/>
      <c r="CE30" s="83"/>
      <c r="CF30" s="83"/>
      <c r="CG30" s="83"/>
      <c r="CH30" s="83"/>
      <c r="CI30" s="83"/>
      <c r="CJ30" s="83"/>
      <c r="CK30" s="89">
        <f t="shared" si="3"/>
        <v>287563000</v>
      </c>
      <c r="CL30" s="89">
        <f t="shared" si="4"/>
        <v>-253315000</v>
      </c>
      <c r="CM30" s="89">
        <f t="shared" si="5"/>
        <v>-8202000</v>
      </c>
      <c r="CN30" s="89">
        <f t="shared" si="6"/>
        <v>-15597000</v>
      </c>
      <c r="CO30" s="89">
        <f t="shared" si="7"/>
        <v>10449000</v>
      </c>
      <c r="CP30" s="90">
        <f t="shared" si="8"/>
        <v>0.0363363854181518</v>
      </c>
      <c r="CQ30" s="90">
        <f t="shared" si="9"/>
        <v>0.0377065034606696</v>
      </c>
      <c r="CR30" s="91">
        <f t="shared" si="10"/>
        <v>8202000</v>
      </c>
      <c r="CS30" s="93">
        <f t="shared" si="11"/>
        <v>0</v>
      </c>
      <c r="CT30" s="93" t="e">
        <f t="shared" si="12"/>
        <v>#VALUE!</v>
      </c>
      <c r="CU30" s="93">
        <f t="shared" si="13"/>
        <v>334587000</v>
      </c>
      <c r="CV30" s="94"/>
      <c r="CW30" s="95">
        <f t="shared" si="14"/>
        <v>293358000</v>
      </c>
      <c r="CX30" s="95">
        <f t="shared" si="15"/>
        <v>-249124000</v>
      </c>
      <c r="CY30" s="95">
        <f t="shared" si="16"/>
        <v>-7762000</v>
      </c>
      <c r="CZ30" s="93">
        <f t="shared" si="17"/>
        <v>-15097000</v>
      </c>
      <c r="DA30" s="95">
        <f t="shared" si="18"/>
        <v>21375000</v>
      </c>
      <c r="DB30" s="99">
        <f t="shared" si="19"/>
        <v>0.0728631910498435</v>
      </c>
      <c r="DC30" s="99">
        <f t="shared" si="20"/>
        <v>0.078589470665446</v>
      </c>
      <c r="DD30" s="91">
        <f t="shared" si="21"/>
        <v>7762000</v>
      </c>
      <c r="DE30" s="93">
        <f t="shared" si="22"/>
        <v>0</v>
      </c>
      <c r="DF30" s="93" t="e">
        <f t="shared" si="23"/>
        <v>#VALUE!</v>
      </c>
      <c r="DG30" s="93">
        <f t="shared" si="24"/>
        <v>328352000</v>
      </c>
      <c r="DH30" s="94"/>
      <c r="DI30" s="100">
        <f t="shared" si="25"/>
        <v>291266000</v>
      </c>
      <c r="DJ30" s="100">
        <f t="shared" si="26"/>
        <v>-244179000</v>
      </c>
      <c r="DK30" s="100">
        <f t="shared" si="27"/>
        <v>-7826000</v>
      </c>
      <c r="DL30" s="100">
        <f t="shared" si="28"/>
        <v>-17169000</v>
      </c>
      <c r="DM30" s="100">
        <f t="shared" si="29"/>
        <v>22092000</v>
      </c>
      <c r="DN30" s="99">
        <f t="shared" si="30"/>
        <v>0.0758481937472963</v>
      </c>
      <c r="DO30" s="90">
        <f t="shared" si="31"/>
        <v>0.0820733057427538</v>
      </c>
      <c r="DP30" s="91">
        <f t="shared" si="32"/>
        <v>7826000</v>
      </c>
      <c r="DQ30" s="93">
        <f t="shared" si="33"/>
        <v>0</v>
      </c>
      <c r="DR30" s="93" t="e">
        <f t="shared" si="34"/>
        <v>#VALUE!</v>
      </c>
      <c r="DS30" s="93">
        <f t="shared" si="35"/>
        <v>328192500</v>
      </c>
      <c r="DT30" s="94"/>
      <c r="DU30" s="105">
        <f t="shared" ref="DU30:DX30" si="78">(DI30+CW30+CK30)/3</f>
        <v>290729000</v>
      </c>
      <c r="DV30" s="105">
        <f t="shared" si="78"/>
        <v>-248872666.666667</v>
      </c>
      <c r="DW30" s="105">
        <f t="shared" si="78"/>
        <v>-7930000</v>
      </c>
      <c r="DX30" s="105">
        <f t="shared" si="78"/>
        <v>-15954333.3333333</v>
      </c>
      <c r="DY30" s="105">
        <f t="shared" si="37"/>
        <v>17972000</v>
      </c>
      <c r="DZ30" s="99">
        <f t="shared" si="38"/>
        <v>0.0618170185980759</v>
      </c>
      <c r="EA30" s="107">
        <f t="shared" si="39"/>
        <v>0.0658901513068409</v>
      </c>
      <c r="EB30" s="105">
        <f t="shared" si="40"/>
        <v>-7930000</v>
      </c>
      <c r="EC30" s="105">
        <f t="shared" si="41"/>
        <v>0</v>
      </c>
      <c r="ED30" s="105" t="e">
        <f t="shared" si="42"/>
        <v>#VALUE!</v>
      </c>
      <c r="EE30" s="105">
        <f t="shared" si="43"/>
        <v>330377166.666667</v>
      </c>
      <c r="EF30" s="108"/>
      <c r="EG30" s="115" t="str">
        <f t="shared" si="44"/>
        <v>完整</v>
      </c>
      <c r="EH30" s="115" t="str">
        <f t="shared" si="45"/>
        <v>完整</v>
      </c>
      <c r="EI30" s="115" t="str">
        <f t="shared" si="46"/>
        <v>完整</v>
      </c>
      <c r="EJ30" s="115" t="str">
        <f t="shared" si="47"/>
        <v>选择</v>
      </c>
      <c r="EK30" s="115" t="str">
        <f t="shared" si="48"/>
        <v>选择</v>
      </c>
      <c r="EL30" s="115" t="str">
        <f t="shared" si="49"/>
        <v>选择</v>
      </c>
      <c r="EM30" s="3" t="str">
        <f t="shared" si="50"/>
        <v>删除</v>
      </c>
      <c r="EN30" s="3" t="str">
        <f t="shared" si="51"/>
        <v>删除</v>
      </c>
      <c r="EO30" s="3" t="str">
        <f t="shared" si="52"/>
        <v>删除</v>
      </c>
      <c r="EP30" s="6"/>
      <c r="EQ30" s="6"/>
      <c r="ER30" s="6"/>
      <c r="ES30" s="6"/>
      <c r="ET30" s="6"/>
      <c r="EU30" s="6"/>
      <c r="EV30" s="6"/>
      <c r="EW30" s="6"/>
      <c r="EX30" s="6"/>
      <c r="EY30" s="6"/>
      <c r="EZ30" s="6"/>
      <c r="FA30" s="6"/>
      <c r="FB30" s="6"/>
      <c r="FC30" s="6"/>
      <c r="FD30" s="6"/>
      <c r="FE30" s="6"/>
      <c r="FF30" s="6"/>
      <c r="FG30" s="6"/>
      <c r="FH30" s="6"/>
      <c r="FI30" s="6"/>
      <c r="FJ30" s="6"/>
      <c r="FK30" s="6"/>
      <c r="FL30" s="6"/>
      <c r="FM30" s="6"/>
      <c r="FN30" s="6"/>
      <c r="FO30" s="6"/>
      <c r="FP30" s="6"/>
      <c r="FQ30" s="6"/>
      <c r="FR30" s="6"/>
      <c r="FS30" s="6"/>
      <c r="FT30" s="6"/>
      <c r="FU30" s="6"/>
      <c r="FV30" s="6"/>
      <c r="FW30" s="6"/>
      <c r="FX30" s="6"/>
      <c r="FY30" s="6"/>
      <c r="FZ30" s="6"/>
      <c r="GA30" s="6"/>
      <c r="GB30" s="6"/>
      <c r="GC30" s="6"/>
      <c r="GD30" s="6"/>
      <c r="GE30" s="6"/>
      <c r="GF30" s="6"/>
      <c r="GG30" s="6"/>
      <c r="GH30" s="6"/>
      <c r="GI30" s="6"/>
      <c r="GJ30" s="6"/>
      <c r="GK30" s="6"/>
      <c r="GL30" s="6"/>
      <c r="GM30" s="6"/>
      <c r="GN30" s="6"/>
      <c r="GO30" s="6"/>
      <c r="GP30" s="6"/>
      <c r="GQ30" s="6"/>
    </row>
    <row r="31" s="3" customFormat="1" customHeight="1" spans="1:199">
      <c r="A31" s="42" t="s">
        <v>481</v>
      </c>
      <c r="B31" s="43" t="str">
        <f t="shared" si="0"/>
        <v>Keikyu Corporation</v>
      </c>
      <c r="C31" s="44" t="s">
        <v>207</v>
      </c>
      <c r="D31" s="44" t="s">
        <v>95</v>
      </c>
      <c r="E31" s="45"/>
      <c r="F31" s="47"/>
      <c r="G31" s="50"/>
      <c r="H31" s="46">
        <f t="shared" si="1"/>
        <v>0.0457811447727153</v>
      </c>
      <c r="I31" s="46" t="str">
        <f t="shared" si="2"/>
        <v> </v>
      </c>
      <c r="J31" s="50" t="s">
        <v>482</v>
      </c>
      <c r="K31" s="44"/>
      <c r="L31" s="49" t="s">
        <v>95</v>
      </c>
      <c r="M31" s="70" t="s">
        <v>483</v>
      </c>
      <c r="N31" s="71" t="s">
        <v>484</v>
      </c>
      <c r="O31" s="71" t="s">
        <v>485</v>
      </c>
      <c r="P31" s="71" t="s">
        <v>211</v>
      </c>
      <c r="Q31" s="71" t="s">
        <v>486</v>
      </c>
      <c r="R31" s="71" t="s">
        <v>487</v>
      </c>
      <c r="S31" s="71" t="s">
        <v>225</v>
      </c>
      <c r="T31" s="75"/>
      <c r="U31" s="71" t="s">
        <v>488</v>
      </c>
      <c r="V31" s="71" t="s">
        <v>216</v>
      </c>
      <c r="W31" s="71" t="s">
        <v>83</v>
      </c>
      <c r="X31" s="71" t="s">
        <v>489</v>
      </c>
      <c r="Y31" s="71" t="s">
        <v>490</v>
      </c>
      <c r="Z31" s="71" t="s">
        <v>491</v>
      </c>
      <c r="AA31" s="81">
        <v>18019</v>
      </c>
      <c r="AB31" s="71" t="s">
        <v>492</v>
      </c>
      <c r="AC31" s="82">
        <v>280624000</v>
      </c>
      <c r="AD31" s="82">
        <v>253005000</v>
      </c>
      <c r="AE31" s="82">
        <v>265237000</v>
      </c>
      <c r="AF31" s="82">
        <v>234964000</v>
      </c>
      <c r="AG31" s="83"/>
      <c r="AH31" s="83"/>
      <c r="AI31" s="83"/>
      <c r="AJ31" s="83"/>
      <c r="AK31" s="82">
        <v>186985000</v>
      </c>
      <c r="AL31" s="82">
        <v>178975000</v>
      </c>
      <c r="AM31" s="82">
        <v>198262000</v>
      </c>
      <c r="AN31" s="82">
        <v>188847000</v>
      </c>
      <c r="AO31" s="82">
        <v>0</v>
      </c>
      <c r="AP31" s="82">
        <v>0</v>
      </c>
      <c r="AQ31" s="82">
        <v>0</v>
      </c>
      <c r="AR31" s="82">
        <v>0</v>
      </c>
      <c r="AS31" s="82">
        <v>-37428000</v>
      </c>
      <c r="AT31" s="82">
        <v>-34901000</v>
      </c>
      <c r="AU31" s="82">
        <v>-33898000</v>
      </c>
      <c r="AV31" s="82">
        <v>-32825000</v>
      </c>
      <c r="AW31" s="82">
        <v>-31182000</v>
      </c>
      <c r="AX31" s="82">
        <v>-29541000</v>
      </c>
      <c r="AY31" s="82">
        <v>-31121000</v>
      </c>
      <c r="AZ31" s="82">
        <v>-41222000</v>
      </c>
      <c r="BA31" s="82">
        <v>68484000</v>
      </c>
      <c r="BB31" s="82">
        <v>58018000</v>
      </c>
      <c r="BC31" s="82">
        <v>49160000</v>
      </c>
      <c r="BD31" s="82">
        <v>50512000</v>
      </c>
      <c r="BE31" s="82">
        <v>16021000</v>
      </c>
      <c r="BF31" s="82">
        <v>14053000</v>
      </c>
      <c r="BG31" s="82">
        <v>12181000</v>
      </c>
      <c r="BH31" s="82">
        <v>9629000</v>
      </c>
      <c r="BI31" s="82">
        <v>149223000</v>
      </c>
      <c r="BJ31" s="82">
        <v>57119000</v>
      </c>
      <c r="BK31" s="82">
        <v>61384000</v>
      </c>
      <c r="BL31" s="82">
        <v>57600000</v>
      </c>
      <c r="BM31" s="82">
        <v>680050000</v>
      </c>
      <c r="BN31" s="82">
        <v>644786000</v>
      </c>
      <c r="BO31" s="82">
        <v>631790000</v>
      </c>
      <c r="BP31" s="82">
        <v>658448000</v>
      </c>
      <c r="BQ31" s="82">
        <v>1086902000</v>
      </c>
      <c r="BR31" s="82">
        <v>935420000</v>
      </c>
      <c r="BS31" s="82">
        <v>912385000</v>
      </c>
      <c r="BT31" s="82">
        <v>929053000</v>
      </c>
      <c r="BU31" s="82">
        <v>37428000</v>
      </c>
      <c r="BV31" s="82">
        <v>34901000</v>
      </c>
      <c r="BW31" s="82">
        <v>33898000</v>
      </c>
      <c r="BX31" s="82">
        <v>32825000</v>
      </c>
      <c r="BY31" s="82">
        <v>25029000</v>
      </c>
      <c r="BZ31" s="82">
        <v>9588000</v>
      </c>
      <c r="CA31" s="82">
        <v>1956000</v>
      </c>
      <c r="CB31" s="82">
        <v>-27930000</v>
      </c>
      <c r="CC31" s="83"/>
      <c r="CD31" s="83"/>
      <c r="CE31" s="83"/>
      <c r="CF31" s="83"/>
      <c r="CG31" s="83"/>
      <c r="CH31" s="83"/>
      <c r="CI31" s="83"/>
      <c r="CJ31" s="83"/>
      <c r="CK31" s="89">
        <f t="shared" si="3"/>
        <v>280624000</v>
      </c>
      <c r="CL31" s="89">
        <f t="shared" si="4"/>
        <v>-186985000</v>
      </c>
      <c r="CM31" s="89">
        <f t="shared" si="5"/>
        <v>-37428000</v>
      </c>
      <c r="CN31" s="89">
        <f t="shared" si="6"/>
        <v>-31182000</v>
      </c>
      <c r="CO31" s="89">
        <f t="shared" si="7"/>
        <v>25029000</v>
      </c>
      <c r="CP31" s="90">
        <f t="shared" si="8"/>
        <v>0.0891905182735618</v>
      </c>
      <c r="CQ31" s="90">
        <f t="shared" si="9"/>
        <v>0.0979244507912909</v>
      </c>
      <c r="CR31" s="91">
        <f t="shared" si="10"/>
        <v>37428000</v>
      </c>
      <c r="CS31" s="93">
        <f t="shared" si="11"/>
        <v>0</v>
      </c>
      <c r="CT31" s="93">
        <f t="shared" si="12"/>
        <v>63251000</v>
      </c>
      <c r="CU31" s="93">
        <f t="shared" si="13"/>
        <v>662418000</v>
      </c>
      <c r="CV31" s="94"/>
      <c r="CW31" s="95">
        <f t="shared" si="14"/>
        <v>253005000</v>
      </c>
      <c r="CX31" s="95">
        <f t="shared" si="15"/>
        <v>-178975000</v>
      </c>
      <c r="CY31" s="95">
        <f t="shared" si="16"/>
        <v>-34901000</v>
      </c>
      <c r="CZ31" s="93">
        <f t="shared" si="17"/>
        <v>-29541000</v>
      </c>
      <c r="DA31" s="95">
        <f t="shared" si="18"/>
        <v>9588000</v>
      </c>
      <c r="DB31" s="99">
        <f t="shared" si="19"/>
        <v>0.0378964842592044</v>
      </c>
      <c r="DC31" s="99">
        <f t="shared" si="20"/>
        <v>0.0393891963174306</v>
      </c>
      <c r="DD31" s="91">
        <f t="shared" si="21"/>
        <v>34901000</v>
      </c>
      <c r="DE31" s="93">
        <f t="shared" si="22"/>
        <v>0</v>
      </c>
      <c r="DF31" s="93">
        <f t="shared" si="23"/>
        <v>53589000</v>
      </c>
      <c r="DG31" s="93">
        <f t="shared" si="24"/>
        <v>638288000</v>
      </c>
      <c r="DH31" s="94"/>
      <c r="DI31" s="100">
        <f t="shared" si="25"/>
        <v>265237000</v>
      </c>
      <c r="DJ31" s="100">
        <f t="shared" si="26"/>
        <v>-198262000</v>
      </c>
      <c r="DK31" s="100">
        <f t="shared" si="27"/>
        <v>-33898000</v>
      </c>
      <c r="DL31" s="100">
        <f t="shared" si="28"/>
        <v>-31121000</v>
      </c>
      <c r="DM31" s="100">
        <f t="shared" si="29"/>
        <v>1956000</v>
      </c>
      <c r="DN31" s="99">
        <f t="shared" si="30"/>
        <v>0.0073745367350709</v>
      </c>
      <c r="DO31" s="90">
        <f t="shared" si="31"/>
        <v>0.00742932456196991</v>
      </c>
      <c r="DP31" s="91">
        <f t="shared" si="32"/>
        <v>33898000</v>
      </c>
      <c r="DQ31" s="93">
        <f t="shared" si="33"/>
        <v>0</v>
      </c>
      <c r="DR31" s="93">
        <f t="shared" si="34"/>
        <v>49836000</v>
      </c>
      <c r="DS31" s="93">
        <f t="shared" si="35"/>
        <v>645119000</v>
      </c>
      <c r="DT31" s="94"/>
      <c r="DU31" s="105">
        <f t="shared" ref="DU31:DX31" si="79">(DI31+CW31+CK31)/3</f>
        <v>266288666.666667</v>
      </c>
      <c r="DV31" s="105">
        <f t="shared" si="79"/>
        <v>-188074000</v>
      </c>
      <c r="DW31" s="105">
        <f t="shared" si="79"/>
        <v>-35409000</v>
      </c>
      <c r="DX31" s="105">
        <f t="shared" si="79"/>
        <v>-30614666.6666667</v>
      </c>
      <c r="DY31" s="105">
        <f t="shared" si="37"/>
        <v>12191000</v>
      </c>
      <c r="DZ31" s="99">
        <f t="shared" si="38"/>
        <v>0.0457811447727153</v>
      </c>
      <c r="EA31" s="107">
        <f t="shared" si="39"/>
        <v>0.0479776149066041</v>
      </c>
      <c r="EB31" s="105">
        <f t="shared" si="40"/>
        <v>-35409000</v>
      </c>
      <c r="EC31" s="105">
        <f t="shared" si="41"/>
        <v>0</v>
      </c>
      <c r="ED31" s="105">
        <f t="shared" si="42"/>
        <v>55558666.6666667</v>
      </c>
      <c r="EE31" s="105">
        <f t="shared" si="43"/>
        <v>648608333.333333</v>
      </c>
      <c r="EF31" s="108"/>
      <c r="EG31" s="115" t="str">
        <f t="shared" si="44"/>
        <v>完整</v>
      </c>
      <c r="EH31" s="115" t="str">
        <f t="shared" si="45"/>
        <v>完整</v>
      </c>
      <c r="EI31" s="115" t="str">
        <f t="shared" si="46"/>
        <v>完整</v>
      </c>
      <c r="EJ31" s="115" t="str">
        <f t="shared" si="47"/>
        <v>选择</v>
      </c>
      <c r="EK31" s="115" t="str">
        <f t="shared" si="48"/>
        <v>选择</v>
      </c>
      <c r="EL31" s="115" t="str">
        <f t="shared" si="49"/>
        <v>选择</v>
      </c>
      <c r="EM31" s="3" t="str">
        <f t="shared" si="50"/>
        <v>删除</v>
      </c>
      <c r="EN31" s="3" t="str">
        <f t="shared" si="51"/>
        <v>删除</v>
      </c>
      <c r="EO31" s="3" t="str">
        <f t="shared" si="52"/>
        <v>删除</v>
      </c>
      <c r="EP31" s="6"/>
      <c r="EQ31" s="6"/>
      <c r="ER31" s="6"/>
      <c r="ES31" s="6"/>
      <c r="ET31" s="6"/>
      <c r="EU31" s="6"/>
      <c r="EV31" s="6"/>
      <c r="EW31" s="6"/>
      <c r="EX31" s="6"/>
      <c r="EY31" s="6"/>
      <c r="EZ31" s="6"/>
      <c r="FA31" s="6"/>
      <c r="FB31" s="6"/>
      <c r="FC31" s="6"/>
      <c r="FD31" s="6"/>
      <c r="FE31" s="6"/>
      <c r="FF31" s="6"/>
      <c r="FG31" s="6"/>
      <c r="FH31" s="6"/>
      <c r="FI31" s="6"/>
      <c r="FJ31" s="6"/>
      <c r="FK31" s="6"/>
      <c r="FL31" s="6"/>
      <c r="FM31" s="6"/>
      <c r="FN31" s="6"/>
      <c r="FO31" s="6"/>
      <c r="FP31" s="6"/>
      <c r="FQ31" s="6"/>
      <c r="FR31" s="6"/>
      <c r="FS31" s="6"/>
      <c r="FT31" s="6"/>
      <c r="FU31" s="6"/>
      <c r="FV31" s="6"/>
      <c r="FW31" s="6"/>
      <c r="FX31" s="6"/>
      <c r="FY31" s="6"/>
      <c r="FZ31" s="6"/>
      <c r="GA31" s="6"/>
      <c r="GB31" s="6"/>
      <c r="GC31" s="6"/>
      <c r="GD31" s="6"/>
      <c r="GE31" s="6"/>
      <c r="GF31" s="6"/>
      <c r="GG31" s="6"/>
      <c r="GH31" s="6"/>
      <c r="GI31" s="6"/>
      <c r="GJ31" s="6"/>
      <c r="GK31" s="6"/>
      <c r="GL31" s="6"/>
      <c r="GM31" s="6"/>
      <c r="GN31" s="6"/>
      <c r="GO31" s="6"/>
      <c r="GP31" s="6"/>
      <c r="GQ31" s="6"/>
    </row>
    <row r="32" s="3" customFormat="1" customHeight="1" spans="1:145">
      <c r="A32" s="42" t="s">
        <v>493</v>
      </c>
      <c r="B32" s="43" t="str">
        <f t="shared" si="0"/>
        <v>Shanghai Zhonggu Logistics Co., Ltd.</v>
      </c>
      <c r="C32" s="44" t="s">
        <v>207</v>
      </c>
      <c r="D32" s="44" t="s">
        <v>90</v>
      </c>
      <c r="E32" s="45"/>
      <c r="F32" s="47"/>
      <c r="H32" s="46">
        <f t="shared" si="1"/>
        <v>0.171179117316014</v>
      </c>
      <c r="I32" s="46" t="str">
        <f t="shared" si="2"/>
        <v> </v>
      </c>
      <c r="J32" s="44"/>
      <c r="K32" s="44"/>
      <c r="L32" s="49"/>
      <c r="M32" s="70"/>
      <c r="N32" s="71" t="s">
        <v>494</v>
      </c>
      <c r="O32" s="71" t="s">
        <v>495</v>
      </c>
      <c r="P32" s="71" t="s">
        <v>211</v>
      </c>
      <c r="Q32" s="71" t="s">
        <v>496</v>
      </c>
      <c r="R32" s="71" t="s">
        <v>497</v>
      </c>
      <c r="S32" s="71" t="s">
        <v>235</v>
      </c>
      <c r="T32" s="75"/>
      <c r="U32" s="71" t="s">
        <v>498</v>
      </c>
      <c r="V32" s="71" t="s">
        <v>306</v>
      </c>
      <c r="W32" s="71" t="s">
        <v>77</v>
      </c>
      <c r="X32" s="71" t="s">
        <v>499</v>
      </c>
      <c r="Y32" s="71" t="s">
        <v>500</v>
      </c>
      <c r="Z32" s="71" t="s">
        <v>501</v>
      </c>
      <c r="AA32" s="81">
        <v>44099</v>
      </c>
      <c r="AB32" s="75"/>
      <c r="AC32" s="82">
        <v>12424111</v>
      </c>
      <c r="AD32" s="82">
        <v>14169953</v>
      </c>
      <c r="AE32" s="82">
        <v>12263240</v>
      </c>
      <c r="AF32" s="82">
        <v>10407751</v>
      </c>
      <c r="AG32" s="82">
        <v>494366</v>
      </c>
      <c r="AH32" s="82">
        <v>537825</v>
      </c>
      <c r="AI32" s="82">
        <v>323634</v>
      </c>
      <c r="AJ32" s="82">
        <v>232715</v>
      </c>
      <c r="AK32" s="82">
        <v>10213347</v>
      </c>
      <c r="AL32" s="82">
        <v>10664493</v>
      </c>
      <c r="AM32" s="82">
        <v>9393266</v>
      </c>
      <c r="AN32" s="82">
        <v>8608974</v>
      </c>
      <c r="AO32" s="82">
        <v>20688</v>
      </c>
      <c r="AP32" s="82">
        <v>18975</v>
      </c>
      <c r="AQ32" s="82">
        <v>22145</v>
      </c>
      <c r="AR32" s="82">
        <v>15694</v>
      </c>
      <c r="AS32" s="82">
        <v>-296671</v>
      </c>
      <c r="AT32" s="82">
        <v>-262309</v>
      </c>
      <c r="AU32" s="82">
        <v>-237539</v>
      </c>
      <c r="AV32" s="82">
        <v>-178469</v>
      </c>
      <c r="AW32" s="82">
        <v>-451953</v>
      </c>
      <c r="AX32" s="82">
        <v>-341016</v>
      </c>
      <c r="AY32" s="82">
        <v>-283343</v>
      </c>
      <c r="AZ32" s="82">
        <v>-352490</v>
      </c>
      <c r="BA32" s="82">
        <v>85286</v>
      </c>
      <c r="BB32" s="82">
        <v>125444</v>
      </c>
      <c r="BC32" s="82">
        <v>79978</v>
      </c>
      <c r="BD32" s="82">
        <v>94439</v>
      </c>
      <c r="BE32" s="82">
        <v>509400</v>
      </c>
      <c r="BF32" s="82">
        <v>591905</v>
      </c>
      <c r="BG32" s="82">
        <v>504991</v>
      </c>
      <c r="BH32" s="82">
        <v>461066</v>
      </c>
      <c r="BI32" s="82">
        <v>10265813</v>
      </c>
      <c r="BJ32" s="82">
        <v>9310631</v>
      </c>
      <c r="BK32" s="82">
        <v>9906120</v>
      </c>
      <c r="BL32" s="82">
        <v>4544408</v>
      </c>
      <c r="BM32" s="82">
        <v>9327172</v>
      </c>
      <c r="BN32" s="82">
        <v>6977141</v>
      </c>
      <c r="BO32" s="82">
        <v>4982644</v>
      </c>
      <c r="BP32" s="82">
        <v>5282995</v>
      </c>
      <c r="BQ32" s="82">
        <v>23399174</v>
      </c>
      <c r="BR32" s="82">
        <v>20271265</v>
      </c>
      <c r="BS32" s="82">
        <v>17321530</v>
      </c>
      <c r="BT32" s="82">
        <v>11560894</v>
      </c>
      <c r="BU32" s="82">
        <v>33070</v>
      </c>
      <c r="BV32" s="82">
        <v>28268</v>
      </c>
      <c r="BW32" s="82">
        <v>27314</v>
      </c>
      <c r="BX32" s="82">
        <v>21439</v>
      </c>
      <c r="BY32" s="82">
        <v>1956506</v>
      </c>
      <c r="BZ32" s="82">
        <v>3439960</v>
      </c>
      <c r="CA32" s="82">
        <v>2672726</v>
      </c>
      <c r="CB32" s="82">
        <v>1500533</v>
      </c>
      <c r="CC32" s="82">
        <v>673</v>
      </c>
      <c r="CD32" s="83"/>
      <c r="CE32" s="83"/>
      <c r="CF32" s="83"/>
      <c r="CG32" s="82">
        <v>242240</v>
      </c>
      <c r="CH32" s="82">
        <v>215067</v>
      </c>
      <c r="CI32" s="82">
        <v>188080</v>
      </c>
      <c r="CJ32" s="82">
        <v>141336</v>
      </c>
      <c r="CK32" s="89">
        <f t="shared" si="3"/>
        <v>12424111</v>
      </c>
      <c r="CL32" s="89">
        <f t="shared" si="4"/>
        <v>-10213347</v>
      </c>
      <c r="CM32" s="89">
        <f t="shared" si="5"/>
        <v>-317359</v>
      </c>
      <c r="CN32" s="89">
        <f t="shared" si="6"/>
        <v>-451953</v>
      </c>
      <c r="CO32" s="89">
        <f t="shared" si="7"/>
        <v>1441452</v>
      </c>
      <c r="CP32" s="90">
        <f t="shared" si="8"/>
        <v>0.116020534587948</v>
      </c>
      <c r="CQ32" s="90">
        <f t="shared" si="9"/>
        <v>0.131247997411192</v>
      </c>
      <c r="CR32" s="91">
        <f t="shared" si="10"/>
        <v>33070</v>
      </c>
      <c r="CS32" s="93">
        <f t="shared" si="11"/>
        <v>20688</v>
      </c>
      <c r="CT32" s="93">
        <f t="shared" si="12"/>
        <v>105365</v>
      </c>
      <c r="CU32" s="93">
        <f t="shared" si="13"/>
        <v>8152156.5</v>
      </c>
      <c r="CV32" s="94"/>
      <c r="CW32" s="95">
        <f t="shared" si="14"/>
        <v>14169953</v>
      </c>
      <c r="CX32" s="95">
        <f t="shared" si="15"/>
        <v>-10664493</v>
      </c>
      <c r="CY32" s="95">
        <f t="shared" si="16"/>
        <v>-281284</v>
      </c>
      <c r="CZ32" s="93">
        <f t="shared" si="17"/>
        <v>-341016</v>
      </c>
      <c r="DA32" s="95">
        <f t="shared" si="18"/>
        <v>2883160</v>
      </c>
      <c r="DB32" s="99">
        <f t="shared" si="19"/>
        <v>0.203469976223633</v>
      </c>
      <c r="DC32" s="99">
        <f t="shared" si="20"/>
        <v>0.25544545735888</v>
      </c>
      <c r="DD32" s="91">
        <f t="shared" si="21"/>
        <v>28268</v>
      </c>
      <c r="DE32" s="93">
        <f t="shared" si="22"/>
        <v>18975</v>
      </c>
      <c r="DF32" s="93">
        <f t="shared" si="23"/>
        <v>102711</v>
      </c>
      <c r="DG32" s="93">
        <f t="shared" si="24"/>
        <v>5979892.5</v>
      </c>
      <c r="DH32" s="94"/>
      <c r="DI32" s="100">
        <f t="shared" si="25"/>
        <v>12263240</v>
      </c>
      <c r="DJ32" s="100">
        <f t="shared" si="26"/>
        <v>-9393266</v>
      </c>
      <c r="DK32" s="100">
        <f t="shared" si="27"/>
        <v>-259684</v>
      </c>
      <c r="DL32" s="100">
        <f t="shared" si="28"/>
        <v>-283343</v>
      </c>
      <c r="DM32" s="100">
        <f t="shared" si="29"/>
        <v>2326947</v>
      </c>
      <c r="DN32" s="99">
        <f t="shared" si="30"/>
        <v>0.189749772490794</v>
      </c>
      <c r="DO32" s="90">
        <f t="shared" si="31"/>
        <v>0.234186632781461</v>
      </c>
      <c r="DP32" s="91">
        <f t="shared" si="32"/>
        <v>27314</v>
      </c>
      <c r="DQ32" s="93">
        <f t="shared" si="33"/>
        <v>22145</v>
      </c>
      <c r="DR32" s="93">
        <f t="shared" si="34"/>
        <v>87208.5</v>
      </c>
      <c r="DS32" s="93">
        <f t="shared" si="35"/>
        <v>5132819.5</v>
      </c>
      <c r="DT32" s="94"/>
      <c r="DU32" s="105">
        <f t="shared" ref="DU32:DX32" si="80">(DI32+CW32+CK32)/3</f>
        <v>12952434.6666667</v>
      </c>
      <c r="DV32" s="105">
        <f t="shared" si="80"/>
        <v>-10090368.6666667</v>
      </c>
      <c r="DW32" s="105">
        <f t="shared" si="80"/>
        <v>-286109</v>
      </c>
      <c r="DX32" s="105">
        <f t="shared" si="80"/>
        <v>-358770.666666667</v>
      </c>
      <c r="DY32" s="105">
        <f t="shared" si="37"/>
        <v>2217186.33333333</v>
      </c>
      <c r="DZ32" s="99">
        <f t="shared" si="38"/>
        <v>0.171179117316014</v>
      </c>
      <c r="EA32" s="107">
        <f t="shared" si="39"/>
        <v>0.20653330640232</v>
      </c>
      <c r="EB32" s="105">
        <f t="shared" si="40"/>
        <v>-29550.6666666667</v>
      </c>
      <c r="EC32" s="105">
        <f t="shared" si="41"/>
        <v>-20602.6666666667</v>
      </c>
      <c r="ED32" s="105">
        <f t="shared" si="42"/>
        <v>98428.1666666667</v>
      </c>
      <c r="EE32" s="105">
        <f t="shared" si="43"/>
        <v>6421622.83333333</v>
      </c>
      <c r="EF32" s="108"/>
      <c r="EG32" s="115" t="str">
        <f t="shared" si="44"/>
        <v>完整</v>
      </c>
      <c r="EH32" s="115" t="str">
        <f t="shared" si="45"/>
        <v>完整</v>
      </c>
      <c r="EI32" s="115" t="str">
        <f t="shared" si="46"/>
        <v>完整</v>
      </c>
      <c r="EJ32" s="115" t="str">
        <f t="shared" si="47"/>
        <v>选择</v>
      </c>
      <c r="EK32" s="115" t="str">
        <f t="shared" si="48"/>
        <v>选择</v>
      </c>
      <c r="EL32" s="115" t="str">
        <f t="shared" si="49"/>
        <v>选择</v>
      </c>
      <c r="EM32" s="3" t="str">
        <f t="shared" si="50"/>
        <v>删除</v>
      </c>
      <c r="EN32" s="3" t="str">
        <f t="shared" si="51"/>
        <v>删除</v>
      </c>
      <c r="EO32" s="3" t="str">
        <f t="shared" si="52"/>
        <v>删除</v>
      </c>
    </row>
    <row r="33" s="3" customFormat="1" customHeight="1" spans="1:199">
      <c r="A33" s="42" t="s">
        <v>502</v>
      </c>
      <c r="B33" s="43" t="str">
        <f t="shared" si="0"/>
        <v>Kamigumi Co., Ltd.</v>
      </c>
      <c r="C33" s="44" t="s">
        <v>207</v>
      </c>
      <c r="D33" s="49" t="s">
        <v>94</v>
      </c>
      <c r="E33" s="45"/>
      <c r="F33" s="47"/>
      <c r="G33" s="44"/>
      <c r="H33" s="46">
        <f t="shared" si="1"/>
        <v>0.113005774945334</v>
      </c>
      <c r="I33" s="46" t="str">
        <f t="shared" si="2"/>
        <v> </v>
      </c>
      <c r="J33" s="44"/>
      <c r="K33" s="44"/>
      <c r="L33" s="49" t="s">
        <v>94</v>
      </c>
      <c r="M33" s="70" t="s">
        <v>330</v>
      </c>
      <c r="N33" s="71" t="s">
        <v>503</v>
      </c>
      <c r="O33" s="71" t="s">
        <v>504</v>
      </c>
      <c r="P33" s="71" t="s">
        <v>211</v>
      </c>
      <c r="Q33" s="71" t="s">
        <v>505</v>
      </c>
      <c r="R33" s="71" t="s">
        <v>506</v>
      </c>
      <c r="S33" s="71" t="s">
        <v>225</v>
      </c>
      <c r="T33" s="75"/>
      <c r="U33" s="71" t="s">
        <v>507</v>
      </c>
      <c r="V33" s="71" t="s">
        <v>216</v>
      </c>
      <c r="W33" s="71" t="s">
        <v>77</v>
      </c>
      <c r="X33" s="71" t="s">
        <v>508</v>
      </c>
      <c r="Y33" s="71" t="s">
        <v>509</v>
      </c>
      <c r="Z33" s="71" t="s">
        <v>510</v>
      </c>
      <c r="AA33" s="81">
        <v>25993</v>
      </c>
      <c r="AB33" s="71" t="s">
        <v>511</v>
      </c>
      <c r="AC33" s="82">
        <v>266785000</v>
      </c>
      <c r="AD33" s="82">
        <v>274139000</v>
      </c>
      <c r="AE33" s="82">
        <v>261681000</v>
      </c>
      <c r="AF33" s="82">
        <v>268290000</v>
      </c>
      <c r="AG33" s="83"/>
      <c r="AH33" s="83"/>
      <c r="AI33" s="83"/>
      <c r="AJ33" s="83"/>
      <c r="AK33" s="82">
        <v>202122000</v>
      </c>
      <c r="AL33" s="82">
        <v>209198000</v>
      </c>
      <c r="AM33" s="82">
        <v>200654000</v>
      </c>
      <c r="AN33" s="82">
        <v>212150000</v>
      </c>
      <c r="AO33" s="82">
        <v>0</v>
      </c>
      <c r="AP33" s="82">
        <v>0</v>
      </c>
      <c r="AQ33" s="82">
        <v>0</v>
      </c>
      <c r="AR33" s="82">
        <v>0</v>
      </c>
      <c r="AS33" s="82">
        <v>-20419000</v>
      </c>
      <c r="AT33" s="82">
        <v>-19771000</v>
      </c>
      <c r="AU33" s="82">
        <v>-19420000</v>
      </c>
      <c r="AV33" s="82">
        <v>-18775000</v>
      </c>
      <c r="AW33" s="82">
        <v>-13651000</v>
      </c>
      <c r="AX33" s="82">
        <v>-13589000</v>
      </c>
      <c r="AY33" s="82">
        <v>-13082000</v>
      </c>
      <c r="AZ33" s="82">
        <v>-12914000</v>
      </c>
      <c r="BA33" s="82">
        <v>893000</v>
      </c>
      <c r="BB33" s="82">
        <v>816000</v>
      </c>
      <c r="BC33" s="82">
        <v>764000</v>
      </c>
      <c r="BD33" s="82">
        <v>783000</v>
      </c>
      <c r="BE33" s="82">
        <v>48880000</v>
      </c>
      <c r="BF33" s="82">
        <v>49317000</v>
      </c>
      <c r="BG33" s="82">
        <v>47767000</v>
      </c>
      <c r="BH33" s="82">
        <v>47463000</v>
      </c>
      <c r="BI33" s="82">
        <v>90431000</v>
      </c>
      <c r="BJ33" s="82">
        <v>76280000</v>
      </c>
      <c r="BK33" s="82">
        <v>56397000</v>
      </c>
      <c r="BL33" s="82">
        <v>44076000</v>
      </c>
      <c r="BM33" s="82">
        <v>223978000</v>
      </c>
      <c r="BN33" s="82">
        <v>229737000</v>
      </c>
      <c r="BO33" s="82">
        <v>232086000</v>
      </c>
      <c r="BP33" s="82">
        <v>227568000</v>
      </c>
      <c r="BQ33" s="82">
        <v>483921000</v>
      </c>
      <c r="BR33" s="82">
        <v>456038000</v>
      </c>
      <c r="BS33" s="82">
        <v>434734000</v>
      </c>
      <c r="BT33" s="82">
        <v>415539000</v>
      </c>
      <c r="BU33" s="82">
        <v>20419000</v>
      </c>
      <c r="BV33" s="82">
        <v>19771000</v>
      </c>
      <c r="BW33" s="82">
        <v>19420000</v>
      </c>
      <c r="BX33" s="82">
        <v>18775000</v>
      </c>
      <c r="BY33" s="82">
        <v>30593000</v>
      </c>
      <c r="BZ33" s="82">
        <v>31581000</v>
      </c>
      <c r="CA33" s="82">
        <v>28525000</v>
      </c>
      <c r="CB33" s="82">
        <v>24451000</v>
      </c>
      <c r="CC33" s="83"/>
      <c r="CD33" s="83"/>
      <c r="CE33" s="83"/>
      <c r="CF33" s="83"/>
      <c r="CG33" s="83"/>
      <c r="CH33" s="83"/>
      <c r="CI33" s="83"/>
      <c r="CJ33" s="83"/>
      <c r="CK33" s="89">
        <f t="shared" si="3"/>
        <v>266785000</v>
      </c>
      <c r="CL33" s="89">
        <f t="shared" si="4"/>
        <v>-202122000</v>
      </c>
      <c r="CM33" s="89">
        <f t="shared" si="5"/>
        <v>-20419000</v>
      </c>
      <c r="CN33" s="89">
        <f t="shared" si="6"/>
        <v>-13651000</v>
      </c>
      <c r="CO33" s="89">
        <f t="shared" si="7"/>
        <v>30593000</v>
      </c>
      <c r="CP33" s="90">
        <f t="shared" si="8"/>
        <v>0.114672863916637</v>
      </c>
      <c r="CQ33" s="90">
        <f t="shared" si="9"/>
        <v>0.129525978864652</v>
      </c>
      <c r="CR33" s="91">
        <f t="shared" si="10"/>
        <v>20419000</v>
      </c>
      <c r="CS33" s="93">
        <f t="shared" si="11"/>
        <v>0</v>
      </c>
      <c r="CT33" s="93">
        <f t="shared" si="12"/>
        <v>854500</v>
      </c>
      <c r="CU33" s="93">
        <f t="shared" si="13"/>
        <v>226857500</v>
      </c>
      <c r="CV33" s="94"/>
      <c r="CW33" s="95">
        <f t="shared" si="14"/>
        <v>274139000</v>
      </c>
      <c r="CX33" s="95">
        <f t="shared" si="15"/>
        <v>-209198000</v>
      </c>
      <c r="CY33" s="95">
        <f t="shared" si="16"/>
        <v>-19771000</v>
      </c>
      <c r="CZ33" s="93">
        <f t="shared" si="17"/>
        <v>-13589000</v>
      </c>
      <c r="DA33" s="95">
        <f t="shared" si="18"/>
        <v>31581000</v>
      </c>
      <c r="DB33" s="99">
        <f t="shared" si="19"/>
        <v>0.115200682865262</v>
      </c>
      <c r="DC33" s="99">
        <f t="shared" si="20"/>
        <v>0.130199787267375</v>
      </c>
      <c r="DD33" s="91">
        <f t="shared" si="21"/>
        <v>19771000</v>
      </c>
      <c r="DE33" s="93">
        <f t="shared" si="22"/>
        <v>0</v>
      </c>
      <c r="DF33" s="93">
        <f t="shared" si="23"/>
        <v>790000</v>
      </c>
      <c r="DG33" s="93">
        <f t="shared" si="24"/>
        <v>230911500</v>
      </c>
      <c r="DH33" s="94"/>
      <c r="DI33" s="100">
        <f t="shared" si="25"/>
        <v>261681000</v>
      </c>
      <c r="DJ33" s="100">
        <f t="shared" si="26"/>
        <v>-200654000</v>
      </c>
      <c r="DK33" s="100">
        <f t="shared" si="27"/>
        <v>-19420000</v>
      </c>
      <c r="DL33" s="100">
        <f t="shared" si="28"/>
        <v>-13082000</v>
      </c>
      <c r="DM33" s="100">
        <f t="shared" si="29"/>
        <v>28525000</v>
      </c>
      <c r="DN33" s="99">
        <f t="shared" si="30"/>
        <v>0.109006767782147</v>
      </c>
      <c r="DO33" s="90">
        <f t="shared" si="31"/>
        <v>0.122342980665306</v>
      </c>
      <c r="DP33" s="91">
        <f t="shared" si="32"/>
        <v>19420000</v>
      </c>
      <c r="DQ33" s="93">
        <f t="shared" si="33"/>
        <v>0</v>
      </c>
      <c r="DR33" s="93">
        <f t="shared" si="34"/>
        <v>773500</v>
      </c>
      <c r="DS33" s="93">
        <f t="shared" si="35"/>
        <v>229827000</v>
      </c>
      <c r="DT33" s="94"/>
      <c r="DU33" s="105">
        <f t="shared" ref="DU33:DX33" si="81">(DI33+CW33+CK33)/3</f>
        <v>267535000</v>
      </c>
      <c r="DV33" s="105">
        <f t="shared" si="81"/>
        <v>-203991333.333333</v>
      </c>
      <c r="DW33" s="105">
        <f t="shared" si="81"/>
        <v>-19870000</v>
      </c>
      <c r="DX33" s="105">
        <f t="shared" si="81"/>
        <v>-13440666.6666667</v>
      </c>
      <c r="DY33" s="105">
        <f t="shared" si="37"/>
        <v>30233000</v>
      </c>
      <c r="DZ33" s="99">
        <f t="shared" si="38"/>
        <v>0.113005774945334</v>
      </c>
      <c r="EA33" s="107">
        <f t="shared" si="39"/>
        <v>0.127403056021441</v>
      </c>
      <c r="EB33" s="105">
        <f t="shared" si="40"/>
        <v>-19870000</v>
      </c>
      <c r="EC33" s="105">
        <f t="shared" si="41"/>
        <v>0</v>
      </c>
      <c r="ED33" s="105">
        <f t="shared" si="42"/>
        <v>806000</v>
      </c>
      <c r="EE33" s="105">
        <f t="shared" si="43"/>
        <v>229198666.666667</v>
      </c>
      <c r="EF33" s="108"/>
      <c r="EG33" s="115" t="str">
        <f t="shared" si="44"/>
        <v>完整</v>
      </c>
      <c r="EH33" s="115" t="str">
        <f t="shared" si="45"/>
        <v>完整</v>
      </c>
      <c r="EI33" s="115" t="str">
        <f t="shared" si="46"/>
        <v>完整</v>
      </c>
      <c r="EJ33" s="115" t="str">
        <f t="shared" si="47"/>
        <v>选择</v>
      </c>
      <c r="EK33" s="115" t="str">
        <f t="shared" si="48"/>
        <v>选择</v>
      </c>
      <c r="EL33" s="115" t="str">
        <f t="shared" si="49"/>
        <v>选择</v>
      </c>
      <c r="EM33" s="3" t="str">
        <f t="shared" si="50"/>
        <v>删除</v>
      </c>
      <c r="EN33" s="3" t="str">
        <f t="shared" si="51"/>
        <v>删除</v>
      </c>
      <c r="EO33" s="3" t="str">
        <f t="shared" si="52"/>
        <v>删除</v>
      </c>
      <c r="EP33" s="6"/>
      <c r="EQ33" s="6"/>
      <c r="ER33" s="6"/>
      <c r="ES33" s="6"/>
      <c r="ET33" s="6"/>
      <c r="EU33" s="6"/>
      <c r="EV33" s="6"/>
      <c r="EW33" s="6"/>
      <c r="EX33" s="6"/>
      <c r="EY33" s="6"/>
      <c r="EZ33" s="6"/>
      <c r="FA33" s="6"/>
      <c r="FB33" s="6"/>
      <c r="FC33" s="6"/>
      <c r="FD33" s="6"/>
      <c r="FE33" s="6"/>
      <c r="FF33" s="6"/>
      <c r="FG33" s="6"/>
      <c r="FH33" s="6"/>
      <c r="FI33" s="6"/>
      <c r="FJ33" s="6"/>
      <c r="FK33" s="6"/>
      <c r="FL33" s="6"/>
      <c r="FM33" s="6"/>
      <c r="FN33" s="6"/>
      <c r="FO33" s="6"/>
      <c r="FP33" s="6"/>
      <c r="FQ33" s="6"/>
      <c r="FR33" s="6"/>
      <c r="FS33" s="6"/>
      <c r="FT33" s="6"/>
      <c r="FU33" s="6"/>
      <c r="FV33" s="6"/>
      <c r="FW33" s="6"/>
      <c r="FX33" s="6"/>
      <c r="FY33" s="6"/>
      <c r="FZ33" s="6"/>
      <c r="GA33" s="6"/>
      <c r="GB33" s="6"/>
      <c r="GC33" s="6"/>
      <c r="GD33" s="6"/>
      <c r="GE33" s="6"/>
      <c r="GF33" s="6"/>
      <c r="GG33" s="6"/>
      <c r="GH33" s="6"/>
      <c r="GI33" s="6"/>
      <c r="GJ33" s="6"/>
      <c r="GK33" s="6"/>
      <c r="GL33" s="6"/>
      <c r="GM33" s="6"/>
      <c r="GN33" s="6"/>
      <c r="GO33" s="6"/>
      <c r="GP33" s="6"/>
      <c r="GQ33" s="6"/>
    </row>
    <row r="34" s="3" customFormat="1" customHeight="1" spans="1:199">
      <c r="A34" s="42" t="s">
        <v>512</v>
      </c>
      <c r="B34" s="43" t="str">
        <f t="shared" si="0"/>
        <v>Dksh Holdings (Malaysia) Berhad</v>
      </c>
      <c r="C34" s="44" t="s">
        <v>207</v>
      </c>
      <c r="D34" s="44" t="s">
        <v>90</v>
      </c>
      <c r="E34" s="45"/>
      <c r="F34" s="47"/>
      <c r="H34" s="46">
        <f t="shared" si="1"/>
        <v>0.0212239320368932</v>
      </c>
      <c r="I34" s="46" t="str">
        <f t="shared" si="2"/>
        <v> </v>
      </c>
      <c r="J34" s="44"/>
      <c r="K34" s="44"/>
      <c r="L34" s="49"/>
      <c r="M34" s="70"/>
      <c r="N34" s="71" t="s">
        <v>513</v>
      </c>
      <c r="O34" s="71" t="s">
        <v>514</v>
      </c>
      <c r="P34" s="71" t="s">
        <v>211</v>
      </c>
      <c r="Q34" s="71" t="s">
        <v>515</v>
      </c>
      <c r="R34" s="71" t="s">
        <v>516</v>
      </c>
      <c r="S34" s="71" t="s">
        <v>429</v>
      </c>
      <c r="T34" s="75"/>
      <c r="U34" s="71" t="s">
        <v>517</v>
      </c>
      <c r="V34" s="71" t="s">
        <v>306</v>
      </c>
      <c r="W34" s="71" t="s">
        <v>71</v>
      </c>
      <c r="X34" s="71" t="s">
        <v>518</v>
      </c>
      <c r="Y34" s="71" t="s">
        <v>519</v>
      </c>
      <c r="Z34" s="71" t="s">
        <v>520</v>
      </c>
      <c r="AA34" s="81">
        <v>34681</v>
      </c>
      <c r="AB34" s="71" t="s">
        <v>521</v>
      </c>
      <c r="AC34" s="82">
        <v>7524314</v>
      </c>
      <c r="AD34" s="82">
        <v>7162687</v>
      </c>
      <c r="AE34" s="82">
        <v>6738388</v>
      </c>
      <c r="AF34" s="82">
        <v>6355699</v>
      </c>
      <c r="AG34" s="82">
        <v>7058</v>
      </c>
      <c r="AH34" s="82">
        <v>9151</v>
      </c>
      <c r="AI34" s="82">
        <v>23082</v>
      </c>
      <c r="AJ34" s="82">
        <v>14920</v>
      </c>
      <c r="AK34" s="82">
        <v>6681474</v>
      </c>
      <c r="AL34" s="82">
        <v>6376152</v>
      </c>
      <c r="AM34" s="82">
        <v>5968027</v>
      </c>
      <c r="AN34" s="82">
        <v>5642861</v>
      </c>
      <c r="AO34" s="82">
        <v>0</v>
      </c>
      <c r="AP34" s="82">
        <v>0</v>
      </c>
      <c r="AQ34" s="82">
        <v>0</v>
      </c>
      <c r="AR34" s="82">
        <v>0</v>
      </c>
      <c r="AS34" s="82">
        <v>-613978</v>
      </c>
      <c r="AT34" s="82">
        <v>-570677</v>
      </c>
      <c r="AU34" s="82">
        <v>-579194</v>
      </c>
      <c r="AV34" s="82">
        <v>-544814</v>
      </c>
      <c r="AW34" s="82">
        <v>-61472</v>
      </c>
      <c r="AX34" s="82">
        <v>-60194</v>
      </c>
      <c r="AY34" s="82">
        <v>-59490</v>
      </c>
      <c r="AZ34" s="82">
        <v>-60635</v>
      </c>
      <c r="BA34" s="82">
        <v>870330</v>
      </c>
      <c r="BB34" s="82">
        <v>789954</v>
      </c>
      <c r="BC34" s="82">
        <v>726928</v>
      </c>
      <c r="BD34" s="82">
        <v>746023</v>
      </c>
      <c r="BE34" s="82">
        <v>1615883</v>
      </c>
      <c r="BF34" s="82">
        <v>1519736</v>
      </c>
      <c r="BG34" s="82">
        <v>1285089</v>
      </c>
      <c r="BH34" s="82">
        <v>1334932</v>
      </c>
      <c r="BI34" s="82">
        <v>39026</v>
      </c>
      <c r="BJ34" s="82">
        <v>35923</v>
      </c>
      <c r="BK34" s="82">
        <v>109477</v>
      </c>
      <c r="BL34" s="82">
        <v>55402</v>
      </c>
      <c r="BM34" s="82">
        <v>146845</v>
      </c>
      <c r="BN34" s="82">
        <v>159957</v>
      </c>
      <c r="BO34" s="82">
        <v>141700</v>
      </c>
      <c r="BP34" s="82">
        <v>140423</v>
      </c>
      <c r="BQ34" s="82">
        <v>3070922</v>
      </c>
      <c r="BR34" s="82">
        <v>2931010</v>
      </c>
      <c r="BS34" s="82">
        <v>2680128</v>
      </c>
      <c r="BT34" s="82">
        <v>2702520</v>
      </c>
      <c r="BU34" s="82">
        <v>49399</v>
      </c>
      <c r="BV34" s="82">
        <v>53199</v>
      </c>
      <c r="BW34" s="82">
        <v>88256</v>
      </c>
      <c r="BX34" s="82">
        <v>78521</v>
      </c>
      <c r="BY34" s="82">
        <v>174448</v>
      </c>
      <c r="BZ34" s="82">
        <v>164815</v>
      </c>
      <c r="CA34" s="82">
        <v>154759</v>
      </c>
      <c r="CB34" s="82">
        <v>122309</v>
      </c>
      <c r="CC34" s="82">
        <v>240495</v>
      </c>
      <c r="CD34" s="82">
        <v>227612</v>
      </c>
      <c r="CE34" s="82">
        <v>206804</v>
      </c>
      <c r="CF34" s="82">
        <v>185508</v>
      </c>
      <c r="CG34" s="82">
        <v>4792</v>
      </c>
      <c r="CH34" s="82">
        <v>5259</v>
      </c>
      <c r="CI34" s="82">
        <v>6959</v>
      </c>
      <c r="CJ34" s="82">
        <v>6406</v>
      </c>
      <c r="CK34" s="89">
        <f t="shared" si="3"/>
        <v>7524314</v>
      </c>
      <c r="CL34" s="89">
        <f t="shared" si="4"/>
        <v>-6681474</v>
      </c>
      <c r="CM34" s="89">
        <f t="shared" si="5"/>
        <v>-613978</v>
      </c>
      <c r="CN34" s="89">
        <f t="shared" si="6"/>
        <v>-61472</v>
      </c>
      <c r="CO34" s="89">
        <f t="shared" si="7"/>
        <v>167390</v>
      </c>
      <c r="CP34" s="90">
        <f t="shared" si="8"/>
        <v>0.022246546329672</v>
      </c>
      <c r="CQ34" s="90">
        <f t="shared" si="9"/>
        <v>0.0227527156730177</v>
      </c>
      <c r="CR34" s="91">
        <f t="shared" si="10"/>
        <v>49399</v>
      </c>
      <c r="CS34" s="93">
        <f t="shared" si="11"/>
        <v>0</v>
      </c>
      <c r="CT34" s="93">
        <f t="shared" si="12"/>
        <v>830142</v>
      </c>
      <c r="CU34" s="93">
        <f t="shared" si="13"/>
        <v>153401</v>
      </c>
      <c r="CV34" s="94"/>
      <c r="CW34" s="95">
        <f t="shared" si="14"/>
        <v>7162687</v>
      </c>
      <c r="CX34" s="95">
        <f t="shared" si="15"/>
        <v>-6376152</v>
      </c>
      <c r="CY34" s="95">
        <f t="shared" si="16"/>
        <v>-570677</v>
      </c>
      <c r="CZ34" s="93">
        <f t="shared" si="17"/>
        <v>-60194</v>
      </c>
      <c r="DA34" s="95">
        <f t="shared" si="18"/>
        <v>155664</v>
      </c>
      <c r="DB34" s="99">
        <f t="shared" si="19"/>
        <v>0.02173262631747</v>
      </c>
      <c r="DC34" s="99">
        <f t="shared" si="20"/>
        <v>0.0222154258663058</v>
      </c>
      <c r="DD34" s="91">
        <f t="shared" si="21"/>
        <v>53199</v>
      </c>
      <c r="DE34" s="93">
        <f t="shared" si="22"/>
        <v>0</v>
      </c>
      <c r="DF34" s="93">
        <f t="shared" si="23"/>
        <v>758441</v>
      </c>
      <c r="DG34" s="93">
        <f t="shared" si="24"/>
        <v>150828.5</v>
      </c>
      <c r="DH34" s="94"/>
      <c r="DI34" s="100">
        <f t="shared" si="25"/>
        <v>6738388</v>
      </c>
      <c r="DJ34" s="100">
        <f t="shared" si="26"/>
        <v>-5968027</v>
      </c>
      <c r="DK34" s="100">
        <f t="shared" si="27"/>
        <v>-579194</v>
      </c>
      <c r="DL34" s="100">
        <f t="shared" si="28"/>
        <v>-59490</v>
      </c>
      <c r="DM34" s="100">
        <f t="shared" si="29"/>
        <v>131677</v>
      </c>
      <c r="DN34" s="99">
        <f t="shared" si="30"/>
        <v>0.0195413205650966</v>
      </c>
      <c r="DO34" s="90">
        <f t="shared" si="31"/>
        <v>0.0199307946117213</v>
      </c>
      <c r="DP34" s="91">
        <f t="shared" si="32"/>
        <v>88256</v>
      </c>
      <c r="DQ34" s="93">
        <f t="shared" si="33"/>
        <v>0</v>
      </c>
      <c r="DR34" s="93">
        <f t="shared" si="34"/>
        <v>736475.5</v>
      </c>
      <c r="DS34" s="93">
        <f t="shared" si="35"/>
        <v>141061.5</v>
      </c>
      <c r="DT34" s="94"/>
      <c r="DU34" s="105">
        <f t="shared" ref="DU34:DX34" si="82">(DI34+CW34+CK34)/3</f>
        <v>7141796.33333333</v>
      </c>
      <c r="DV34" s="105">
        <f t="shared" si="82"/>
        <v>-6341884.33333333</v>
      </c>
      <c r="DW34" s="105">
        <f t="shared" si="82"/>
        <v>-587949.666666667</v>
      </c>
      <c r="DX34" s="105">
        <f t="shared" si="82"/>
        <v>-60385.3333333333</v>
      </c>
      <c r="DY34" s="105">
        <f t="shared" si="37"/>
        <v>151577</v>
      </c>
      <c r="DZ34" s="99">
        <f t="shared" si="38"/>
        <v>0.0212239320368932</v>
      </c>
      <c r="EA34" s="107">
        <f t="shared" si="39"/>
        <v>0.0216841550703845</v>
      </c>
      <c r="EB34" s="105">
        <f t="shared" si="40"/>
        <v>-63618</v>
      </c>
      <c r="EC34" s="105">
        <f t="shared" si="41"/>
        <v>0</v>
      </c>
      <c r="ED34" s="105">
        <f t="shared" si="42"/>
        <v>775019.5</v>
      </c>
      <c r="EE34" s="105">
        <f t="shared" si="43"/>
        <v>148430.333333333</v>
      </c>
      <c r="EF34" s="108"/>
      <c r="EG34" s="115" t="str">
        <f t="shared" si="44"/>
        <v>完整</v>
      </c>
      <c r="EH34" s="115" t="str">
        <f t="shared" si="45"/>
        <v>完整</v>
      </c>
      <c r="EI34" s="115" t="str">
        <f t="shared" si="46"/>
        <v>完整</v>
      </c>
      <c r="EJ34" s="115" t="str">
        <f t="shared" si="47"/>
        <v>选择</v>
      </c>
      <c r="EK34" s="115" t="str">
        <f t="shared" si="48"/>
        <v>选择</v>
      </c>
      <c r="EL34" s="115" t="str">
        <f t="shared" si="49"/>
        <v>选择</v>
      </c>
      <c r="EM34" s="3" t="str">
        <f t="shared" si="50"/>
        <v>删除</v>
      </c>
      <c r="EN34" s="3" t="str">
        <f t="shared" si="51"/>
        <v>删除</v>
      </c>
      <c r="EO34" s="3" t="str">
        <f t="shared" si="52"/>
        <v>删除</v>
      </c>
      <c r="EP34" s="6"/>
      <c r="EQ34" s="6"/>
      <c r="ER34" s="6"/>
      <c r="ES34" s="6"/>
      <c r="ET34" s="6"/>
      <c r="EU34" s="6"/>
      <c r="EV34" s="6"/>
      <c r="EW34" s="6"/>
      <c r="EX34" s="6"/>
      <c r="EY34" s="6"/>
      <c r="EZ34" s="6"/>
      <c r="FA34" s="6"/>
      <c r="FB34" s="6"/>
      <c r="FC34" s="6"/>
      <c r="FD34" s="6"/>
      <c r="FE34" s="6"/>
      <c r="FF34" s="6"/>
      <c r="FG34" s="6"/>
      <c r="FH34" s="6"/>
      <c r="FI34" s="6"/>
      <c r="FJ34" s="6"/>
      <c r="FK34" s="6"/>
      <c r="FL34" s="6"/>
      <c r="FM34" s="6"/>
      <c r="FN34" s="6"/>
      <c r="FO34" s="6"/>
      <c r="FP34" s="6"/>
      <c r="FQ34" s="6"/>
      <c r="FR34" s="6"/>
      <c r="FS34" s="6"/>
      <c r="FT34" s="6"/>
      <c r="FU34" s="6"/>
      <c r="FV34" s="6"/>
      <c r="FW34" s="6"/>
      <c r="FX34" s="6"/>
      <c r="FY34" s="6"/>
      <c r="FZ34" s="6"/>
      <c r="GA34" s="6"/>
      <c r="GB34" s="6"/>
      <c r="GC34" s="6"/>
      <c r="GD34" s="6"/>
      <c r="GE34" s="6"/>
      <c r="GF34" s="6"/>
      <c r="GG34" s="6"/>
      <c r="GH34" s="6"/>
      <c r="GI34" s="6"/>
      <c r="GJ34" s="6"/>
      <c r="GK34" s="6"/>
      <c r="GL34" s="6"/>
      <c r="GM34" s="6"/>
      <c r="GN34" s="6"/>
      <c r="GO34" s="6"/>
      <c r="GP34" s="6"/>
      <c r="GQ34" s="6"/>
    </row>
    <row r="35" s="3" customFormat="1" customHeight="1" spans="1:145">
      <c r="A35" s="42" t="s">
        <v>522</v>
      </c>
      <c r="B35" s="43" t="str">
        <f t="shared" si="0"/>
        <v>Sichuan Expressway Company Limited</v>
      </c>
      <c r="C35" s="44" t="s">
        <v>207</v>
      </c>
      <c r="D35" s="44" t="s">
        <v>90</v>
      </c>
      <c r="E35" s="45"/>
      <c r="F35" s="47"/>
      <c r="H35" s="46">
        <f t="shared" si="1"/>
        <v>0.175557126148293</v>
      </c>
      <c r="I35" s="46" t="str">
        <f t="shared" si="2"/>
        <v> </v>
      </c>
      <c r="J35" s="44"/>
      <c r="K35" s="44"/>
      <c r="L35" s="49"/>
      <c r="M35" s="70"/>
      <c r="N35" s="71" t="s">
        <v>523</v>
      </c>
      <c r="O35" s="71" t="s">
        <v>524</v>
      </c>
      <c r="P35" s="71" t="s">
        <v>211</v>
      </c>
      <c r="Q35" s="71" t="s">
        <v>525</v>
      </c>
      <c r="R35" s="71" t="s">
        <v>526</v>
      </c>
      <c r="S35" s="71" t="s">
        <v>235</v>
      </c>
      <c r="T35" s="75"/>
      <c r="U35" s="71" t="s">
        <v>527</v>
      </c>
      <c r="V35" s="71" t="s">
        <v>266</v>
      </c>
      <c r="W35" s="71" t="s">
        <v>81</v>
      </c>
      <c r="X35" s="71" t="s">
        <v>528</v>
      </c>
      <c r="Y35" s="71" t="s">
        <v>529</v>
      </c>
      <c r="Z35" s="71" t="s">
        <v>530</v>
      </c>
      <c r="AA35" s="83" t="s">
        <v>531</v>
      </c>
      <c r="AB35" s="75"/>
      <c r="AC35" s="82">
        <v>11580867</v>
      </c>
      <c r="AD35" s="82">
        <v>10419377</v>
      </c>
      <c r="AE35" s="82">
        <v>8830296</v>
      </c>
      <c r="AF35" s="82">
        <v>8198610</v>
      </c>
      <c r="AG35" s="82">
        <v>76402</v>
      </c>
      <c r="AH35" s="82">
        <v>80095</v>
      </c>
      <c r="AI35" s="82">
        <v>76916</v>
      </c>
      <c r="AJ35" s="82">
        <v>120025</v>
      </c>
      <c r="AK35" s="82">
        <v>7227482</v>
      </c>
      <c r="AL35" s="82">
        <v>8127643</v>
      </c>
      <c r="AM35" s="82">
        <v>5739405</v>
      </c>
      <c r="AN35" s="82">
        <v>5547848</v>
      </c>
      <c r="AO35" s="82">
        <v>0</v>
      </c>
      <c r="AP35" s="82">
        <v>0</v>
      </c>
      <c r="AQ35" s="82">
        <v>0</v>
      </c>
      <c r="AR35" s="82">
        <v>0</v>
      </c>
      <c r="AS35" s="82">
        <v>-640996</v>
      </c>
      <c r="AT35" s="82">
        <v>-462203</v>
      </c>
      <c r="AU35" s="82">
        <v>-451766</v>
      </c>
      <c r="AV35" s="82">
        <v>-362149</v>
      </c>
      <c r="AW35" s="82">
        <v>-1504261</v>
      </c>
      <c r="AX35" s="82">
        <v>-306685</v>
      </c>
      <c r="AY35" s="82">
        <v>-957578</v>
      </c>
      <c r="AZ35" s="82">
        <v>-924354</v>
      </c>
      <c r="BA35" s="82">
        <v>119821</v>
      </c>
      <c r="BB35" s="82">
        <v>30076</v>
      </c>
      <c r="BC35" s="82">
        <v>63069</v>
      </c>
      <c r="BD35" s="82">
        <v>48989</v>
      </c>
      <c r="BE35" s="82">
        <v>327128</v>
      </c>
      <c r="BF35" s="82">
        <v>1655993</v>
      </c>
      <c r="BG35" s="82">
        <v>1675253</v>
      </c>
      <c r="BH35" s="82">
        <v>1921668</v>
      </c>
      <c r="BI35" s="82">
        <v>1983196</v>
      </c>
      <c r="BJ35" s="82">
        <v>2588341</v>
      </c>
      <c r="BK35" s="82">
        <v>3839815</v>
      </c>
      <c r="BL35" s="82">
        <v>3195834</v>
      </c>
      <c r="BM35" s="82">
        <v>1270218</v>
      </c>
      <c r="BN35" s="82">
        <v>1157806</v>
      </c>
      <c r="BO35" s="82">
        <v>1076924</v>
      </c>
      <c r="BP35" s="82">
        <v>1180760</v>
      </c>
      <c r="BQ35" s="82">
        <v>57640787</v>
      </c>
      <c r="BR35" s="82">
        <v>56199140</v>
      </c>
      <c r="BS35" s="82">
        <v>40647497</v>
      </c>
      <c r="BT35" s="82">
        <v>40404381</v>
      </c>
      <c r="BU35" s="83"/>
      <c r="BV35" s="83"/>
      <c r="BW35" s="83"/>
      <c r="BX35" s="83"/>
      <c r="BY35" s="82">
        <v>2284530</v>
      </c>
      <c r="BZ35" s="82">
        <v>1602941</v>
      </c>
      <c r="CA35" s="82">
        <v>1758463</v>
      </c>
      <c r="CB35" s="82">
        <v>1484284</v>
      </c>
      <c r="CC35" s="82">
        <v>32741</v>
      </c>
      <c r="CD35" s="82">
        <v>70218</v>
      </c>
      <c r="CE35" s="82">
        <v>84381</v>
      </c>
      <c r="CF35" s="82">
        <v>9155</v>
      </c>
      <c r="CG35" s="82">
        <v>608255</v>
      </c>
      <c r="CH35" s="82">
        <v>391985</v>
      </c>
      <c r="CI35" s="82">
        <v>367385</v>
      </c>
      <c r="CJ35" s="82">
        <v>352994</v>
      </c>
      <c r="CK35" s="89">
        <f t="shared" si="3"/>
        <v>11580867</v>
      </c>
      <c r="CL35" s="89">
        <f t="shared" si="4"/>
        <v>-7227482</v>
      </c>
      <c r="CM35" s="89">
        <f t="shared" si="5"/>
        <v>-640996</v>
      </c>
      <c r="CN35" s="89">
        <f t="shared" si="6"/>
        <v>-1504261</v>
      </c>
      <c r="CO35" s="89">
        <f t="shared" si="7"/>
        <v>2208128</v>
      </c>
      <c r="CP35" s="90">
        <f t="shared" si="8"/>
        <v>0.190670353091871</v>
      </c>
      <c r="CQ35" s="90">
        <f t="shared" si="9"/>
        <v>0.23559047147264</v>
      </c>
      <c r="CR35" s="91">
        <f t="shared" si="10"/>
        <v>0</v>
      </c>
      <c r="CS35" s="93">
        <f t="shared" si="11"/>
        <v>0</v>
      </c>
      <c r="CT35" s="93">
        <f t="shared" si="12"/>
        <v>74948.5</v>
      </c>
      <c r="CU35" s="93">
        <f t="shared" si="13"/>
        <v>1214012</v>
      </c>
      <c r="CV35" s="94"/>
      <c r="CW35" s="95">
        <f t="shared" si="14"/>
        <v>10419377</v>
      </c>
      <c r="CX35" s="95">
        <f t="shared" si="15"/>
        <v>-8127643</v>
      </c>
      <c r="CY35" s="95">
        <f t="shared" si="16"/>
        <v>-462203</v>
      </c>
      <c r="CZ35" s="93">
        <f t="shared" si="17"/>
        <v>-306685</v>
      </c>
      <c r="DA35" s="89">
        <f t="shared" si="18"/>
        <v>1522846</v>
      </c>
      <c r="DB35" s="99">
        <f t="shared" si="19"/>
        <v>0.146155187589431</v>
      </c>
      <c r="DC35" s="99">
        <f t="shared" si="20"/>
        <v>0.171173011143332</v>
      </c>
      <c r="DD35" s="91">
        <f t="shared" si="21"/>
        <v>0</v>
      </c>
      <c r="DE35" s="93">
        <f t="shared" si="22"/>
        <v>0</v>
      </c>
      <c r="DF35" s="93">
        <f t="shared" si="23"/>
        <v>46572.5</v>
      </c>
      <c r="DG35" s="93">
        <f t="shared" si="24"/>
        <v>1117365</v>
      </c>
      <c r="DH35" s="94"/>
      <c r="DI35" s="100">
        <f t="shared" si="25"/>
        <v>8830296</v>
      </c>
      <c r="DJ35" s="100">
        <f t="shared" si="26"/>
        <v>-5739405</v>
      </c>
      <c r="DK35" s="100">
        <f t="shared" si="27"/>
        <v>-451766</v>
      </c>
      <c r="DL35" s="100">
        <f t="shared" si="28"/>
        <v>-957578</v>
      </c>
      <c r="DM35" s="100">
        <f t="shared" si="29"/>
        <v>1681547</v>
      </c>
      <c r="DN35" s="99">
        <f t="shared" si="30"/>
        <v>0.190429290252558</v>
      </c>
      <c r="DO35" s="90">
        <f t="shared" si="31"/>
        <v>0.23522255432384</v>
      </c>
      <c r="DP35" s="91">
        <f t="shared" si="32"/>
        <v>0</v>
      </c>
      <c r="DQ35" s="93">
        <f t="shared" si="33"/>
        <v>0</v>
      </c>
      <c r="DR35" s="93">
        <f t="shared" si="34"/>
        <v>56029</v>
      </c>
      <c r="DS35" s="93">
        <f t="shared" si="35"/>
        <v>1128842</v>
      </c>
      <c r="DT35" s="94"/>
      <c r="DU35" s="105">
        <f t="shared" ref="DU35:DX35" si="83">(DI35+CW35+CK35)/3</f>
        <v>10276846.6666667</v>
      </c>
      <c r="DV35" s="105">
        <f t="shared" si="83"/>
        <v>-7031510</v>
      </c>
      <c r="DW35" s="105">
        <f t="shared" si="83"/>
        <v>-518321.666666667</v>
      </c>
      <c r="DX35" s="105">
        <f t="shared" si="83"/>
        <v>-922841.333333333</v>
      </c>
      <c r="DY35" s="105">
        <f t="shared" si="37"/>
        <v>1804173.66666667</v>
      </c>
      <c r="DZ35" s="99">
        <f t="shared" si="38"/>
        <v>0.175557126148293</v>
      </c>
      <c r="EA35" s="107">
        <f t="shared" si="39"/>
        <v>0.212940316080494</v>
      </c>
      <c r="EB35" s="105">
        <f t="shared" si="40"/>
        <v>0</v>
      </c>
      <c r="EC35" s="105">
        <f t="shared" si="41"/>
        <v>0</v>
      </c>
      <c r="ED35" s="105">
        <f t="shared" si="42"/>
        <v>59183.3333333333</v>
      </c>
      <c r="EE35" s="105">
        <f t="shared" si="43"/>
        <v>1153406.33333333</v>
      </c>
      <c r="EF35" s="108"/>
      <c r="EG35" s="115" t="str">
        <f t="shared" si="44"/>
        <v>完整</v>
      </c>
      <c r="EH35" s="115" t="str">
        <f t="shared" si="45"/>
        <v>完整</v>
      </c>
      <c r="EI35" s="115" t="str">
        <f t="shared" si="46"/>
        <v>完整</v>
      </c>
      <c r="EJ35" s="115" t="str">
        <f t="shared" si="47"/>
        <v>选择</v>
      </c>
      <c r="EK35" s="115" t="str">
        <f t="shared" si="48"/>
        <v>选择</v>
      </c>
      <c r="EL35" s="115" t="str">
        <f t="shared" si="49"/>
        <v>选择</v>
      </c>
      <c r="EM35" s="3" t="str">
        <f t="shared" si="50"/>
        <v>删除</v>
      </c>
      <c r="EN35" s="3" t="str">
        <f t="shared" si="51"/>
        <v>删除</v>
      </c>
      <c r="EO35" s="3" t="str">
        <f t="shared" si="52"/>
        <v>删除</v>
      </c>
    </row>
    <row r="36" s="3" customFormat="1" customHeight="1" spans="1:145">
      <c r="A36" s="42" t="s">
        <v>532</v>
      </c>
      <c r="B36" s="43" t="str">
        <f t="shared" si="0"/>
        <v>China Railway Special Cargo Logistics Co., Ltd.</v>
      </c>
      <c r="C36" s="44" t="s">
        <v>207</v>
      </c>
      <c r="D36" s="44" t="s">
        <v>90</v>
      </c>
      <c r="E36" s="45"/>
      <c r="H36" s="46">
        <f t="shared" si="1"/>
        <v>-0.0152961611895516</v>
      </c>
      <c r="I36" s="46" t="str">
        <f t="shared" si="2"/>
        <v> </v>
      </c>
      <c r="J36" s="44"/>
      <c r="K36" s="44"/>
      <c r="L36" s="49"/>
      <c r="M36" s="70"/>
      <c r="N36" s="71" t="s">
        <v>533</v>
      </c>
      <c r="O36" s="71" t="s">
        <v>534</v>
      </c>
      <c r="P36" s="71" t="s">
        <v>211</v>
      </c>
      <c r="Q36" s="71" t="s">
        <v>535</v>
      </c>
      <c r="R36" s="71" t="s">
        <v>536</v>
      </c>
      <c r="S36" s="71" t="s">
        <v>235</v>
      </c>
      <c r="T36" s="75"/>
      <c r="U36" s="71" t="s">
        <v>537</v>
      </c>
      <c r="V36" s="71" t="s">
        <v>266</v>
      </c>
      <c r="W36" s="71" t="s">
        <v>77</v>
      </c>
      <c r="X36" s="71" t="s">
        <v>538</v>
      </c>
      <c r="Y36" s="71" t="s">
        <v>539</v>
      </c>
      <c r="Z36" s="71" t="s">
        <v>540</v>
      </c>
      <c r="AA36" s="81">
        <v>44447</v>
      </c>
      <c r="AB36" s="75"/>
      <c r="AC36" s="82">
        <v>9921598</v>
      </c>
      <c r="AD36" s="82">
        <v>8807848</v>
      </c>
      <c r="AE36" s="82">
        <v>8355585</v>
      </c>
      <c r="AF36" s="82">
        <v>8145243</v>
      </c>
      <c r="AG36" s="82">
        <v>758931</v>
      </c>
      <c r="AH36" s="82">
        <v>654004</v>
      </c>
      <c r="AI36" s="82">
        <v>477844</v>
      </c>
      <c r="AJ36" s="82">
        <v>307455</v>
      </c>
      <c r="AK36" s="82">
        <v>8408364</v>
      </c>
      <c r="AL36" s="82">
        <v>7615296</v>
      </c>
      <c r="AM36" s="82">
        <v>7181559</v>
      </c>
      <c r="AN36" s="82">
        <v>6909606</v>
      </c>
      <c r="AO36" s="82">
        <v>0</v>
      </c>
      <c r="AP36" s="82">
        <v>0</v>
      </c>
      <c r="AQ36" s="82">
        <v>0</v>
      </c>
      <c r="AR36" s="82">
        <v>0</v>
      </c>
      <c r="AS36" s="82">
        <v>-952683</v>
      </c>
      <c r="AT36" s="82">
        <v>-818514</v>
      </c>
      <c r="AU36" s="82">
        <v>-649677</v>
      </c>
      <c r="AV36" s="82">
        <v>-491774</v>
      </c>
      <c r="AW36" s="82">
        <v>-652501</v>
      </c>
      <c r="AX36" s="82">
        <v>-622916</v>
      </c>
      <c r="AY36" s="82">
        <v>-597818</v>
      </c>
      <c r="AZ36" s="82">
        <v>-605436</v>
      </c>
      <c r="BA36" s="82">
        <v>48066</v>
      </c>
      <c r="BB36" s="82">
        <v>48902</v>
      </c>
      <c r="BC36" s="82">
        <v>44065</v>
      </c>
      <c r="BD36" s="82">
        <v>37786</v>
      </c>
      <c r="BE36" s="82">
        <v>2396451</v>
      </c>
      <c r="BF36" s="82">
        <v>2409415</v>
      </c>
      <c r="BG36" s="82">
        <v>1988949</v>
      </c>
      <c r="BH36" s="82">
        <v>1696964</v>
      </c>
      <c r="BI36" s="82">
        <v>5553985</v>
      </c>
      <c r="BJ36" s="82">
        <v>5196617</v>
      </c>
      <c r="BK36" s="82">
        <v>5202310</v>
      </c>
      <c r="BL36" s="82">
        <v>3458519</v>
      </c>
      <c r="BM36" s="82">
        <v>10800384</v>
      </c>
      <c r="BN36" s="82">
        <v>10731120</v>
      </c>
      <c r="BO36" s="82">
        <v>10422751</v>
      </c>
      <c r="BP36" s="82">
        <v>10192751</v>
      </c>
      <c r="BQ36" s="82">
        <v>20402645</v>
      </c>
      <c r="BR36" s="82">
        <v>19896489</v>
      </c>
      <c r="BS36" s="82">
        <v>19527803</v>
      </c>
      <c r="BT36" s="82">
        <v>16931133</v>
      </c>
      <c r="BU36" s="82">
        <v>2702</v>
      </c>
      <c r="BV36" s="82">
        <v>796</v>
      </c>
      <c r="BW36" s="82">
        <v>722</v>
      </c>
      <c r="BX36" s="82">
        <v>1568</v>
      </c>
      <c r="BY36" s="82">
        <v>666981</v>
      </c>
      <c r="BZ36" s="82">
        <v>405126</v>
      </c>
      <c r="CA36" s="82">
        <v>404375</v>
      </c>
      <c r="CB36" s="82">
        <v>445882</v>
      </c>
      <c r="CC36" s="82">
        <v>731896</v>
      </c>
      <c r="CD36" s="82">
        <v>624472</v>
      </c>
      <c r="CE36" s="82">
        <v>479757</v>
      </c>
      <c r="CF36" s="82">
        <v>345936</v>
      </c>
      <c r="CG36" s="82">
        <v>215043</v>
      </c>
      <c r="CH36" s="82">
        <v>193246</v>
      </c>
      <c r="CI36" s="82">
        <v>169198</v>
      </c>
      <c r="CJ36" s="82">
        <v>144270</v>
      </c>
      <c r="CK36" s="89">
        <f t="shared" si="3"/>
        <v>9921598</v>
      </c>
      <c r="CL36" s="89">
        <f t="shared" si="4"/>
        <v>-8408364</v>
      </c>
      <c r="CM36" s="89">
        <f t="shared" si="5"/>
        <v>-952683</v>
      </c>
      <c r="CN36" s="89">
        <f t="shared" si="6"/>
        <v>-652501</v>
      </c>
      <c r="CO36" s="89">
        <f t="shared" si="7"/>
        <v>-91950</v>
      </c>
      <c r="CP36" s="90">
        <f t="shared" si="8"/>
        <v>-0.00926766031036533</v>
      </c>
      <c r="CQ36" s="90">
        <f t="shared" si="9"/>
        <v>-0.00918255946843217</v>
      </c>
      <c r="CR36" s="91">
        <f t="shared" si="10"/>
        <v>2702</v>
      </c>
      <c r="CS36" s="93">
        <f t="shared" si="11"/>
        <v>0</v>
      </c>
      <c r="CT36" s="93">
        <f t="shared" si="12"/>
        <v>48484</v>
      </c>
      <c r="CU36" s="93">
        <f t="shared" si="13"/>
        <v>10765752</v>
      </c>
      <c r="CV36" s="94"/>
      <c r="CW36" s="95">
        <f t="shared" si="14"/>
        <v>8807848</v>
      </c>
      <c r="CX36" s="95">
        <f t="shared" si="15"/>
        <v>-7615296</v>
      </c>
      <c r="CY36" s="95">
        <f t="shared" si="16"/>
        <v>-818514</v>
      </c>
      <c r="CZ36" s="93">
        <f t="shared" si="17"/>
        <v>-622916</v>
      </c>
      <c r="DA36" s="95">
        <f t="shared" si="18"/>
        <v>-248878</v>
      </c>
      <c r="DB36" s="99">
        <f t="shared" si="19"/>
        <v>-0.0282563913455364</v>
      </c>
      <c r="DC36" s="99">
        <f t="shared" si="20"/>
        <v>-0.0274799083024042</v>
      </c>
      <c r="DD36" s="91">
        <f t="shared" si="21"/>
        <v>796</v>
      </c>
      <c r="DE36" s="93">
        <f t="shared" si="22"/>
        <v>0</v>
      </c>
      <c r="DF36" s="93">
        <f t="shared" si="23"/>
        <v>46483.5</v>
      </c>
      <c r="DG36" s="93">
        <f t="shared" si="24"/>
        <v>10576935.5</v>
      </c>
      <c r="DH36" s="94"/>
      <c r="DI36" s="100">
        <f t="shared" si="25"/>
        <v>8355585</v>
      </c>
      <c r="DJ36" s="100">
        <f t="shared" si="26"/>
        <v>-7181559</v>
      </c>
      <c r="DK36" s="100">
        <f t="shared" si="27"/>
        <v>-649677</v>
      </c>
      <c r="DL36" s="100">
        <f t="shared" si="28"/>
        <v>-597818</v>
      </c>
      <c r="DM36" s="100">
        <f t="shared" si="29"/>
        <v>-73469</v>
      </c>
      <c r="DN36" s="99">
        <f t="shared" si="30"/>
        <v>-0.0087928014615374</v>
      </c>
      <c r="DO36" s="90">
        <f t="shared" si="31"/>
        <v>-0.00871616197974292</v>
      </c>
      <c r="DP36" s="91">
        <f t="shared" si="32"/>
        <v>722</v>
      </c>
      <c r="DQ36" s="93">
        <f t="shared" si="33"/>
        <v>0</v>
      </c>
      <c r="DR36" s="93">
        <f t="shared" si="34"/>
        <v>40925.5</v>
      </c>
      <c r="DS36" s="93">
        <f t="shared" si="35"/>
        <v>10307751</v>
      </c>
      <c r="DT36" s="94"/>
      <c r="DU36" s="105">
        <f t="shared" ref="DU36:DX36" si="84">(DI36+CW36+CK36)/3</f>
        <v>9028343.66666667</v>
      </c>
      <c r="DV36" s="105">
        <f t="shared" si="84"/>
        <v>-7735073</v>
      </c>
      <c r="DW36" s="105">
        <f t="shared" si="84"/>
        <v>-806958</v>
      </c>
      <c r="DX36" s="105">
        <f t="shared" si="84"/>
        <v>-624411.666666667</v>
      </c>
      <c r="DY36" s="105">
        <f t="shared" si="37"/>
        <v>-138099.000000001</v>
      </c>
      <c r="DZ36" s="99">
        <f t="shared" si="38"/>
        <v>-0.0152961611895516</v>
      </c>
      <c r="EA36" s="107">
        <f t="shared" si="39"/>
        <v>-0.0150657136058016</v>
      </c>
      <c r="EB36" s="105">
        <f t="shared" si="40"/>
        <v>-1406.66666666667</v>
      </c>
      <c r="EC36" s="105">
        <f t="shared" si="41"/>
        <v>0</v>
      </c>
      <c r="ED36" s="105">
        <f t="shared" si="42"/>
        <v>45297.6666666667</v>
      </c>
      <c r="EE36" s="105">
        <f t="shared" si="43"/>
        <v>10550146.1666667</v>
      </c>
      <c r="EF36" s="108"/>
      <c r="EG36" s="115" t="str">
        <f t="shared" si="44"/>
        <v>完整</v>
      </c>
      <c r="EH36" s="115" t="str">
        <f t="shared" si="45"/>
        <v>完整</v>
      </c>
      <c r="EI36" s="115" t="str">
        <f t="shared" si="46"/>
        <v>完整</v>
      </c>
      <c r="EJ36" s="115" t="str">
        <f t="shared" si="47"/>
        <v>选择</v>
      </c>
      <c r="EK36" s="115" t="str">
        <f t="shared" si="48"/>
        <v>选择</v>
      </c>
      <c r="EL36" s="115" t="str">
        <f t="shared" si="49"/>
        <v>删除</v>
      </c>
      <c r="EM36" s="3" t="str">
        <f t="shared" si="50"/>
        <v>删除</v>
      </c>
      <c r="EN36" s="3" t="str">
        <f t="shared" si="51"/>
        <v>删除</v>
      </c>
      <c r="EO36" s="3" t="str">
        <f t="shared" si="52"/>
        <v>删除</v>
      </c>
    </row>
    <row r="37" s="3" customFormat="1" ht="12" customHeight="1" spans="1:145">
      <c r="A37" s="42" t="s">
        <v>541</v>
      </c>
      <c r="B37" s="43" t="str">
        <f t="shared" si="0"/>
        <v>Nikkon Holdings CO LTD</v>
      </c>
      <c r="C37" s="44" t="s">
        <v>241</v>
      </c>
      <c r="D37" s="44"/>
      <c r="E37" s="45" t="s">
        <v>20</v>
      </c>
      <c r="H37" s="46">
        <f t="shared" si="1"/>
        <v>0.0953831609633329</v>
      </c>
      <c r="I37" s="46">
        <f t="shared" si="2"/>
        <v>0.105440399567299</v>
      </c>
      <c r="J37" s="44"/>
      <c r="K37" s="44"/>
      <c r="L37" s="49">
        <v>0</v>
      </c>
      <c r="M37" s="70" t="s">
        <v>242</v>
      </c>
      <c r="N37" s="71" t="s">
        <v>24</v>
      </c>
      <c r="O37" s="71" t="s">
        <v>542</v>
      </c>
      <c r="P37" s="71" t="s">
        <v>211</v>
      </c>
      <c r="Q37" s="71" t="s">
        <v>543</v>
      </c>
      <c r="R37" s="71" t="s">
        <v>544</v>
      </c>
      <c r="S37" s="77" t="s">
        <v>225</v>
      </c>
      <c r="T37" s="75"/>
      <c r="U37" s="71" t="s">
        <v>545</v>
      </c>
      <c r="V37" s="71" t="s">
        <v>216</v>
      </c>
      <c r="W37" s="71" t="s">
        <v>73</v>
      </c>
      <c r="X37" s="71" t="s">
        <v>546</v>
      </c>
      <c r="Y37" s="71" t="s">
        <v>547</v>
      </c>
      <c r="Z37" s="71" t="s">
        <v>548</v>
      </c>
      <c r="AA37" s="81">
        <v>23936</v>
      </c>
      <c r="AB37" s="71" t="s">
        <v>549</v>
      </c>
      <c r="AC37" s="82">
        <v>222324000</v>
      </c>
      <c r="AD37" s="82">
        <v>212071000</v>
      </c>
      <c r="AE37" s="82">
        <v>198159000</v>
      </c>
      <c r="AF37" s="82">
        <v>182536000</v>
      </c>
      <c r="AG37" s="83"/>
      <c r="AH37" s="83"/>
      <c r="AI37" s="83"/>
      <c r="AJ37" s="83"/>
      <c r="AK37" s="82">
        <v>177683000</v>
      </c>
      <c r="AL37" s="82">
        <v>169744000</v>
      </c>
      <c r="AM37" s="82">
        <v>157955000</v>
      </c>
      <c r="AN37" s="82">
        <v>144888000</v>
      </c>
      <c r="AO37" s="82">
        <v>0</v>
      </c>
      <c r="AP37" s="82">
        <v>0</v>
      </c>
      <c r="AQ37" s="82">
        <v>0</v>
      </c>
      <c r="AR37" s="82">
        <v>0</v>
      </c>
      <c r="AS37" s="82">
        <v>-10921000</v>
      </c>
      <c r="AT37" s="82">
        <v>-10437000</v>
      </c>
      <c r="AU37" s="82">
        <v>-9452000</v>
      </c>
      <c r="AV37" s="82">
        <v>-8826000</v>
      </c>
      <c r="AW37" s="82">
        <v>-12483000</v>
      </c>
      <c r="AX37" s="82">
        <v>-12307000</v>
      </c>
      <c r="AY37" s="82">
        <v>-11237000</v>
      </c>
      <c r="AZ37" s="82">
        <v>-10630000</v>
      </c>
      <c r="BA37" s="82">
        <v>614000</v>
      </c>
      <c r="BB37" s="82">
        <v>562000</v>
      </c>
      <c r="BC37" s="82">
        <v>531000</v>
      </c>
      <c r="BD37" s="82">
        <v>408000</v>
      </c>
      <c r="BE37" s="82">
        <v>38527000</v>
      </c>
      <c r="BF37" s="82">
        <v>37041000</v>
      </c>
      <c r="BG37" s="82">
        <v>38643000</v>
      </c>
      <c r="BH37" s="82">
        <v>37069000</v>
      </c>
      <c r="BI37" s="82">
        <v>43847000</v>
      </c>
      <c r="BJ37" s="82">
        <v>40486000</v>
      </c>
      <c r="BK37" s="82">
        <v>30683000</v>
      </c>
      <c r="BL37" s="82">
        <v>32350000</v>
      </c>
      <c r="BM37" s="82">
        <v>254064000</v>
      </c>
      <c r="BN37" s="82">
        <v>242671000</v>
      </c>
      <c r="BO37" s="82">
        <v>232328000</v>
      </c>
      <c r="BP37" s="82">
        <v>213928000</v>
      </c>
      <c r="BQ37" s="82">
        <v>388446000</v>
      </c>
      <c r="BR37" s="82">
        <v>360748000</v>
      </c>
      <c r="BS37" s="82">
        <v>339475000</v>
      </c>
      <c r="BT37" s="82">
        <v>322139000</v>
      </c>
      <c r="BU37" s="82">
        <v>10921000</v>
      </c>
      <c r="BV37" s="82">
        <v>10437000</v>
      </c>
      <c r="BW37" s="82">
        <v>9452000</v>
      </c>
      <c r="BX37" s="82">
        <v>8826000</v>
      </c>
      <c r="BY37" s="82">
        <v>21237000</v>
      </c>
      <c r="BZ37" s="82">
        <v>19583000</v>
      </c>
      <c r="CA37" s="82">
        <v>19515000</v>
      </c>
      <c r="CB37" s="82">
        <v>18192000</v>
      </c>
      <c r="CC37" s="83"/>
      <c r="CD37" s="83"/>
      <c r="CE37" s="83"/>
      <c r="CF37" s="83"/>
      <c r="CG37" s="83"/>
      <c r="CH37" s="83"/>
      <c r="CI37" s="83"/>
      <c r="CJ37" s="83"/>
      <c r="CK37" s="89">
        <f t="shared" si="3"/>
        <v>222324000</v>
      </c>
      <c r="CL37" s="89">
        <f t="shared" si="4"/>
        <v>-177683000</v>
      </c>
      <c r="CM37" s="89">
        <f t="shared" si="5"/>
        <v>-10921000</v>
      </c>
      <c r="CN37" s="89">
        <f t="shared" si="6"/>
        <v>-12483000</v>
      </c>
      <c r="CO37" s="89">
        <f t="shared" si="7"/>
        <v>21237000</v>
      </c>
      <c r="CP37" s="90">
        <f t="shared" si="8"/>
        <v>0.0955227505802343</v>
      </c>
      <c r="CQ37" s="90">
        <f t="shared" si="9"/>
        <v>0.105611004192215</v>
      </c>
      <c r="CR37" s="91">
        <f t="shared" si="10"/>
        <v>10921000</v>
      </c>
      <c r="CS37" s="93">
        <f t="shared" si="11"/>
        <v>0</v>
      </c>
      <c r="CT37" s="93">
        <f t="shared" si="12"/>
        <v>588000</v>
      </c>
      <c r="CU37" s="93">
        <f t="shared" si="13"/>
        <v>248367500</v>
      </c>
      <c r="CV37" s="94"/>
      <c r="CW37" s="95">
        <f t="shared" si="14"/>
        <v>212071000</v>
      </c>
      <c r="CX37" s="95">
        <f t="shared" si="15"/>
        <v>-169744000</v>
      </c>
      <c r="CY37" s="95">
        <f t="shared" si="16"/>
        <v>-10437000</v>
      </c>
      <c r="CZ37" s="93">
        <f t="shared" si="17"/>
        <v>-12307000</v>
      </c>
      <c r="DA37" s="95">
        <f t="shared" si="18"/>
        <v>19583000</v>
      </c>
      <c r="DB37" s="99">
        <f t="shared" si="19"/>
        <v>0.0923417157461416</v>
      </c>
      <c r="DC37" s="99">
        <f t="shared" si="20"/>
        <v>0.101736212127509</v>
      </c>
      <c r="DD37" s="91">
        <f t="shared" si="21"/>
        <v>10437000</v>
      </c>
      <c r="DE37" s="93">
        <f t="shared" si="22"/>
        <v>0</v>
      </c>
      <c r="DF37" s="93">
        <f t="shared" si="23"/>
        <v>546500</v>
      </c>
      <c r="DG37" s="93">
        <f t="shared" si="24"/>
        <v>237499500</v>
      </c>
      <c r="DH37" s="94"/>
      <c r="DI37" s="100">
        <f t="shared" si="25"/>
        <v>198159000</v>
      </c>
      <c r="DJ37" s="100">
        <f t="shared" si="26"/>
        <v>-157955000</v>
      </c>
      <c r="DK37" s="100">
        <f t="shared" si="27"/>
        <v>-9452000</v>
      </c>
      <c r="DL37" s="100">
        <f t="shared" si="28"/>
        <v>-11237000</v>
      </c>
      <c r="DM37" s="100">
        <f t="shared" si="29"/>
        <v>19515000</v>
      </c>
      <c r="DN37" s="99">
        <f t="shared" si="30"/>
        <v>0.0984815224138192</v>
      </c>
      <c r="DO37" s="90">
        <f t="shared" si="31"/>
        <v>0.109239605024518</v>
      </c>
      <c r="DP37" s="91">
        <f t="shared" si="32"/>
        <v>9452000</v>
      </c>
      <c r="DQ37" s="93">
        <f t="shared" si="33"/>
        <v>0</v>
      </c>
      <c r="DR37" s="93">
        <f t="shared" si="34"/>
        <v>469500</v>
      </c>
      <c r="DS37" s="93">
        <f t="shared" si="35"/>
        <v>223128000</v>
      </c>
      <c r="DT37" s="94"/>
      <c r="DU37" s="105">
        <f t="shared" ref="DU37:DX37" si="85">(DI37+CW37+CK37)/3</f>
        <v>210851333.333333</v>
      </c>
      <c r="DV37" s="105">
        <f t="shared" si="85"/>
        <v>-168460666.666667</v>
      </c>
      <c r="DW37" s="105">
        <f t="shared" si="85"/>
        <v>-10270000</v>
      </c>
      <c r="DX37" s="105">
        <f t="shared" si="85"/>
        <v>-12009000</v>
      </c>
      <c r="DY37" s="105">
        <f t="shared" si="37"/>
        <v>20111666.6666667</v>
      </c>
      <c r="DZ37" s="99">
        <f t="shared" si="38"/>
        <v>0.0953831609633329</v>
      </c>
      <c r="EA37" s="107">
        <f t="shared" si="39"/>
        <v>0.105440399567299</v>
      </c>
      <c r="EB37" s="105">
        <f t="shared" si="40"/>
        <v>-10270000</v>
      </c>
      <c r="EC37" s="105">
        <f t="shared" si="41"/>
        <v>0</v>
      </c>
      <c r="ED37" s="105">
        <f t="shared" si="42"/>
        <v>534666.666666667</v>
      </c>
      <c r="EE37" s="105">
        <f t="shared" si="43"/>
        <v>236331666.666667</v>
      </c>
      <c r="EF37" s="108"/>
      <c r="EG37" s="115" t="str">
        <f t="shared" si="44"/>
        <v>完整</v>
      </c>
      <c r="EH37" s="115" t="str">
        <f t="shared" si="45"/>
        <v>完整</v>
      </c>
      <c r="EI37" s="115" t="str">
        <f t="shared" si="46"/>
        <v>完整</v>
      </c>
      <c r="EJ37" s="115" t="str">
        <f t="shared" si="47"/>
        <v>选择</v>
      </c>
      <c r="EK37" s="115" t="str">
        <f t="shared" si="48"/>
        <v>选择</v>
      </c>
      <c r="EL37" s="115" t="str">
        <f t="shared" si="49"/>
        <v>选择</v>
      </c>
      <c r="EM37" s="3" t="str">
        <f t="shared" si="50"/>
        <v>删除</v>
      </c>
      <c r="EN37" s="3" t="str">
        <f t="shared" si="51"/>
        <v>删除</v>
      </c>
      <c r="EO37" s="3" t="str">
        <f t="shared" si="52"/>
        <v>删除</v>
      </c>
    </row>
    <row r="38" s="3" customFormat="1" customHeight="1" spans="1:199">
      <c r="A38" s="42" t="s">
        <v>550</v>
      </c>
      <c r="B38" s="43" t="str">
        <f t="shared" si="0"/>
        <v>Friend Co.,Ltd.</v>
      </c>
      <c r="C38" s="44" t="s">
        <v>207</v>
      </c>
      <c r="D38" s="44" t="s">
        <v>90</v>
      </c>
      <c r="E38" s="45"/>
      <c r="F38" s="47"/>
      <c r="H38" s="46">
        <f t="shared" si="1"/>
        <v>0.0464817018600603</v>
      </c>
      <c r="I38" s="46" t="str">
        <f t="shared" si="2"/>
        <v> </v>
      </c>
      <c r="J38" s="44"/>
      <c r="K38" s="44"/>
      <c r="L38" s="49"/>
      <c r="M38" s="70"/>
      <c r="N38" s="71" t="s">
        <v>551</v>
      </c>
      <c r="O38" s="71" t="s">
        <v>552</v>
      </c>
      <c r="P38" s="71" t="s">
        <v>63</v>
      </c>
      <c r="Q38" s="71" t="s">
        <v>553</v>
      </c>
      <c r="R38" s="75"/>
      <c r="S38" s="71" t="s">
        <v>235</v>
      </c>
      <c r="T38" s="75"/>
      <c r="U38" s="71" t="s">
        <v>554</v>
      </c>
      <c r="V38" s="71" t="s">
        <v>237</v>
      </c>
      <c r="W38" s="71" t="s">
        <v>77</v>
      </c>
      <c r="X38" s="71" t="s">
        <v>555</v>
      </c>
      <c r="Y38" s="71" t="s">
        <v>556</v>
      </c>
      <c r="Z38" s="71" t="s">
        <v>557</v>
      </c>
      <c r="AA38" s="81">
        <v>44098</v>
      </c>
      <c r="AB38" s="75"/>
      <c r="AC38" s="82">
        <v>9741187</v>
      </c>
      <c r="AD38" s="82">
        <v>10320048</v>
      </c>
      <c r="AE38" s="82">
        <v>9935967</v>
      </c>
      <c r="AF38" s="82">
        <v>6674026</v>
      </c>
      <c r="AG38" s="82">
        <v>37633</v>
      </c>
      <c r="AH38" s="82">
        <v>37014</v>
      </c>
      <c r="AI38" s="82">
        <v>33432</v>
      </c>
      <c r="AJ38" s="82">
        <v>44617</v>
      </c>
      <c r="AK38" s="82">
        <v>9030441</v>
      </c>
      <c r="AL38" s="82">
        <v>9783933</v>
      </c>
      <c r="AM38" s="82">
        <v>9353129</v>
      </c>
      <c r="AN38" s="82">
        <v>6179048</v>
      </c>
      <c r="AO38" s="82">
        <v>3146</v>
      </c>
      <c r="AP38" s="82">
        <v>1885</v>
      </c>
      <c r="AQ38" s="82">
        <v>1099</v>
      </c>
      <c r="AR38" s="82">
        <v>1482</v>
      </c>
      <c r="AS38" s="82">
        <v>-103318</v>
      </c>
      <c r="AT38" s="82">
        <v>-84913</v>
      </c>
      <c r="AU38" s="82">
        <v>-89607</v>
      </c>
      <c r="AV38" s="82">
        <v>-74628</v>
      </c>
      <c r="AW38" s="82">
        <v>-52794</v>
      </c>
      <c r="AX38" s="82">
        <v>-49053</v>
      </c>
      <c r="AY38" s="82">
        <v>-49563</v>
      </c>
      <c r="AZ38" s="82">
        <v>-28575</v>
      </c>
      <c r="BA38" s="82">
        <v>1262824</v>
      </c>
      <c r="BB38" s="82">
        <v>1219489</v>
      </c>
      <c r="BC38" s="82">
        <v>1404572</v>
      </c>
      <c r="BD38" s="82">
        <v>851119</v>
      </c>
      <c r="BE38" s="82">
        <v>1494041</v>
      </c>
      <c r="BF38" s="82">
        <v>1419492</v>
      </c>
      <c r="BG38" s="82">
        <v>1315383</v>
      </c>
      <c r="BH38" s="82">
        <v>1021433</v>
      </c>
      <c r="BI38" s="82">
        <v>959081</v>
      </c>
      <c r="BJ38" s="82">
        <v>1895771</v>
      </c>
      <c r="BK38" s="82">
        <v>1232782</v>
      </c>
      <c r="BL38" s="82">
        <v>1190947</v>
      </c>
      <c r="BM38" s="82">
        <v>972610</v>
      </c>
      <c r="BN38" s="82">
        <v>643553</v>
      </c>
      <c r="BO38" s="82">
        <v>447680</v>
      </c>
      <c r="BP38" s="82">
        <v>435538</v>
      </c>
      <c r="BQ38" s="82">
        <v>6946848</v>
      </c>
      <c r="BR38" s="82">
        <v>6895323</v>
      </c>
      <c r="BS38" s="82">
        <v>6493813</v>
      </c>
      <c r="BT38" s="82">
        <v>5447177</v>
      </c>
      <c r="BU38" s="82">
        <v>37635</v>
      </c>
      <c r="BV38" s="82">
        <v>32355</v>
      </c>
      <c r="BW38" s="82">
        <v>30871</v>
      </c>
      <c r="BX38" s="82">
        <v>27160</v>
      </c>
      <c r="BY38" s="82">
        <v>592267</v>
      </c>
      <c r="BZ38" s="82">
        <v>439163</v>
      </c>
      <c r="CA38" s="82">
        <v>477100</v>
      </c>
      <c r="CB38" s="82">
        <v>436392</v>
      </c>
      <c r="CC38" s="82">
        <v>870</v>
      </c>
      <c r="CD38" s="82">
        <v>1303</v>
      </c>
      <c r="CE38" s="82">
        <v>1906</v>
      </c>
      <c r="CF38" s="82">
        <v>2331</v>
      </c>
      <c r="CG38" s="82">
        <v>61667</v>
      </c>
      <c r="CH38" s="82">
        <v>49370</v>
      </c>
      <c r="CI38" s="82">
        <v>55731</v>
      </c>
      <c r="CJ38" s="82">
        <v>43655</v>
      </c>
      <c r="CK38" s="89">
        <f t="shared" si="3"/>
        <v>9741187</v>
      </c>
      <c r="CL38" s="89">
        <f t="shared" si="4"/>
        <v>-9030441</v>
      </c>
      <c r="CM38" s="89">
        <f t="shared" si="5"/>
        <v>-106464</v>
      </c>
      <c r="CN38" s="89">
        <f t="shared" si="6"/>
        <v>-52794</v>
      </c>
      <c r="CO38" s="89">
        <f t="shared" si="7"/>
        <v>551488</v>
      </c>
      <c r="CP38" s="90">
        <f t="shared" si="8"/>
        <v>0.05661404508506</v>
      </c>
      <c r="CQ38" s="90">
        <f t="shared" si="9"/>
        <v>0.0600115411832314</v>
      </c>
      <c r="CR38" s="91">
        <f t="shared" si="10"/>
        <v>37635</v>
      </c>
      <c r="CS38" s="93">
        <f t="shared" si="11"/>
        <v>3146</v>
      </c>
      <c r="CT38" s="93">
        <f t="shared" si="12"/>
        <v>1241156.5</v>
      </c>
      <c r="CU38" s="93">
        <f t="shared" si="13"/>
        <v>808081.5</v>
      </c>
      <c r="CV38" s="94"/>
      <c r="CW38" s="95">
        <f t="shared" si="14"/>
        <v>10320048</v>
      </c>
      <c r="CX38" s="95">
        <f t="shared" si="15"/>
        <v>-9783933</v>
      </c>
      <c r="CY38" s="95">
        <f t="shared" si="16"/>
        <v>-86798</v>
      </c>
      <c r="CZ38" s="93">
        <f t="shared" si="17"/>
        <v>-49053</v>
      </c>
      <c r="DA38" s="95">
        <f t="shared" si="18"/>
        <v>400264</v>
      </c>
      <c r="DB38" s="99">
        <f t="shared" si="19"/>
        <v>0.0387850909220577</v>
      </c>
      <c r="DC38" s="99">
        <f t="shared" si="20"/>
        <v>0.0403500721386675</v>
      </c>
      <c r="DD38" s="91">
        <f t="shared" si="21"/>
        <v>32355</v>
      </c>
      <c r="DE38" s="93">
        <f t="shared" si="22"/>
        <v>1885</v>
      </c>
      <c r="DF38" s="93">
        <f t="shared" si="23"/>
        <v>1312030.5</v>
      </c>
      <c r="DG38" s="93">
        <f t="shared" si="24"/>
        <v>545616.5</v>
      </c>
      <c r="DH38" s="94"/>
      <c r="DI38" s="100">
        <f t="shared" si="25"/>
        <v>9935967</v>
      </c>
      <c r="DJ38" s="100">
        <f t="shared" si="26"/>
        <v>-9353129</v>
      </c>
      <c r="DK38" s="100">
        <f t="shared" si="27"/>
        <v>-90706</v>
      </c>
      <c r="DL38" s="100">
        <f t="shared" si="28"/>
        <v>-49563</v>
      </c>
      <c r="DM38" s="100">
        <f t="shared" si="29"/>
        <v>442569</v>
      </c>
      <c r="DN38" s="99">
        <f t="shared" si="30"/>
        <v>0.0445421165348073</v>
      </c>
      <c r="DO38" s="90">
        <f t="shared" si="31"/>
        <v>0.0466186080052685</v>
      </c>
      <c r="DP38" s="91">
        <f t="shared" si="32"/>
        <v>30871</v>
      </c>
      <c r="DQ38" s="93">
        <f t="shared" si="33"/>
        <v>1099</v>
      </c>
      <c r="DR38" s="93">
        <f t="shared" si="34"/>
        <v>1127845.5</v>
      </c>
      <c r="DS38" s="93">
        <f t="shared" si="35"/>
        <v>441609</v>
      </c>
      <c r="DT38" s="94"/>
      <c r="DU38" s="105">
        <f t="shared" ref="DU38:DX38" si="86">(DI38+CW38+CK38)/3</f>
        <v>9999067.33333333</v>
      </c>
      <c r="DV38" s="105">
        <f t="shared" si="86"/>
        <v>-9389167.66666667</v>
      </c>
      <c r="DW38" s="105">
        <f t="shared" si="86"/>
        <v>-94656</v>
      </c>
      <c r="DX38" s="105">
        <f t="shared" si="86"/>
        <v>-50470</v>
      </c>
      <c r="DY38" s="105">
        <f t="shared" si="37"/>
        <v>464773.666666668</v>
      </c>
      <c r="DZ38" s="99">
        <f t="shared" si="38"/>
        <v>0.0464817018600603</v>
      </c>
      <c r="EA38" s="107">
        <f t="shared" si="39"/>
        <v>0.0487475719666143</v>
      </c>
      <c r="EB38" s="105">
        <f t="shared" si="40"/>
        <v>-33620.3333333333</v>
      </c>
      <c r="EC38" s="105">
        <f t="shared" si="41"/>
        <v>-2043.33333333333</v>
      </c>
      <c r="ED38" s="105">
        <f t="shared" si="42"/>
        <v>1227010.83333333</v>
      </c>
      <c r="EE38" s="105">
        <f t="shared" si="43"/>
        <v>598435.666666667</v>
      </c>
      <c r="EF38" s="108"/>
      <c r="EG38" s="115" t="str">
        <f t="shared" si="44"/>
        <v>完整</v>
      </c>
      <c r="EH38" s="115" t="str">
        <f t="shared" si="45"/>
        <v>完整</v>
      </c>
      <c r="EI38" s="115" t="str">
        <f t="shared" si="46"/>
        <v>完整</v>
      </c>
      <c r="EJ38" s="115" t="str">
        <f t="shared" si="47"/>
        <v>选择</v>
      </c>
      <c r="EK38" s="115" t="str">
        <f t="shared" si="48"/>
        <v>选择</v>
      </c>
      <c r="EL38" s="115" t="str">
        <f t="shared" si="49"/>
        <v>选择</v>
      </c>
      <c r="EM38" s="3" t="str">
        <f t="shared" si="50"/>
        <v>删除</v>
      </c>
      <c r="EN38" s="3" t="str">
        <f t="shared" si="51"/>
        <v>删除</v>
      </c>
      <c r="EO38" s="3" t="str">
        <f t="shared" si="52"/>
        <v>删除</v>
      </c>
      <c r="EP38" s="6"/>
      <c r="EQ38" s="6"/>
      <c r="ER38" s="6"/>
      <c r="ES38" s="6"/>
      <c r="ET38" s="6"/>
      <c r="EU38" s="6"/>
      <c r="EV38" s="6"/>
      <c r="EW38" s="6"/>
      <c r="EX38" s="6"/>
      <c r="EY38" s="6"/>
      <c r="EZ38" s="6"/>
      <c r="FA38" s="6"/>
      <c r="FB38" s="6"/>
      <c r="FC38" s="6"/>
      <c r="FD38" s="6"/>
      <c r="FE38" s="6"/>
      <c r="FF38" s="6"/>
      <c r="FG38" s="6"/>
      <c r="FH38" s="6"/>
      <c r="FI38" s="6"/>
      <c r="FJ38" s="6"/>
      <c r="FK38" s="6"/>
      <c r="FL38" s="6"/>
      <c r="FM38" s="6"/>
      <c r="FN38" s="6"/>
      <c r="FO38" s="6"/>
      <c r="FP38" s="6"/>
      <c r="FQ38" s="6"/>
      <c r="FR38" s="6"/>
      <c r="FS38" s="6"/>
      <c r="FT38" s="6"/>
      <c r="FU38" s="6"/>
      <c r="FV38" s="6"/>
      <c r="FW38" s="6"/>
      <c r="FX38" s="6"/>
      <c r="FY38" s="6"/>
      <c r="FZ38" s="6"/>
      <c r="GA38" s="6"/>
      <c r="GB38" s="6"/>
      <c r="GC38" s="6"/>
      <c r="GD38" s="6"/>
      <c r="GE38" s="6"/>
      <c r="GF38" s="6"/>
      <c r="GG38" s="6"/>
      <c r="GH38" s="6"/>
      <c r="GI38" s="6"/>
      <c r="GJ38" s="6"/>
      <c r="GK38" s="6"/>
      <c r="GL38" s="6"/>
      <c r="GM38" s="6"/>
      <c r="GN38" s="6"/>
      <c r="GO38" s="6"/>
      <c r="GP38" s="6"/>
      <c r="GQ38" s="6"/>
    </row>
    <row r="39" s="3" customFormat="1" customHeight="1" spans="1:145">
      <c r="A39" s="42" t="s">
        <v>558</v>
      </c>
      <c r="B39" s="43" t="str">
        <f t="shared" si="0"/>
        <v>Milkyway Intelligent Supply Chain Service Group Co.,Ltd.</v>
      </c>
      <c r="C39" s="44" t="s">
        <v>207</v>
      </c>
      <c r="D39" s="44" t="s">
        <v>90</v>
      </c>
      <c r="E39" s="45"/>
      <c r="H39" s="46">
        <f t="shared" si="1"/>
        <v>0.0591483890927574</v>
      </c>
      <c r="I39" s="46" t="str">
        <f t="shared" si="2"/>
        <v> </v>
      </c>
      <c r="J39" s="44"/>
      <c r="K39" s="44"/>
      <c r="L39" s="49"/>
      <c r="M39" s="70"/>
      <c r="N39" s="71" t="s">
        <v>559</v>
      </c>
      <c r="O39" s="71" t="s">
        <v>560</v>
      </c>
      <c r="P39" s="71" t="s">
        <v>211</v>
      </c>
      <c r="Q39" s="71" t="s">
        <v>561</v>
      </c>
      <c r="R39" s="71" t="s">
        <v>562</v>
      </c>
      <c r="S39" s="71" t="s">
        <v>235</v>
      </c>
      <c r="T39" s="75"/>
      <c r="U39" s="71" t="s">
        <v>563</v>
      </c>
      <c r="V39" s="71" t="s">
        <v>266</v>
      </c>
      <c r="W39" s="71" t="s">
        <v>77</v>
      </c>
      <c r="X39" s="71" t="s">
        <v>564</v>
      </c>
      <c r="Y39" s="71" t="s">
        <v>565</v>
      </c>
      <c r="Z39" s="71" t="s">
        <v>566</v>
      </c>
      <c r="AA39" s="81">
        <v>43294</v>
      </c>
      <c r="AB39" s="71" t="s">
        <v>567</v>
      </c>
      <c r="AC39" s="82">
        <v>9714378</v>
      </c>
      <c r="AD39" s="82">
        <v>11529470</v>
      </c>
      <c r="AE39" s="82">
        <v>8596728</v>
      </c>
      <c r="AF39" s="82">
        <v>3409333</v>
      </c>
      <c r="AG39" s="82">
        <v>23564</v>
      </c>
      <c r="AH39" s="82">
        <v>50054</v>
      </c>
      <c r="AI39" s="82">
        <v>50572</v>
      </c>
      <c r="AJ39" s="82">
        <v>22595</v>
      </c>
      <c r="AK39" s="82">
        <v>8282352</v>
      </c>
      <c r="AL39" s="82">
        <v>10058500</v>
      </c>
      <c r="AM39" s="82">
        <v>7372383</v>
      </c>
      <c r="AN39" s="82">
        <v>2699074</v>
      </c>
      <c r="AO39" s="82">
        <v>47904</v>
      </c>
      <c r="AP39" s="82">
        <v>31371</v>
      </c>
      <c r="AQ39" s="82">
        <v>28312</v>
      </c>
      <c r="AR39" s="82">
        <v>25598</v>
      </c>
      <c r="AS39" s="82">
        <v>-462937</v>
      </c>
      <c r="AT39" s="82">
        <v>-469381</v>
      </c>
      <c r="AU39" s="82">
        <v>-341440</v>
      </c>
      <c r="AV39" s="82">
        <v>-204002</v>
      </c>
      <c r="AW39" s="82">
        <v>-322815</v>
      </c>
      <c r="AX39" s="82">
        <v>-281786</v>
      </c>
      <c r="AY39" s="82">
        <v>-376373</v>
      </c>
      <c r="AZ39" s="82">
        <v>-157913</v>
      </c>
      <c r="BA39" s="82">
        <v>791070</v>
      </c>
      <c r="BB39" s="82">
        <v>266027</v>
      </c>
      <c r="BC39" s="82">
        <v>77725</v>
      </c>
      <c r="BD39" s="82">
        <v>18847</v>
      </c>
      <c r="BE39" s="82">
        <v>2113296</v>
      </c>
      <c r="BF39" s="82">
        <v>2044830</v>
      </c>
      <c r="BG39" s="82">
        <v>1942793</v>
      </c>
      <c r="BH39" s="82">
        <v>1167017</v>
      </c>
      <c r="BI39" s="82">
        <v>1503157</v>
      </c>
      <c r="BJ39" s="82">
        <v>1726573</v>
      </c>
      <c r="BK39" s="82">
        <v>1019940</v>
      </c>
      <c r="BL39" s="82">
        <v>141867</v>
      </c>
      <c r="BM39" s="82">
        <v>2816104</v>
      </c>
      <c r="BN39" s="82">
        <v>2041562</v>
      </c>
      <c r="BO39" s="82">
        <v>1521516</v>
      </c>
      <c r="BP39" s="82">
        <v>835037</v>
      </c>
      <c r="BQ39" s="82">
        <v>11123534</v>
      </c>
      <c r="BR39" s="82">
        <v>9510685</v>
      </c>
      <c r="BS39" s="82">
        <v>7272525</v>
      </c>
      <c r="BT39" s="82">
        <v>3678241</v>
      </c>
      <c r="BU39" s="82">
        <v>124217</v>
      </c>
      <c r="BV39" s="82">
        <v>124051</v>
      </c>
      <c r="BW39" s="82">
        <v>93611</v>
      </c>
      <c r="BX39" s="82">
        <v>48695</v>
      </c>
      <c r="BY39" s="82">
        <v>669838</v>
      </c>
      <c r="BZ39" s="82">
        <v>769857</v>
      </c>
      <c r="CA39" s="82">
        <v>557104</v>
      </c>
      <c r="CB39" s="82">
        <v>370939</v>
      </c>
      <c r="CC39" s="83"/>
      <c r="CD39" s="82">
        <v>15764</v>
      </c>
      <c r="CE39" s="82">
        <v>21900</v>
      </c>
      <c r="CF39" s="82">
        <v>1176</v>
      </c>
      <c r="CG39" s="82">
        <v>290816</v>
      </c>
      <c r="CH39" s="82">
        <v>298195</v>
      </c>
      <c r="CI39" s="82">
        <v>197617</v>
      </c>
      <c r="CJ39" s="82">
        <v>128533</v>
      </c>
      <c r="CK39" s="89">
        <f t="shared" si="3"/>
        <v>9714378</v>
      </c>
      <c r="CL39" s="89">
        <f t="shared" si="4"/>
        <v>-8282352</v>
      </c>
      <c r="CM39" s="89">
        <f t="shared" si="5"/>
        <v>-510841</v>
      </c>
      <c r="CN39" s="89">
        <f t="shared" si="6"/>
        <v>-322815</v>
      </c>
      <c r="CO39" s="89">
        <f t="shared" si="7"/>
        <v>598370</v>
      </c>
      <c r="CP39" s="90">
        <f t="shared" si="8"/>
        <v>0.0615963265996032</v>
      </c>
      <c r="CQ39" s="90">
        <f t="shared" si="9"/>
        <v>0.0656394772799673</v>
      </c>
      <c r="CR39" s="91">
        <f t="shared" si="10"/>
        <v>124217</v>
      </c>
      <c r="CS39" s="93">
        <f t="shared" si="11"/>
        <v>47904</v>
      </c>
      <c r="CT39" s="93">
        <f t="shared" si="12"/>
        <v>528548.5</v>
      </c>
      <c r="CU39" s="93">
        <f t="shared" si="13"/>
        <v>2428833</v>
      </c>
      <c r="CV39" s="94"/>
      <c r="CW39" s="95">
        <f t="shared" si="14"/>
        <v>11529470</v>
      </c>
      <c r="CX39" s="95">
        <f t="shared" si="15"/>
        <v>-10058500</v>
      </c>
      <c r="CY39" s="95">
        <f t="shared" si="16"/>
        <v>-500752</v>
      </c>
      <c r="CZ39" s="93">
        <f t="shared" si="17"/>
        <v>-281786</v>
      </c>
      <c r="DA39" s="95">
        <f t="shared" si="18"/>
        <v>688432</v>
      </c>
      <c r="DB39" s="99">
        <f t="shared" si="19"/>
        <v>0.0597106371758632</v>
      </c>
      <c r="DC39" s="99">
        <f t="shared" si="20"/>
        <v>0.0635024063193949</v>
      </c>
      <c r="DD39" s="91">
        <f t="shared" si="21"/>
        <v>124051</v>
      </c>
      <c r="DE39" s="93">
        <f t="shared" si="22"/>
        <v>31371</v>
      </c>
      <c r="DF39" s="93">
        <f t="shared" si="23"/>
        <v>171876</v>
      </c>
      <c r="DG39" s="93">
        <f t="shared" si="24"/>
        <v>1781539</v>
      </c>
      <c r="DH39" s="94"/>
      <c r="DI39" s="100">
        <f t="shared" si="25"/>
        <v>8596728</v>
      </c>
      <c r="DJ39" s="100">
        <f t="shared" si="26"/>
        <v>-7372383</v>
      </c>
      <c r="DK39" s="100">
        <f t="shared" si="27"/>
        <v>-369752</v>
      </c>
      <c r="DL39" s="100">
        <f t="shared" si="28"/>
        <v>-376373</v>
      </c>
      <c r="DM39" s="100">
        <f t="shared" si="29"/>
        <v>478220</v>
      </c>
      <c r="DN39" s="99">
        <f t="shared" si="30"/>
        <v>0.0556281413114385</v>
      </c>
      <c r="DO39" s="90">
        <f t="shared" si="31"/>
        <v>0.0589049120848314</v>
      </c>
      <c r="DP39" s="91">
        <f t="shared" si="32"/>
        <v>93611</v>
      </c>
      <c r="DQ39" s="93">
        <f t="shared" si="33"/>
        <v>28312</v>
      </c>
      <c r="DR39" s="93">
        <f t="shared" si="34"/>
        <v>48286</v>
      </c>
      <c r="DS39" s="93">
        <f t="shared" si="35"/>
        <v>1178276.5</v>
      </c>
      <c r="DT39" s="94"/>
      <c r="DU39" s="105">
        <f t="shared" ref="DU39:DX39" si="87">(DI39+CW39+CK39)/3</f>
        <v>9946858.66666667</v>
      </c>
      <c r="DV39" s="105">
        <f t="shared" si="87"/>
        <v>-8571078.33333333</v>
      </c>
      <c r="DW39" s="105">
        <f t="shared" si="87"/>
        <v>-460448.333333333</v>
      </c>
      <c r="DX39" s="105">
        <f t="shared" si="87"/>
        <v>-326991.333333333</v>
      </c>
      <c r="DY39" s="105">
        <f t="shared" si="37"/>
        <v>588340.666666666</v>
      </c>
      <c r="DZ39" s="99">
        <f t="shared" si="38"/>
        <v>0.0591483890927574</v>
      </c>
      <c r="EA39" s="107">
        <f t="shared" si="39"/>
        <v>0.0628668627518444</v>
      </c>
      <c r="EB39" s="105">
        <f t="shared" si="40"/>
        <v>-113959.666666667</v>
      </c>
      <c r="EC39" s="105">
        <f t="shared" si="41"/>
        <v>-35862.3333333333</v>
      </c>
      <c r="ED39" s="105">
        <f t="shared" si="42"/>
        <v>249570.166666667</v>
      </c>
      <c r="EE39" s="105">
        <f t="shared" si="43"/>
        <v>1796216.16666667</v>
      </c>
      <c r="EF39" s="108"/>
      <c r="EG39" s="115" t="str">
        <f t="shared" si="44"/>
        <v>完整</v>
      </c>
      <c r="EH39" s="115" t="str">
        <f t="shared" si="45"/>
        <v>完整</v>
      </c>
      <c r="EI39" s="115" t="str">
        <f t="shared" si="46"/>
        <v>完整</v>
      </c>
      <c r="EJ39" s="115" t="str">
        <f t="shared" si="47"/>
        <v>选择</v>
      </c>
      <c r="EK39" s="115" t="str">
        <f t="shared" si="48"/>
        <v>选择</v>
      </c>
      <c r="EL39" s="115" t="str">
        <f t="shared" si="49"/>
        <v>选择</v>
      </c>
      <c r="EM39" s="3" t="str">
        <f t="shared" si="50"/>
        <v>删除</v>
      </c>
      <c r="EN39" s="3" t="str">
        <f t="shared" si="51"/>
        <v>删除</v>
      </c>
      <c r="EO39" s="3" t="str">
        <f t="shared" si="52"/>
        <v>删除</v>
      </c>
    </row>
    <row r="40" s="3" customFormat="1" customHeight="1" spans="1:145">
      <c r="A40" s="42" t="s">
        <v>568</v>
      </c>
      <c r="B40" s="43" t="str">
        <f t="shared" si="0"/>
        <v>Az-Com Maruwa Holdings Inc.</v>
      </c>
      <c r="C40" s="44" t="s">
        <v>207</v>
      </c>
      <c r="D40" s="44" t="s">
        <v>90</v>
      </c>
      <c r="E40" s="45"/>
      <c r="F40" s="47"/>
      <c r="H40" s="46">
        <f t="shared" si="1"/>
        <v>0.0664627598486797</v>
      </c>
      <c r="I40" s="46" t="str">
        <f t="shared" si="2"/>
        <v> </v>
      </c>
      <c r="J40" s="44"/>
      <c r="K40" s="44"/>
      <c r="L40" s="49"/>
      <c r="M40" s="70"/>
      <c r="N40" s="71" t="s">
        <v>569</v>
      </c>
      <c r="O40" s="71" t="s">
        <v>570</v>
      </c>
      <c r="P40" s="71" t="s">
        <v>211</v>
      </c>
      <c r="Q40" s="71" t="s">
        <v>571</v>
      </c>
      <c r="R40" s="71" t="s">
        <v>572</v>
      </c>
      <c r="S40" s="71" t="s">
        <v>225</v>
      </c>
      <c r="T40" s="75"/>
      <c r="U40" s="71" t="s">
        <v>573</v>
      </c>
      <c r="V40" s="71" t="s">
        <v>266</v>
      </c>
      <c r="W40" s="71" t="s">
        <v>77</v>
      </c>
      <c r="X40" s="71" t="s">
        <v>574</v>
      </c>
      <c r="Y40" s="71" t="s">
        <v>575</v>
      </c>
      <c r="Z40" s="71" t="s">
        <v>576</v>
      </c>
      <c r="AA40" s="81">
        <v>41737</v>
      </c>
      <c r="AB40" s="71" t="s">
        <v>577</v>
      </c>
      <c r="AC40" s="82">
        <v>198554000</v>
      </c>
      <c r="AD40" s="82">
        <v>177829000</v>
      </c>
      <c r="AE40" s="82">
        <v>133000000</v>
      </c>
      <c r="AF40" s="82">
        <v>112113901</v>
      </c>
      <c r="AG40" s="83"/>
      <c r="AH40" s="83"/>
      <c r="AI40" s="83"/>
      <c r="AJ40" s="83"/>
      <c r="AK40" s="82">
        <v>172319000</v>
      </c>
      <c r="AL40" s="82">
        <v>155621000</v>
      </c>
      <c r="AM40" s="82">
        <v>116868000</v>
      </c>
      <c r="AN40" s="82">
        <v>97112743</v>
      </c>
      <c r="AO40" s="82">
        <v>0</v>
      </c>
      <c r="AP40" s="82">
        <v>0</v>
      </c>
      <c r="AQ40" s="82">
        <v>0</v>
      </c>
      <c r="AR40" s="82">
        <v>0</v>
      </c>
      <c r="AS40" s="82">
        <v>-9449000</v>
      </c>
      <c r="AT40" s="82">
        <v>-8335000</v>
      </c>
      <c r="AU40" s="82">
        <v>-5761000</v>
      </c>
      <c r="AV40" s="82">
        <v>-5344640</v>
      </c>
      <c r="AW40" s="82">
        <v>-2940000</v>
      </c>
      <c r="AX40" s="82">
        <v>-2513000</v>
      </c>
      <c r="AY40" s="82">
        <v>-1722000</v>
      </c>
      <c r="AZ40" s="82">
        <v>-1636886</v>
      </c>
      <c r="BA40" s="82">
        <v>89000</v>
      </c>
      <c r="BB40" s="82">
        <v>115000</v>
      </c>
      <c r="BC40" s="82">
        <v>93000</v>
      </c>
      <c r="BD40" s="82">
        <v>51555</v>
      </c>
      <c r="BE40" s="82">
        <v>22240000</v>
      </c>
      <c r="BF40" s="82">
        <v>19470000</v>
      </c>
      <c r="BG40" s="82">
        <v>18182000</v>
      </c>
      <c r="BH40" s="82">
        <v>12337581</v>
      </c>
      <c r="BI40" s="82">
        <v>46156000</v>
      </c>
      <c r="BJ40" s="82">
        <v>32851000</v>
      </c>
      <c r="BK40" s="82">
        <v>29679000</v>
      </c>
      <c r="BL40" s="82">
        <v>26488570</v>
      </c>
      <c r="BM40" s="82">
        <v>33960000</v>
      </c>
      <c r="BN40" s="82">
        <v>30734000</v>
      </c>
      <c r="BO40" s="82">
        <v>22438000</v>
      </c>
      <c r="BP40" s="82">
        <v>21871350</v>
      </c>
      <c r="BQ40" s="82">
        <v>134594000</v>
      </c>
      <c r="BR40" s="82">
        <v>112028000</v>
      </c>
      <c r="BS40" s="82">
        <v>85909000</v>
      </c>
      <c r="BT40" s="82">
        <v>73191959</v>
      </c>
      <c r="BU40" s="82">
        <v>9449000</v>
      </c>
      <c r="BV40" s="82">
        <v>8335000</v>
      </c>
      <c r="BW40" s="82">
        <v>5761000</v>
      </c>
      <c r="BX40" s="82">
        <v>5344640</v>
      </c>
      <c r="BY40" s="82">
        <v>13846000</v>
      </c>
      <c r="BZ40" s="82">
        <v>11360000</v>
      </c>
      <c r="CA40" s="82">
        <v>8649000</v>
      </c>
      <c r="CB40" s="82">
        <v>8019632</v>
      </c>
      <c r="CC40" s="83"/>
      <c r="CD40" s="83"/>
      <c r="CE40" s="83"/>
      <c r="CF40" s="83"/>
      <c r="CG40" s="83"/>
      <c r="CH40" s="83"/>
      <c r="CI40" s="83"/>
      <c r="CJ40" s="83"/>
      <c r="CK40" s="89">
        <f t="shared" si="3"/>
        <v>198554000</v>
      </c>
      <c r="CL40" s="89">
        <f t="shared" si="4"/>
        <v>-172319000</v>
      </c>
      <c r="CM40" s="89">
        <f t="shared" si="5"/>
        <v>-9449000</v>
      </c>
      <c r="CN40" s="89">
        <f t="shared" si="6"/>
        <v>-2940000</v>
      </c>
      <c r="CO40" s="89">
        <f t="shared" si="7"/>
        <v>13846000</v>
      </c>
      <c r="CP40" s="90">
        <f t="shared" si="8"/>
        <v>0.0697341781077188</v>
      </c>
      <c r="CQ40" s="90">
        <f t="shared" si="9"/>
        <v>0.0749615609502566</v>
      </c>
      <c r="CR40" s="91">
        <f t="shared" si="10"/>
        <v>9449000</v>
      </c>
      <c r="CS40" s="93">
        <f t="shared" si="11"/>
        <v>0</v>
      </c>
      <c r="CT40" s="93">
        <f t="shared" si="12"/>
        <v>102000</v>
      </c>
      <c r="CU40" s="93">
        <f t="shared" si="13"/>
        <v>32347000</v>
      </c>
      <c r="CV40" s="94"/>
      <c r="CW40" s="95">
        <f t="shared" si="14"/>
        <v>177829000</v>
      </c>
      <c r="CX40" s="95">
        <f t="shared" si="15"/>
        <v>-155621000</v>
      </c>
      <c r="CY40" s="95">
        <f t="shared" si="16"/>
        <v>-8335000</v>
      </c>
      <c r="CZ40" s="93">
        <f t="shared" si="17"/>
        <v>-2513000</v>
      </c>
      <c r="DA40" s="95">
        <f t="shared" si="18"/>
        <v>11360000</v>
      </c>
      <c r="DB40" s="99">
        <f t="shared" si="19"/>
        <v>0.0638815941156954</v>
      </c>
      <c r="DC40" s="99">
        <f t="shared" si="20"/>
        <v>0.0682409337474244</v>
      </c>
      <c r="DD40" s="91">
        <f t="shared" si="21"/>
        <v>8335000</v>
      </c>
      <c r="DE40" s="93">
        <f t="shared" si="22"/>
        <v>0</v>
      </c>
      <c r="DF40" s="93">
        <f t="shared" si="23"/>
        <v>104000</v>
      </c>
      <c r="DG40" s="93">
        <f t="shared" si="24"/>
        <v>26586000</v>
      </c>
      <c r="DH40" s="94"/>
      <c r="DI40" s="100">
        <f t="shared" si="25"/>
        <v>133000000</v>
      </c>
      <c r="DJ40" s="100">
        <f t="shared" si="26"/>
        <v>-116868000</v>
      </c>
      <c r="DK40" s="100">
        <f t="shared" si="27"/>
        <v>-5761000</v>
      </c>
      <c r="DL40" s="100">
        <f t="shared" si="28"/>
        <v>-1722000</v>
      </c>
      <c r="DM40" s="100">
        <f t="shared" si="29"/>
        <v>8649000</v>
      </c>
      <c r="DN40" s="99">
        <f t="shared" si="30"/>
        <v>0.0650300751879699</v>
      </c>
      <c r="DO40" s="90">
        <f t="shared" si="31"/>
        <v>0.0695531197979912</v>
      </c>
      <c r="DP40" s="91">
        <f t="shared" si="32"/>
        <v>5761000</v>
      </c>
      <c r="DQ40" s="93">
        <f t="shared" si="33"/>
        <v>0</v>
      </c>
      <c r="DR40" s="93">
        <f t="shared" si="34"/>
        <v>72277.5</v>
      </c>
      <c r="DS40" s="93">
        <f t="shared" si="35"/>
        <v>22154675</v>
      </c>
      <c r="DT40" s="94"/>
      <c r="DU40" s="105">
        <f t="shared" ref="DU40:DX40" si="88">(DI40+CW40+CK40)/3</f>
        <v>169794333.333333</v>
      </c>
      <c r="DV40" s="105">
        <f t="shared" si="88"/>
        <v>-148269333.333333</v>
      </c>
      <c r="DW40" s="105">
        <f t="shared" si="88"/>
        <v>-7848333.33333333</v>
      </c>
      <c r="DX40" s="105">
        <f t="shared" si="88"/>
        <v>-2391666.66666667</v>
      </c>
      <c r="DY40" s="105">
        <f t="shared" si="37"/>
        <v>11285000</v>
      </c>
      <c r="DZ40" s="99">
        <f t="shared" si="38"/>
        <v>0.0664627598486797</v>
      </c>
      <c r="EA40" s="107">
        <f t="shared" si="39"/>
        <v>0.0711945458521896</v>
      </c>
      <c r="EB40" s="105">
        <f t="shared" si="40"/>
        <v>-7848333.33333333</v>
      </c>
      <c r="EC40" s="105">
        <f t="shared" si="41"/>
        <v>0</v>
      </c>
      <c r="ED40" s="105">
        <f t="shared" si="42"/>
        <v>92759.1666666667</v>
      </c>
      <c r="EE40" s="105">
        <f t="shared" si="43"/>
        <v>27029225</v>
      </c>
      <c r="EF40" s="108"/>
      <c r="EG40" s="115" t="str">
        <f t="shared" si="44"/>
        <v>完整</v>
      </c>
      <c r="EH40" s="115" t="str">
        <f t="shared" si="45"/>
        <v>完整</v>
      </c>
      <c r="EI40" s="115" t="str">
        <f t="shared" si="46"/>
        <v>完整</v>
      </c>
      <c r="EJ40" s="115" t="str">
        <f t="shared" si="47"/>
        <v>选择</v>
      </c>
      <c r="EK40" s="115" t="str">
        <f t="shared" si="48"/>
        <v>选择</v>
      </c>
      <c r="EL40" s="115" t="str">
        <f t="shared" si="49"/>
        <v>选择</v>
      </c>
      <c r="EM40" s="3" t="str">
        <f t="shared" si="50"/>
        <v>删除</v>
      </c>
      <c r="EN40" s="3" t="str">
        <f t="shared" si="51"/>
        <v>删除</v>
      </c>
      <c r="EO40" s="3" t="str">
        <f t="shared" si="52"/>
        <v>删除</v>
      </c>
    </row>
    <row r="41" s="3" customFormat="1" customHeight="1" spans="1:199">
      <c r="A41" s="42" t="s">
        <v>578</v>
      </c>
      <c r="B41" s="43" t="str">
        <f t="shared" si="0"/>
        <v>K.R.S Corporation</v>
      </c>
      <c r="C41" s="44" t="s">
        <v>207</v>
      </c>
      <c r="D41" s="44" t="s">
        <v>90</v>
      </c>
      <c r="E41" s="45"/>
      <c r="F41" s="47"/>
      <c r="H41" s="46">
        <f t="shared" si="1"/>
        <v>0.014584447821588</v>
      </c>
      <c r="I41" s="46" t="str">
        <f t="shared" si="2"/>
        <v> </v>
      </c>
      <c r="J41" s="44"/>
      <c r="K41" s="44"/>
      <c r="L41" s="49"/>
      <c r="M41" s="70"/>
      <c r="N41" s="71" t="s">
        <v>579</v>
      </c>
      <c r="O41" s="71" t="s">
        <v>580</v>
      </c>
      <c r="P41" s="71" t="s">
        <v>211</v>
      </c>
      <c r="Q41" s="71" t="s">
        <v>581</v>
      </c>
      <c r="R41" s="71" t="s">
        <v>582</v>
      </c>
      <c r="S41" s="71" t="s">
        <v>225</v>
      </c>
      <c r="T41" s="75"/>
      <c r="U41" s="71" t="s">
        <v>583</v>
      </c>
      <c r="V41" s="71" t="s">
        <v>266</v>
      </c>
      <c r="W41" s="71" t="s">
        <v>75</v>
      </c>
      <c r="X41" s="71" t="s">
        <v>584</v>
      </c>
      <c r="Y41" s="71" t="s">
        <v>585</v>
      </c>
      <c r="Z41" s="71" t="s">
        <v>586</v>
      </c>
      <c r="AA41" s="81">
        <v>34970</v>
      </c>
      <c r="AB41" s="71" t="s">
        <v>587</v>
      </c>
      <c r="AC41" s="82">
        <v>184617000</v>
      </c>
      <c r="AD41" s="82">
        <v>179649000</v>
      </c>
      <c r="AE41" s="82">
        <v>175967000</v>
      </c>
      <c r="AF41" s="82">
        <v>171171000</v>
      </c>
      <c r="AG41" s="83"/>
      <c r="AH41" s="83"/>
      <c r="AI41" s="83"/>
      <c r="AJ41" s="83"/>
      <c r="AK41" s="82">
        <v>167424000</v>
      </c>
      <c r="AL41" s="82">
        <v>163414000</v>
      </c>
      <c r="AM41" s="82">
        <v>160355000</v>
      </c>
      <c r="AN41" s="82">
        <v>159169000</v>
      </c>
      <c r="AO41" s="82">
        <v>0</v>
      </c>
      <c r="AP41" s="82">
        <v>0</v>
      </c>
      <c r="AQ41" s="82">
        <v>0</v>
      </c>
      <c r="AR41" s="82">
        <v>0</v>
      </c>
      <c r="AS41" s="82">
        <v>-6196000</v>
      </c>
      <c r="AT41" s="82">
        <v>-5886000</v>
      </c>
      <c r="AU41" s="82">
        <v>-5829000</v>
      </c>
      <c r="AV41" s="82">
        <v>-4718000</v>
      </c>
      <c r="AW41" s="82">
        <v>-10413000</v>
      </c>
      <c r="AX41" s="82">
        <v>-6652000</v>
      </c>
      <c r="AY41" s="82">
        <v>-6185000</v>
      </c>
      <c r="AZ41" s="82">
        <v>-4682000</v>
      </c>
      <c r="BA41" s="82">
        <v>296000</v>
      </c>
      <c r="BB41" s="82">
        <v>259000</v>
      </c>
      <c r="BC41" s="82">
        <v>286000</v>
      </c>
      <c r="BD41" s="82">
        <v>214000</v>
      </c>
      <c r="BE41" s="82">
        <v>21466000</v>
      </c>
      <c r="BF41" s="82">
        <v>21525000</v>
      </c>
      <c r="BG41" s="82">
        <v>20582000</v>
      </c>
      <c r="BH41" s="82">
        <v>19877000</v>
      </c>
      <c r="BI41" s="82">
        <v>3857000</v>
      </c>
      <c r="BJ41" s="82">
        <v>4986000</v>
      </c>
      <c r="BK41" s="82">
        <v>3800000</v>
      </c>
      <c r="BL41" s="82">
        <v>9309000</v>
      </c>
      <c r="BM41" s="82">
        <v>73176000</v>
      </c>
      <c r="BN41" s="82">
        <v>73764000</v>
      </c>
      <c r="BO41" s="82">
        <v>69072000</v>
      </c>
      <c r="BP41" s="82">
        <v>60655000</v>
      </c>
      <c r="BQ41" s="82">
        <v>118874000</v>
      </c>
      <c r="BR41" s="82">
        <v>118976000</v>
      </c>
      <c r="BS41" s="82">
        <v>110836000</v>
      </c>
      <c r="BT41" s="82">
        <v>105414000</v>
      </c>
      <c r="BU41" s="82">
        <v>6196000</v>
      </c>
      <c r="BV41" s="82">
        <v>5886000</v>
      </c>
      <c r="BW41" s="82">
        <v>5829000</v>
      </c>
      <c r="BX41" s="82">
        <v>4718000</v>
      </c>
      <c r="BY41" s="82">
        <v>584000</v>
      </c>
      <c r="BZ41" s="82">
        <v>3697000</v>
      </c>
      <c r="CA41" s="82">
        <v>3598000</v>
      </c>
      <c r="CB41" s="82">
        <v>2602000</v>
      </c>
      <c r="CC41" s="83"/>
      <c r="CD41" s="83"/>
      <c r="CE41" s="83"/>
      <c r="CF41" s="83"/>
      <c r="CG41" s="83"/>
      <c r="CH41" s="83"/>
      <c r="CI41" s="83"/>
      <c r="CJ41" s="83"/>
      <c r="CK41" s="89">
        <f t="shared" si="3"/>
        <v>184617000</v>
      </c>
      <c r="CL41" s="89">
        <f t="shared" si="4"/>
        <v>-167424000</v>
      </c>
      <c r="CM41" s="89">
        <f t="shared" si="5"/>
        <v>-6196000</v>
      </c>
      <c r="CN41" s="89">
        <f t="shared" si="6"/>
        <v>-10413000</v>
      </c>
      <c r="CO41" s="89">
        <f t="shared" si="7"/>
        <v>584000</v>
      </c>
      <c r="CP41" s="90">
        <f t="shared" si="8"/>
        <v>0.00316330565440886</v>
      </c>
      <c r="CQ41" s="90">
        <f t="shared" si="9"/>
        <v>0.00317334391114637</v>
      </c>
      <c r="CR41" s="91">
        <f t="shared" si="10"/>
        <v>6196000</v>
      </c>
      <c r="CS41" s="93">
        <f t="shared" si="11"/>
        <v>0</v>
      </c>
      <c r="CT41" s="93">
        <f t="shared" si="12"/>
        <v>277500</v>
      </c>
      <c r="CU41" s="93">
        <f t="shared" si="13"/>
        <v>73470000</v>
      </c>
      <c r="CV41" s="94"/>
      <c r="CW41" s="95">
        <f t="shared" si="14"/>
        <v>179649000</v>
      </c>
      <c r="CX41" s="95">
        <f t="shared" si="15"/>
        <v>-163414000</v>
      </c>
      <c r="CY41" s="95">
        <f t="shared" si="16"/>
        <v>-5886000</v>
      </c>
      <c r="CZ41" s="93">
        <f t="shared" si="17"/>
        <v>-6652000</v>
      </c>
      <c r="DA41" s="95">
        <f t="shared" si="18"/>
        <v>3697000</v>
      </c>
      <c r="DB41" s="99">
        <f t="shared" si="19"/>
        <v>0.0205790179739381</v>
      </c>
      <c r="DC41" s="99">
        <f t="shared" si="20"/>
        <v>0.0210114122033282</v>
      </c>
      <c r="DD41" s="91">
        <f t="shared" si="21"/>
        <v>5886000</v>
      </c>
      <c r="DE41" s="93">
        <f t="shared" si="22"/>
        <v>0</v>
      </c>
      <c r="DF41" s="93">
        <f t="shared" si="23"/>
        <v>272500</v>
      </c>
      <c r="DG41" s="93">
        <f t="shared" si="24"/>
        <v>71418000</v>
      </c>
      <c r="DH41" s="94"/>
      <c r="DI41" s="100">
        <f t="shared" si="25"/>
        <v>175967000</v>
      </c>
      <c r="DJ41" s="100">
        <f t="shared" si="26"/>
        <v>-160355000</v>
      </c>
      <c r="DK41" s="100">
        <f t="shared" si="27"/>
        <v>-5829000</v>
      </c>
      <c r="DL41" s="100">
        <f t="shared" si="28"/>
        <v>-6185000</v>
      </c>
      <c r="DM41" s="100">
        <f t="shared" si="29"/>
        <v>3598000</v>
      </c>
      <c r="DN41" s="99">
        <f t="shared" si="30"/>
        <v>0.0204470156336131</v>
      </c>
      <c r="DO41" s="90">
        <f t="shared" si="31"/>
        <v>0.0208738230192204</v>
      </c>
      <c r="DP41" s="91">
        <f t="shared" si="32"/>
        <v>5829000</v>
      </c>
      <c r="DQ41" s="93">
        <f t="shared" si="33"/>
        <v>0</v>
      </c>
      <c r="DR41" s="93">
        <f t="shared" si="34"/>
        <v>250000</v>
      </c>
      <c r="DS41" s="93">
        <f t="shared" si="35"/>
        <v>64863500</v>
      </c>
      <c r="DT41" s="94"/>
      <c r="DU41" s="105">
        <f t="shared" ref="DU41:DX41" si="89">(DI41+CW41+CK41)/3</f>
        <v>180077666.666667</v>
      </c>
      <c r="DV41" s="105">
        <f t="shared" si="89"/>
        <v>-163731000</v>
      </c>
      <c r="DW41" s="105">
        <f t="shared" si="89"/>
        <v>-5970333.33333333</v>
      </c>
      <c r="DX41" s="105">
        <f t="shared" si="89"/>
        <v>-7750000</v>
      </c>
      <c r="DY41" s="105">
        <f t="shared" si="37"/>
        <v>2626333.33333332</v>
      </c>
      <c r="DZ41" s="99">
        <f t="shared" si="38"/>
        <v>0.014584447821588</v>
      </c>
      <c r="EA41" s="107">
        <f t="shared" si="39"/>
        <v>0.0148003020546478</v>
      </c>
      <c r="EB41" s="105">
        <f t="shared" si="40"/>
        <v>-5970333.33333333</v>
      </c>
      <c r="EC41" s="105">
        <f t="shared" si="41"/>
        <v>0</v>
      </c>
      <c r="ED41" s="105">
        <f t="shared" si="42"/>
        <v>266666.666666667</v>
      </c>
      <c r="EE41" s="105">
        <f t="shared" si="43"/>
        <v>69917166.6666667</v>
      </c>
      <c r="EF41" s="108"/>
      <c r="EG41" s="115" t="str">
        <f t="shared" si="44"/>
        <v>完整</v>
      </c>
      <c r="EH41" s="115" t="str">
        <f t="shared" si="45"/>
        <v>完整</v>
      </c>
      <c r="EI41" s="115" t="str">
        <f t="shared" si="46"/>
        <v>完整</v>
      </c>
      <c r="EJ41" s="115" t="str">
        <f t="shared" si="47"/>
        <v>选择</v>
      </c>
      <c r="EK41" s="115" t="str">
        <f t="shared" si="48"/>
        <v>选择</v>
      </c>
      <c r="EL41" s="115" t="str">
        <f t="shared" si="49"/>
        <v>选择</v>
      </c>
      <c r="EM41" s="3" t="str">
        <f t="shared" si="50"/>
        <v>删除</v>
      </c>
      <c r="EN41" s="3" t="str">
        <f t="shared" si="51"/>
        <v>删除</v>
      </c>
      <c r="EO41" s="3" t="str">
        <f t="shared" si="52"/>
        <v>删除</v>
      </c>
      <c r="EP41" s="6"/>
      <c r="EQ41" s="6"/>
      <c r="ER41" s="6"/>
      <c r="ES41" s="6"/>
      <c r="ET41" s="6"/>
      <c r="EU41" s="6"/>
      <c r="EV41" s="6"/>
      <c r="EW41" s="6"/>
      <c r="EX41" s="6"/>
      <c r="EY41" s="6"/>
      <c r="EZ41" s="6"/>
      <c r="FA41" s="6"/>
      <c r="FB41" s="6"/>
      <c r="FC41" s="6"/>
      <c r="FD41" s="6"/>
      <c r="FE41" s="6"/>
      <c r="FF41" s="6"/>
      <c r="FG41" s="6"/>
      <c r="FH41" s="6"/>
      <c r="FI41" s="6"/>
      <c r="FJ41" s="6"/>
      <c r="FK41" s="6"/>
      <c r="FL41" s="6"/>
      <c r="FM41" s="6"/>
      <c r="FN41" s="6"/>
      <c r="FO41" s="6"/>
      <c r="FP41" s="6"/>
      <c r="FQ41" s="6"/>
      <c r="FR41" s="6"/>
      <c r="FS41" s="6"/>
      <c r="FT41" s="6"/>
      <c r="FU41" s="6"/>
      <c r="FV41" s="6"/>
      <c r="FW41" s="6"/>
      <c r="FX41" s="6"/>
      <c r="FY41" s="6"/>
      <c r="FZ41" s="6"/>
      <c r="GA41" s="6"/>
      <c r="GB41" s="6"/>
      <c r="GC41" s="6"/>
      <c r="GD41" s="6"/>
      <c r="GE41" s="6"/>
      <c r="GF41" s="6"/>
      <c r="GG41" s="6"/>
      <c r="GH41" s="6"/>
      <c r="GI41" s="6"/>
      <c r="GJ41" s="6"/>
      <c r="GK41" s="6"/>
      <c r="GL41" s="6"/>
      <c r="GM41" s="6"/>
      <c r="GN41" s="6"/>
      <c r="GO41" s="6"/>
      <c r="GP41" s="6"/>
      <c r="GQ41" s="6"/>
    </row>
    <row r="42" s="3" customFormat="1" customHeight="1" spans="1:200">
      <c r="A42" s="42" t="s">
        <v>588</v>
      </c>
      <c r="B42" s="43" t="str">
        <f t="shared" si="0"/>
        <v>Singapore Post LTD</v>
      </c>
      <c r="C42" s="44" t="s">
        <v>207</v>
      </c>
      <c r="D42" s="44" t="s">
        <v>95</v>
      </c>
      <c r="E42" s="45"/>
      <c r="F42" s="52"/>
      <c r="G42" s="48"/>
      <c r="H42" s="46">
        <f t="shared" si="1"/>
        <v>0.0522468691747721</v>
      </c>
      <c r="I42" s="46" t="str">
        <f t="shared" si="2"/>
        <v> </v>
      </c>
      <c r="J42" s="44"/>
      <c r="K42" s="44"/>
      <c r="L42" s="49" t="s">
        <v>95</v>
      </c>
      <c r="M42" s="70" t="s">
        <v>589</v>
      </c>
      <c r="N42" s="71" t="s">
        <v>590</v>
      </c>
      <c r="O42" s="71" t="s">
        <v>591</v>
      </c>
      <c r="P42" s="71" t="s">
        <v>211</v>
      </c>
      <c r="Q42" s="71" t="s">
        <v>592</v>
      </c>
      <c r="R42" s="71" t="s">
        <v>593</v>
      </c>
      <c r="S42" s="71" t="s">
        <v>365</v>
      </c>
      <c r="T42" s="75"/>
      <c r="U42" s="71" t="s">
        <v>594</v>
      </c>
      <c r="V42" s="71" t="s">
        <v>216</v>
      </c>
      <c r="W42" s="71" t="s">
        <v>79</v>
      </c>
      <c r="X42" s="71" t="s">
        <v>595</v>
      </c>
      <c r="Y42" s="71" t="s">
        <v>596</v>
      </c>
      <c r="Z42" s="71" t="s">
        <v>597</v>
      </c>
      <c r="AA42" s="81">
        <v>37754</v>
      </c>
      <c r="AB42" s="71" t="s">
        <v>598</v>
      </c>
      <c r="AC42" s="82">
        <v>1686743</v>
      </c>
      <c r="AD42" s="82">
        <v>1872259</v>
      </c>
      <c r="AE42" s="82">
        <v>1665579</v>
      </c>
      <c r="AF42" s="82">
        <v>1404681</v>
      </c>
      <c r="AG42" s="82">
        <v>4586</v>
      </c>
      <c r="AH42" s="82">
        <v>4089</v>
      </c>
      <c r="AI42" s="82">
        <v>6699</v>
      </c>
      <c r="AJ42" s="82">
        <v>9738</v>
      </c>
      <c r="AK42" s="83"/>
      <c r="AL42" s="83"/>
      <c r="AM42" s="83"/>
      <c r="AN42" s="83"/>
      <c r="AO42" s="82">
        <v>0</v>
      </c>
      <c r="AP42" s="82">
        <v>0</v>
      </c>
      <c r="AQ42" s="82">
        <v>0</v>
      </c>
      <c r="AR42" s="82">
        <v>0</v>
      </c>
      <c r="AS42" s="82">
        <v>-1523444</v>
      </c>
      <c r="AT42" s="82">
        <v>-1700743</v>
      </c>
      <c r="AU42" s="82">
        <v>-1483569</v>
      </c>
      <c r="AV42" s="82">
        <v>-1264506</v>
      </c>
      <c r="AW42" s="82">
        <v>-81048</v>
      </c>
      <c r="AX42" s="82">
        <v>-84011</v>
      </c>
      <c r="AY42" s="82">
        <v>-78798</v>
      </c>
      <c r="AZ42" s="82">
        <v>-69934</v>
      </c>
      <c r="BA42" s="82">
        <v>343</v>
      </c>
      <c r="BB42" s="82">
        <v>513</v>
      </c>
      <c r="BC42" s="82">
        <v>523</v>
      </c>
      <c r="BD42" s="82">
        <v>558</v>
      </c>
      <c r="BE42" s="82">
        <v>243420</v>
      </c>
      <c r="BF42" s="82">
        <v>224210</v>
      </c>
      <c r="BG42" s="82">
        <v>223272</v>
      </c>
      <c r="BH42" s="82">
        <v>164888</v>
      </c>
      <c r="BI42" s="82">
        <v>476738</v>
      </c>
      <c r="BJ42" s="82">
        <v>495696</v>
      </c>
      <c r="BK42" s="82">
        <v>288444</v>
      </c>
      <c r="BL42" s="82">
        <v>507717</v>
      </c>
      <c r="BM42" s="82">
        <v>594278</v>
      </c>
      <c r="BN42" s="82">
        <v>458493</v>
      </c>
      <c r="BO42" s="82">
        <v>483720</v>
      </c>
      <c r="BP42" s="82">
        <v>475611</v>
      </c>
      <c r="BQ42" s="82">
        <v>3135928</v>
      </c>
      <c r="BR42" s="82">
        <v>2837770</v>
      </c>
      <c r="BS42" s="82">
        <v>2679404</v>
      </c>
      <c r="BT42" s="82">
        <v>2721767</v>
      </c>
      <c r="BU42" s="82">
        <v>10417</v>
      </c>
      <c r="BV42" s="82">
        <v>9731</v>
      </c>
      <c r="BW42" s="82">
        <v>7363</v>
      </c>
      <c r="BX42" s="82">
        <v>9389</v>
      </c>
      <c r="BY42" s="82">
        <v>86837</v>
      </c>
      <c r="BZ42" s="82">
        <v>91594</v>
      </c>
      <c r="CA42" s="82">
        <v>109911</v>
      </c>
      <c r="CB42" s="82">
        <v>79979</v>
      </c>
      <c r="CC42" s="82">
        <v>1009048</v>
      </c>
      <c r="CD42" s="82">
        <v>1214042</v>
      </c>
      <c r="CE42" s="82">
        <v>1051023</v>
      </c>
      <c r="CF42" s="82">
        <v>842225</v>
      </c>
      <c r="CG42" s="82">
        <v>99562</v>
      </c>
      <c r="CH42" s="82">
        <v>92469</v>
      </c>
      <c r="CI42" s="82">
        <v>82846</v>
      </c>
      <c r="CJ42" s="82">
        <v>103575</v>
      </c>
      <c r="CK42" s="89">
        <f t="shared" si="3"/>
        <v>1686743</v>
      </c>
      <c r="CL42" s="89">
        <f t="shared" si="4"/>
        <v>0</v>
      </c>
      <c r="CM42" s="89">
        <f t="shared" si="5"/>
        <v>-1523444</v>
      </c>
      <c r="CN42" s="89">
        <f t="shared" si="6"/>
        <v>-81048</v>
      </c>
      <c r="CO42" s="89">
        <f t="shared" si="7"/>
        <v>82251</v>
      </c>
      <c r="CP42" s="90">
        <f t="shared" si="8"/>
        <v>0.0487632081472993</v>
      </c>
      <c r="CQ42" s="90">
        <f t="shared" si="9"/>
        <v>0.0512629542559265</v>
      </c>
      <c r="CR42" s="91">
        <f t="shared" si="10"/>
        <v>10417</v>
      </c>
      <c r="CS42" s="93">
        <f t="shared" si="11"/>
        <v>0</v>
      </c>
      <c r="CT42" s="93">
        <f t="shared" si="12"/>
        <v>428</v>
      </c>
      <c r="CU42" s="93">
        <f t="shared" si="13"/>
        <v>526385.5</v>
      </c>
      <c r="CV42" s="94"/>
      <c r="CW42" s="95">
        <f t="shared" si="14"/>
        <v>1872259</v>
      </c>
      <c r="CX42" s="95">
        <f t="shared" si="15"/>
        <v>0</v>
      </c>
      <c r="CY42" s="95">
        <f t="shared" si="16"/>
        <v>-1700743</v>
      </c>
      <c r="CZ42" s="93">
        <f t="shared" si="17"/>
        <v>-84011</v>
      </c>
      <c r="DA42" s="95">
        <f t="shared" si="18"/>
        <v>87505</v>
      </c>
      <c r="DB42" s="99">
        <f t="shared" si="19"/>
        <v>0.046737657556994</v>
      </c>
      <c r="DC42" s="99">
        <f t="shared" si="20"/>
        <v>0.0490291659242674</v>
      </c>
      <c r="DD42" s="91">
        <f t="shared" si="21"/>
        <v>9731</v>
      </c>
      <c r="DE42" s="93">
        <f t="shared" si="22"/>
        <v>0</v>
      </c>
      <c r="DF42" s="93">
        <f t="shared" si="23"/>
        <v>518</v>
      </c>
      <c r="DG42" s="93">
        <f t="shared" si="24"/>
        <v>471106.5</v>
      </c>
      <c r="DH42" s="94"/>
      <c r="DI42" s="100">
        <f t="shared" si="25"/>
        <v>1665579</v>
      </c>
      <c r="DJ42" s="100">
        <f t="shared" si="26"/>
        <v>0</v>
      </c>
      <c r="DK42" s="100">
        <f t="shared" si="27"/>
        <v>-1483569</v>
      </c>
      <c r="DL42" s="100">
        <f t="shared" si="28"/>
        <v>-78798</v>
      </c>
      <c r="DM42" s="100">
        <f t="shared" si="29"/>
        <v>103212</v>
      </c>
      <c r="DN42" s="99">
        <f t="shared" si="30"/>
        <v>0.0619676400819175</v>
      </c>
      <c r="DO42" s="90">
        <f t="shared" si="31"/>
        <v>0.0660613031381231</v>
      </c>
      <c r="DP42" s="91">
        <f t="shared" si="32"/>
        <v>7363</v>
      </c>
      <c r="DQ42" s="93">
        <f t="shared" si="33"/>
        <v>0</v>
      </c>
      <c r="DR42" s="93">
        <f t="shared" si="34"/>
        <v>540.5</v>
      </c>
      <c r="DS42" s="93">
        <f t="shared" si="35"/>
        <v>479665.5</v>
      </c>
      <c r="DT42" s="94"/>
      <c r="DU42" s="105">
        <f t="shared" ref="DU42:DX42" si="90">(DI42+CW42+CK42)/3</f>
        <v>1741527</v>
      </c>
      <c r="DV42" s="105">
        <f t="shared" si="90"/>
        <v>0</v>
      </c>
      <c r="DW42" s="105">
        <f t="shared" si="90"/>
        <v>-1569252</v>
      </c>
      <c r="DX42" s="105">
        <f t="shared" si="90"/>
        <v>-81285.6666666667</v>
      </c>
      <c r="DY42" s="105">
        <f t="shared" si="37"/>
        <v>90989.3333333333</v>
      </c>
      <c r="DZ42" s="99">
        <f t="shared" si="38"/>
        <v>0.0522468691747721</v>
      </c>
      <c r="EA42" s="107">
        <f t="shared" si="39"/>
        <v>0.0551270868704804</v>
      </c>
      <c r="EB42" s="105">
        <f t="shared" si="40"/>
        <v>-9170.33333333333</v>
      </c>
      <c r="EC42" s="105">
        <f t="shared" si="41"/>
        <v>0</v>
      </c>
      <c r="ED42" s="105">
        <f t="shared" si="42"/>
        <v>495.5</v>
      </c>
      <c r="EE42" s="105">
        <f t="shared" si="43"/>
        <v>492385.833333333</v>
      </c>
      <c r="EF42" s="108"/>
      <c r="EG42" s="115" t="str">
        <f t="shared" si="44"/>
        <v>完整</v>
      </c>
      <c r="EH42" s="115" t="str">
        <f t="shared" si="45"/>
        <v>完整</v>
      </c>
      <c r="EI42" s="115" t="str">
        <f t="shared" si="46"/>
        <v>完整</v>
      </c>
      <c r="EJ42" s="115" t="str">
        <f t="shared" si="47"/>
        <v>选择</v>
      </c>
      <c r="EK42" s="115" t="str">
        <f t="shared" si="48"/>
        <v>选择</v>
      </c>
      <c r="EL42" s="115" t="str">
        <f t="shared" si="49"/>
        <v>选择</v>
      </c>
      <c r="EM42" s="3" t="str">
        <f t="shared" si="50"/>
        <v>删除</v>
      </c>
      <c r="EN42" s="3" t="str">
        <f t="shared" si="51"/>
        <v>删除</v>
      </c>
      <c r="EO42" s="3" t="str">
        <f t="shared" si="52"/>
        <v>删除</v>
      </c>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4"/>
    </row>
    <row r="43" s="3" customFormat="1" customHeight="1" spans="1:199">
      <c r="A43" s="42" t="s">
        <v>599</v>
      </c>
      <c r="B43" s="43" t="str">
        <f t="shared" si="0"/>
        <v>THE Sumitomo Warehouse Co., Ltd.</v>
      </c>
      <c r="C43" s="44" t="s">
        <v>207</v>
      </c>
      <c r="D43" s="44" t="s">
        <v>95</v>
      </c>
      <c r="E43" s="51"/>
      <c r="H43" s="46">
        <f t="shared" si="1"/>
        <v>0.100796787851329</v>
      </c>
      <c r="I43" s="46" t="str">
        <f t="shared" si="2"/>
        <v> </v>
      </c>
      <c r="J43" s="44"/>
      <c r="K43" s="44"/>
      <c r="L43" s="49" t="s">
        <v>95</v>
      </c>
      <c r="M43" s="70" t="s">
        <v>242</v>
      </c>
      <c r="N43" s="71" t="s">
        <v>600</v>
      </c>
      <c r="O43" s="71" t="s">
        <v>601</v>
      </c>
      <c r="P43" s="71" t="s">
        <v>211</v>
      </c>
      <c r="Q43" s="71" t="s">
        <v>602</v>
      </c>
      <c r="R43" s="71" t="s">
        <v>603</v>
      </c>
      <c r="S43" s="71" t="s">
        <v>225</v>
      </c>
      <c r="T43" s="75"/>
      <c r="U43" s="71" t="s">
        <v>604</v>
      </c>
      <c r="V43" s="71" t="s">
        <v>216</v>
      </c>
      <c r="W43" s="71" t="s">
        <v>77</v>
      </c>
      <c r="X43" s="71" t="s">
        <v>605</v>
      </c>
      <c r="Y43" s="71" t="s">
        <v>308</v>
      </c>
      <c r="Z43" s="71" t="s">
        <v>606</v>
      </c>
      <c r="AA43" s="81">
        <v>18537</v>
      </c>
      <c r="AB43" s="75"/>
      <c r="AC43" s="82">
        <v>184661000</v>
      </c>
      <c r="AD43" s="82">
        <v>223948000</v>
      </c>
      <c r="AE43" s="82">
        <v>231461000</v>
      </c>
      <c r="AF43" s="82">
        <v>192024000</v>
      </c>
      <c r="AG43" s="83"/>
      <c r="AH43" s="83"/>
      <c r="AI43" s="83"/>
      <c r="AJ43" s="83"/>
      <c r="AK43" s="82">
        <v>152379000</v>
      </c>
      <c r="AL43" s="82">
        <v>178323000</v>
      </c>
      <c r="AM43" s="82">
        <v>183613000</v>
      </c>
      <c r="AN43" s="82">
        <v>162232000</v>
      </c>
      <c r="AO43" s="82">
        <v>0</v>
      </c>
      <c r="AP43" s="82">
        <v>0</v>
      </c>
      <c r="AQ43" s="82">
        <v>0</v>
      </c>
      <c r="AR43" s="82">
        <v>0</v>
      </c>
      <c r="AS43" s="82">
        <v>-9102000</v>
      </c>
      <c r="AT43" s="82">
        <v>-9500000</v>
      </c>
      <c r="AU43" s="82">
        <v>-10227000</v>
      </c>
      <c r="AV43" s="82">
        <v>-9715000</v>
      </c>
      <c r="AW43" s="82">
        <v>-9991000</v>
      </c>
      <c r="AX43" s="82">
        <v>-11466000</v>
      </c>
      <c r="AY43" s="82">
        <v>-10952000</v>
      </c>
      <c r="AZ43" s="82">
        <v>-9110000</v>
      </c>
      <c r="BA43" s="83"/>
      <c r="BB43" s="82">
        <v>1000</v>
      </c>
      <c r="BC43" s="82">
        <v>1000</v>
      </c>
      <c r="BD43" s="82">
        <v>3000</v>
      </c>
      <c r="BE43" s="82">
        <v>20548000</v>
      </c>
      <c r="BF43" s="82">
        <v>22791000</v>
      </c>
      <c r="BG43" s="82">
        <v>26905000</v>
      </c>
      <c r="BH43" s="82">
        <v>22899000</v>
      </c>
      <c r="BI43" s="82">
        <v>52214000</v>
      </c>
      <c r="BJ43" s="82">
        <v>48994000</v>
      </c>
      <c r="BK43" s="82">
        <v>43067000</v>
      </c>
      <c r="BL43" s="82">
        <v>27640000</v>
      </c>
      <c r="BM43" s="82">
        <v>179029000</v>
      </c>
      <c r="BN43" s="82">
        <v>166069000</v>
      </c>
      <c r="BO43" s="82">
        <v>168660000</v>
      </c>
      <c r="BP43" s="82">
        <v>170431000</v>
      </c>
      <c r="BQ43" s="82">
        <v>436920000</v>
      </c>
      <c r="BR43" s="82">
        <v>385791000</v>
      </c>
      <c r="BS43" s="82">
        <v>373720000</v>
      </c>
      <c r="BT43" s="82">
        <v>348968000</v>
      </c>
      <c r="BU43" s="82">
        <v>9102000</v>
      </c>
      <c r="BV43" s="82">
        <v>9500000</v>
      </c>
      <c r="BW43" s="82">
        <v>10227000</v>
      </c>
      <c r="BX43" s="82">
        <v>9715000</v>
      </c>
      <c r="BY43" s="82">
        <v>13189000</v>
      </c>
      <c r="BZ43" s="82">
        <v>24659000</v>
      </c>
      <c r="CA43" s="82">
        <v>26669000</v>
      </c>
      <c r="CB43" s="82">
        <v>10967000</v>
      </c>
      <c r="CC43" s="83"/>
      <c r="CD43" s="83"/>
      <c r="CE43" s="83"/>
      <c r="CF43" s="83"/>
      <c r="CG43" s="83"/>
      <c r="CH43" s="83"/>
      <c r="CI43" s="83"/>
      <c r="CJ43" s="83"/>
      <c r="CK43" s="89">
        <f t="shared" si="3"/>
        <v>184661000</v>
      </c>
      <c r="CL43" s="89">
        <f t="shared" si="4"/>
        <v>-152379000</v>
      </c>
      <c r="CM43" s="89">
        <f t="shared" si="5"/>
        <v>-9102000</v>
      </c>
      <c r="CN43" s="89">
        <f t="shared" si="6"/>
        <v>-9991000</v>
      </c>
      <c r="CO43" s="89">
        <f t="shared" si="7"/>
        <v>13189000</v>
      </c>
      <c r="CP43" s="90">
        <f t="shared" si="8"/>
        <v>0.0714227692907544</v>
      </c>
      <c r="CQ43" s="90">
        <f t="shared" si="9"/>
        <v>0.0769163478585425</v>
      </c>
      <c r="CR43" s="91">
        <f t="shared" si="10"/>
        <v>9102000</v>
      </c>
      <c r="CS43" s="93">
        <f t="shared" si="11"/>
        <v>0</v>
      </c>
      <c r="CT43" s="93" t="e">
        <f t="shared" si="12"/>
        <v>#VALUE!</v>
      </c>
      <c r="CU43" s="93">
        <f t="shared" si="13"/>
        <v>172549000</v>
      </c>
      <c r="CV43" s="94"/>
      <c r="CW43" s="95">
        <f t="shared" si="14"/>
        <v>223948000</v>
      </c>
      <c r="CX43" s="95">
        <f t="shared" si="15"/>
        <v>-178323000</v>
      </c>
      <c r="CY43" s="95">
        <f t="shared" si="16"/>
        <v>-9500000</v>
      </c>
      <c r="CZ43" s="93">
        <f t="shared" si="17"/>
        <v>-11466000</v>
      </c>
      <c r="DA43" s="95">
        <f t="shared" si="18"/>
        <v>24659000</v>
      </c>
      <c r="DB43" s="99">
        <f t="shared" si="19"/>
        <v>0.110110382767428</v>
      </c>
      <c r="DC43" s="99">
        <f t="shared" si="20"/>
        <v>0.123734877489475</v>
      </c>
      <c r="DD43" s="91">
        <f t="shared" si="21"/>
        <v>9500000</v>
      </c>
      <c r="DE43" s="93">
        <f t="shared" si="22"/>
        <v>0</v>
      </c>
      <c r="DF43" s="93">
        <f t="shared" si="23"/>
        <v>1000</v>
      </c>
      <c r="DG43" s="93">
        <f t="shared" si="24"/>
        <v>167364500</v>
      </c>
      <c r="DH43" s="94"/>
      <c r="DI43" s="100">
        <f t="shared" si="25"/>
        <v>231461000</v>
      </c>
      <c r="DJ43" s="100">
        <f t="shared" si="26"/>
        <v>-183613000</v>
      </c>
      <c r="DK43" s="100">
        <f t="shared" si="27"/>
        <v>-10227000</v>
      </c>
      <c r="DL43" s="100">
        <f t="shared" si="28"/>
        <v>-10952000</v>
      </c>
      <c r="DM43" s="100">
        <f t="shared" si="29"/>
        <v>26669000</v>
      </c>
      <c r="DN43" s="99">
        <f t="shared" si="30"/>
        <v>0.115220274689905</v>
      </c>
      <c r="DO43" s="90">
        <f t="shared" si="31"/>
        <v>0.130224813469276</v>
      </c>
      <c r="DP43" s="91">
        <f t="shared" si="32"/>
        <v>10227000</v>
      </c>
      <c r="DQ43" s="93">
        <f t="shared" si="33"/>
        <v>0</v>
      </c>
      <c r="DR43" s="93">
        <f t="shared" si="34"/>
        <v>2000</v>
      </c>
      <c r="DS43" s="93">
        <f t="shared" si="35"/>
        <v>169545500</v>
      </c>
      <c r="DT43" s="94"/>
      <c r="DU43" s="105">
        <f t="shared" ref="DU43:DX43" si="91">(DI43+CW43+CK43)/3</f>
        <v>213356666.666667</v>
      </c>
      <c r="DV43" s="105">
        <f t="shared" si="91"/>
        <v>-171438333.333333</v>
      </c>
      <c r="DW43" s="105">
        <f t="shared" si="91"/>
        <v>-9609666.66666667</v>
      </c>
      <c r="DX43" s="105">
        <f t="shared" si="91"/>
        <v>-10803000</v>
      </c>
      <c r="DY43" s="105">
        <f t="shared" si="37"/>
        <v>21505666.6666666</v>
      </c>
      <c r="DZ43" s="99">
        <f t="shared" si="38"/>
        <v>0.100796787851329</v>
      </c>
      <c r="EA43" s="107">
        <f t="shared" si="39"/>
        <v>0.112095671467267</v>
      </c>
      <c r="EB43" s="105">
        <f t="shared" si="40"/>
        <v>-9609666.66666667</v>
      </c>
      <c r="EC43" s="105">
        <f t="shared" si="41"/>
        <v>0</v>
      </c>
      <c r="ED43" s="105" t="e">
        <f t="shared" si="42"/>
        <v>#VALUE!</v>
      </c>
      <c r="EE43" s="105">
        <f t="shared" si="43"/>
        <v>169819666.666667</v>
      </c>
      <c r="EF43" s="108"/>
      <c r="EG43" s="115" t="str">
        <f t="shared" si="44"/>
        <v>完整</v>
      </c>
      <c r="EH43" s="115" t="str">
        <f t="shared" si="45"/>
        <v>完整</v>
      </c>
      <c r="EI43" s="115" t="str">
        <f t="shared" si="46"/>
        <v>完整</v>
      </c>
      <c r="EJ43" s="115" t="str">
        <f t="shared" si="47"/>
        <v>选择</v>
      </c>
      <c r="EK43" s="115" t="str">
        <f t="shared" si="48"/>
        <v>选择</v>
      </c>
      <c r="EL43" s="115" t="str">
        <f t="shared" si="49"/>
        <v>选择</v>
      </c>
      <c r="EM43" s="3" t="str">
        <f t="shared" si="50"/>
        <v>删除</v>
      </c>
      <c r="EN43" s="3" t="str">
        <f t="shared" si="51"/>
        <v>删除</v>
      </c>
      <c r="EO43" s="3" t="str">
        <f t="shared" si="52"/>
        <v>删除</v>
      </c>
      <c r="EP43" s="6"/>
      <c r="EQ43" s="6"/>
      <c r="ER43" s="6"/>
      <c r="ES43" s="6"/>
      <c r="ET43" s="6"/>
      <c r="EU43" s="6"/>
      <c r="EV43" s="6"/>
      <c r="EW43" s="6"/>
      <c r="EX43" s="6"/>
      <c r="EY43" s="6"/>
      <c r="EZ43" s="6"/>
      <c r="FA43" s="6"/>
      <c r="FB43" s="6"/>
      <c r="FC43" s="6"/>
      <c r="FD43" s="6"/>
      <c r="FE43" s="6"/>
      <c r="FF43" s="6"/>
      <c r="FG43" s="6"/>
      <c r="FH43" s="6"/>
      <c r="FI43" s="6"/>
      <c r="FJ43" s="6"/>
      <c r="FK43" s="6"/>
      <c r="FL43" s="6"/>
      <c r="FM43" s="6"/>
      <c r="FN43" s="6"/>
      <c r="FO43" s="6"/>
      <c r="FP43" s="6"/>
      <c r="FQ43" s="6"/>
      <c r="FR43" s="6"/>
      <c r="FS43" s="6"/>
      <c r="FT43" s="6"/>
      <c r="FU43" s="6"/>
      <c r="FV43" s="6"/>
      <c r="FW43" s="6"/>
      <c r="FX43" s="6"/>
      <c r="FY43" s="6"/>
      <c r="FZ43" s="6"/>
      <c r="GA43" s="6"/>
      <c r="GB43" s="6"/>
      <c r="GC43" s="6"/>
      <c r="GD43" s="6"/>
      <c r="GE43" s="6"/>
      <c r="GF43" s="6"/>
      <c r="GG43" s="6"/>
      <c r="GH43" s="6"/>
      <c r="GI43" s="6"/>
      <c r="GJ43" s="6"/>
      <c r="GK43" s="6"/>
      <c r="GL43" s="6"/>
      <c r="GM43" s="6"/>
      <c r="GN43" s="6"/>
      <c r="GO43" s="6"/>
      <c r="GP43" s="6"/>
      <c r="GQ43" s="6"/>
    </row>
    <row r="44" s="3" customFormat="1" customHeight="1" spans="1:199">
      <c r="A44" s="42" t="s">
        <v>607</v>
      </c>
      <c r="B44" s="43" t="str">
        <f t="shared" si="0"/>
        <v>Il&amp;Fs Transportation Networks Limited</v>
      </c>
      <c r="C44" s="44" t="s">
        <v>207</v>
      </c>
      <c r="D44" s="44" t="s">
        <v>90</v>
      </c>
      <c r="E44" s="45"/>
      <c r="F44" s="47"/>
      <c r="H44" s="46" t="e">
        <f t="shared" si="1"/>
        <v>#VALUE!</v>
      </c>
      <c r="I44" s="46" t="str">
        <f t="shared" si="2"/>
        <v> </v>
      </c>
      <c r="J44" s="44"/>
      <c r="K44" s="44"/>
      <c r="L44" s="49"/>
      <c r="M44" s="70"/>
      <c r="N44" s="71" t="s">
        <v>608</v>
      </c>
      <c r="O44" s="71" t="s">
        <v>609</v>
      </c>
      <c r="P44" s="71" t="s">
        <v>63</v>
      </c>
      <c r="Q44" s="71" t="s">
        <v>610</v>
      </c>
      <c r="R44" s="71" t="s">
        <v>611</v>
      </c>
      <c r="S44" s="71" t="s">
        <v>612</v>
      </c>
      <c r="T44" s="75"/>
      <c r="U44" s="71" t="s">
        <v>613</v>
      </c>
      <c r="V44" s="71" t="s">
        <v>306</v>
      </c>
      <c r="W44" s="71" t="s">
        <v>83</v>
      </c>
      <c r="X44" s="71" t="s">
        <v>614</v>
      </c>
      <c r="Y44" s="71" t="s">
        <v>615</v>
      </c>
      <c r="Z44" s="71" t="s">
        <v>616</v>
      </c>
      <c r="AA44" s="81">
        <v>40267</v>
      </c>
      <c r="AB44" s="71" t="s">
        <v>617</v>
      </c>
      <c r="AC44" s="83"/>
      <c r="AD44" s="83"/>
      <c r="AE44" s="83"/>
      <c r="AF44" s="83"/>
      <c r="AG44" s="83"/>
      <c r="AH44" s="83"/>
      <c r="AI44" s="83"/>
      <c r="AJ44" s="83"/>
      <c r="AK44" s="83"/>
      <c r="AL44" s="83"/>
      <c r="AM44" s="83"/>
      <c r="AN44" s="83"/>
      <c r="AO44" s="83"/>
      <c r="AP44" s="83"/>
      <c r="AQ44" s="83"/>
      <c r="AR44" s="83"/>
      <c r="AS44" s="83"/>
      <c r="AT44" s="83"/>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9" t="str">
        <f t="shared" si="3"/>
        <v>无数据</v>
      </c>
      <c r="CL44" s="89">
        <f t="shared" si="4"/>
        <v>0</v>
      </c>
      <c r="CM44" s="89">
        <f t="shared" si="5"/>
        <v>0</v>
      </c>
      <c r="CN44" s="89">
        <f t="shared" si="6"/>
        <v>0</v>
      </c>
      <c r="CO44" s="89" t="str">
        <f t="shared" si="7"/>
        <v>无数据</v>
      </c>
      <c r="CP44" s="90" t="e">
        <f t="shared" si="8"/>
        <v>#VALUE!</v>
      </c>
      <c r="CQ44" s="90" t="e">
        <f t="shared" si="9"/>
        <v>#VALUE!</v>
      </c>
      <c r="CR44" s="91">
        <f t="shared" si="10"/>
        <v>0</v>
      </c>
      <c r="CS44" s="93" t="str">
        <f t="shared" si="11"/>
        <v/>
      </c>
      <c r="CT44" s="93" t="e">
        <f t="shared" si="12"/>
        <v>#VALUE!</v>
      </c>
      <c r="CU44" s="93" t="e">
        <f t="shared" si="13"/>
        <v>#VALUE!</v>
      </c>
      <c r="CV44" s="94"/>
      <c r="CW44" s="95" t="str">
        <f t="shared" si="14"/>
        <v>无数据</v>
      </c>
      <c r="CX44" s="95">
        <f t="shared" si="15"/>
        <v>0</v>
      </c>
      <c r="CY44" s="95">
        <f t="shared" si="16"/>
        <v>0</v>
      </c>
      <c r="CZ44" s="93" t="str">
        <f t="shared" si="17"/>
        <v/>
      </c>
      <c r="DA44" s="95" t="str">
        <f t="shared" si="18"/>
        <v>无数据</v>
      </c>
      <c r="DB44" s="99" t="e">
        <f t="shared" si="19"/>
        <v>#VALUE!</v>
      </c>
      <c r="DC44" s="99" t="e">
        <f t="shared" si="20"/>
        <v>#VALUE!</v>
      </c>
      <c r="DD44" s="91">
        <f t="shared" si="21"/>
        <v>0</v>
      </c>
      <c r="DE44" s="93" t="str">
        <f t="shared" si="22"/>
        <v/>
      </c>
      <c r="DF44" s="93" t="e">
        <f t="shared" si="23"/>
        <v>#VALUE!</v>
      </c>
      <c r="DG44" s="93" t="e">
        <f t="shared" si="24"/>
        <v>#VALUE!</v>
      </c>
      <c r="DH44" s="94"/>
      <c r="DI44" s="100" t="str">
        <f t="shared" si="25"/>
        <v>无数据</v>
      </c>
      <c r="DJ44" s="100">
        <f t="shared" si="26"/>
        <v>0</v>
      </c>
      <c r="DK44" s="100">
        <f t="shared" si="27"/>
        <v>0</v>
      </c>
      <c r="DL44" s="100">
        <f t="shared" si="28"/>
        <v>0</v>
      </c>
      <c r="DM44" s="100" t="str">
        <f t="shared" si="29"/>
        <v>无数据</v>
      </c>
      <c r="DN44" s="99" t="e">
        <f t="shared" si="30"/>
        <v>#VALUE!</v>
      </c>
      <c r="DO44" s="90" t="e">
        <f t="shared" si="31"/>
        <v>#VALUE!</v>
      </c>
      <c r="DP44" s="91">
        <f t="shared" si="32"/>
        <v>0</v>
      </c>
      <c r="DQ44" s="93" t="str">
        <f t="shared" si="33"/>
        <v/>
      </c>
      <c r="DR44" s="93" t="e">
        <f t="shared" si="34"/>
        <v>#VALUE!</v>
      </c>
      <c r="DS44" s="93" t="e">
        <f t="shared" si="35"/>
        <v>#VALUE!</v>
      </c>
      <c r="DT44" s="94"/>
      <c r="DU44" s="105" t="e">
        <f t="shared" ref="DU44:DX44" si="92">(DI44+CW44+CK44)/3</f>
        <v>#VALUE!</v>
      </c>
      <c r="DV44" s="105">
        <f t="shared" si="92"/>
        <v>0</v>
      </c>
      <c r="DW44" s="105">
        <f t="shared" si="92"/>
        <v>0</v>
      </c>
      <c r="DX44" s="105" t="e">
        <f t="shared" si="92"/>
        <v>#VALUE!</v>
      </c>
      <c r="DY44" s="105" t="e">
        <f t="shared" si="37"/>
        <v>#VALUE!</v>
      </c>
      <c r="DZ44" s="99" t="e">
        <f t="shared" si="38"/>
        <v>#VALUE!</v>
      </c>
      <c r="EA44" s="107" t="e">
        <f t="shared" si="39"/>
        <v>#VALUE!</v>
      </c>
      <c r="EB44" s="105">
        <f t="shared" si="40"/>
        <v>0</v>
      </c>
      <c r="EC44" s="105" t="e">
        <f t="shared" si="41"/>
        <v>#VALUE!</v>
      </c>
      <c r="ED44" s="105" t="e">
        <f t="shared" si="42"/>
        <v>#VALUE!</v>
      </c>
      <c r="EE44" s="105" t="e">
        <f t="shared" si="43"/>
        <v>#VALUE!</v>
      </c>
      <c r="EF44" s="108"/>
      <c r="EG44" s="115" t="str">
        <f t="shared" si="44"/>
        <v>无数据</v>
      </c>
      <c r="EH44" s="115" t="str">
        <f t="shared" si="45"/>
        <v>无数据</v>
      </c>
      <c r="EI44" s="115" t="str">
        <f t="shared" si="46"/>
        <v>无数据</v>
      </c>
      <c r="EJ44" s="115" t="str">
        <f t="shared" si="47"/>
        <v>删除</v>
      </c>
      <c r="EK44" s="115" t="str">
        <f t="shared" si="48"/>
        <v>删除</v>
      </c>
      <c r="EL44" s="115" t="str">
        <f t="shared" si="49"/>
        <v>选择</v>
      </c>
      <c r="EM44" s="3" t="e">
        <f t="shared" si="50"/>
        <v>#VALUE!</v>
      </c>
      <c r="EN44" s="3" t="e">
        <f t="shared" si="51"/>
        <v>#VALUE!</v>
      </c>
      <c r="EO44" s="3" t="e">
        <f t="shared" si="52"/>
        <v>#VALUE!</v>
      </c>
      <c r="EP44" s="6"/>
      <c r="EQ44" s="6"/>
      <c r="ER44" s="6"/>
      <c r="ES44" s="6"/>
      <c r="ET44" s="6"/>
      <c r="EU44" s="6"/>
      <c r="EV44" s="6"/>
      <c r="EW44" s="6"/>
      <c r="EX44" s="6"/>
      <c r="EY44" s="6"/>
      <c r="EZ44" s="6"/>
      <c r="FA44" s="6"/>
      <c r="FB44" s="6"/>
      <c r="FC44" s="6"/>
      <c r="FD44" s="6"/>
      <c r="FE44" s="6"/>
      <c r="FF44" s="6"/>
      <c r="FG44" s="6"/>
      <c r="FH44" s="6"/>
      <c r="FI44" s="6"/>
      <c r="FJ44" s="6"/>
      <c r="FK44" s="6"/>
      <c r="FL44" s="6"/>
      <c r="FM44" s="6"/>
      <c r="FN44" s="6"/>
      <c r="FO44" s="6"/>
      <c r="FP44" s="6"/>
      <c r="FQ44" s="6"/>
      <c r="FR44" s="6"/>
      <c r="FS44" s="6"/>
      <c r="FT44" s="6"/>
      <c r="FU44" s="6"/>
      <c r="FV44" s="6"/>
      <c r="FW44" s="6"/>
      <c r="FX44" s="6"/>
      <c r="FY44" s="6"/>
      <c r="FZ44" s="6"/>
      <c r="GA44" s="6"/>
      <c r="GB44" s="6"/>
      <c r="GC44" s="6"/>
      <c r="GD44" s="6"/>
      <c r="GE44" s="6"/>
      <c r="GF44" s="6"/>
      <c r="GG44" s="6"/>
      <c r="GH44" s="6"/>
      <c r="GI44" s="6"/>
      <c r="GJ44" s="6"/>
      <c r="GK44" s="6"/>
      <c r="GL44" s="6"/>
      <c r="GM44" s="6"/>
      <c r="GN44" s="6"/>
      <c r="GO44" s="6"/>
      <c r="GP44" s="6"/>
      <c r="GQ44" s="6"/>
    </row>
    <row r="45" s="3" customFormat="1" customHeight="1" spans="1:199">
      <c r="A45" s="42" t="s">
        <v>618</v>
      </c>
      <c r="B45" s="43" t="str">
        <f t="shared" si="0"/>
        <v>Changan Minsheng Apll Logistics Company Limited</v>
      </c>
      <c r="C45" s="44" t="s">
        <v>207</v>
      </c>
      <c r="D45" s="44" t="s">
        <v>90</v>
      </c>
      <c r="E45" s="51"/>
      <c r="H45" s="46">
        <f t="shared" si="1"/>
        <v>0.00071637281250524</v>
      </c>
      <c r="I45" s="46" t="str">
        <f t="shared" si="2"/>
        <v> </v>
      </c>
      <c r="J45" s="44"/>
      <c r="K45" s="44"/>
      <c r="L45" s="49"/>
      <c r="M45" s="70"/>
      <c r="N45" s="71" t="s">
        <v>619</v>
      </c>
      <c r="O45" s="71" t="s">
        <v>620</v>
      </c>
      <c r="P45" s="71" t="s">
        <v>211</v>
      </c>
      <c r="Q45" s="71" t="s">
        <v>621</v>
      </c>
      <c r="R45" s="71" t="s">
        <v>622</v>
      </c>
      <c r="S45" s="71" t="s">
        <v>235</v>
      </c>
      <c r="T45" s="75"/>
      <c r="U45" s="71" t="s">
        <v>623</v>
      </c>
      <c r="V45" s="71" t="s">
        <v>266</v>
      </c>
      <c r="W45" s="71" t="s">
        <v>75</v>
      </c>
      <c r="X45" s="71" t="s">
        <v>624</v>
      </c>
      <c r="Y45" s="71" t="s">
        <v>378</v>
      </c>
      <c r="Z45" s="71" t="s">
        <v>625</v>
      </c>
      <c r="AA45" s="81">
        <v>38771</v>
      </c>
      <c r="AB45" s="71" t="s">
        <v>626</v>
      </c>
      <c r="AC45" s="82">
        <v>7912946</v>
      </c>
      <c r="AD45" s="82">
        <v>7697350</v>
      </c>
      <c r="AE45" s="82">
        <v>6020899</v>
      </c>
      <c r="AF45" s="82">
        <v>4685655</v>
      </c>
      <c r="AG45" s="82">
        <v>43690</v>
      </c>
      <c r="AH45" s="82">
        <v>42383</v>
      </c>
      <c r="AI45" s="82">
        <v>41498</v>
      </c>
      <c r="AJ45" s="82">
        <v>34923</v>
      </c>
      <c r="AK45" s="82">
        <v>7460968</v>
      </c>
      <c r="AL45" s="82">
        <v>7149782</v>
      </c>
      <c r="AM45" s="82">
        <v>5585820.629</v>
      </c>
      <c r="AN45" s="82">
        <v>4297032</v>
      </c>
      <c r="AO45" s="82">
        <v>26803</v>
      </c>
      <c r="AP45" s="82">
        <v>13291</v>
      </c>
      <c r="AQ45" s="82">
        <v>12220</v>
      </c>
      <c r="AR45" s="82">
        <v>0</v>
      </c>
      <c r="AS45" s="82">
        <v>-296930</v>
      </c>
      <c r="AT45" s="82">
        <v>-365707</v>
      </c>
      <c r="AU45" s="82">
        <v>-317234</v>
      </c>
      <c r="AV45" s="82">
        <v>-262262</v>
      </c>
      <c r="AW45" s="82">
        <v>-132143</v>
      </c>
      <c r="AX45" s="82">
        <v>-156864</v>
      </c>
      <c r="AY45" s="82">
        <v>-97936.371</v>
      </c>
      <c r="AZ45" s="82">
        <v>-151402</v>
      </c>
      <c r="BA45" s="82">
        <v>28876</v>
      </c>
      <c r="BB45" s="82">
        <v>18522</v>
      </c>
      <c r="BC45" s="82">
        <v>2817</v>
      </c>
      <c r="BD45" s="82">
        <v>2896</v>
      </c>
      <c r="BE45" s="82">
        <v>1466849</v>
      </c>
      <c r="BF45" s="82">
        <v>1040156</v>
      </c>
      <c r="BG45" s="82">
        <v>607319</v>
      </c>
      <c r="BH45" s="82">
        <v>401512</v>
      </c>
      <c r="BI45" s="82">
        <v>882940</v>
      </c>
      <c r="BJ45" s="82">
        <v>975747</v>
      </c>
      <c r="BK45" s="82">
        <v>1006076</v>
      </c>
      <c r="BL45" s="82">
        <v>1094496</v>
      </c>
      <c r="BM45" s="82">
        <v>954799</v>
      </c>
      <c r="BN45" s="82">
        <v>1029708</v>
      </c>
      <c r="BO45" s="82">
        <v>913606</v>
      </c>
      <c r="BP45" s="82">
        <v>878543</v>
      </c>
      <c r="BQ45" s="82">
        <v>5174412</v>
      </c>
      <c r="BR45" s="82">
        <v>4916259</v>
      </c>
      <c r="BS45" s="82">
        <v>4176276</v>
      </c>
      <c r="BT45" s="82">
        <v>4394626</v>
      </c>
      <c r="BU45" s="82">
        <v>50947</v>
      </c>
      <c r="BV45" s="82">
        <v>50991</v>
      </c>
      <c r="BW45" s="82">
        <v>54192</v>
      </c>
      <c r="BX45" s="82">
        <v>48529</v>
      </c>
      <c r="BY45" s="82">
        <v>66595</v>
      </c>
      <c r="BZ45" s="82">
        <v>54089</v>
      </c>
      <c r="CA45" s="82">
        <v>49186.0000000003</v>
      </c>
      <c r="CB45" s="82">
        <v>9882</v>
      </c>
      <c r="CC45" s="82">
        <v>4462</v>
      </c>
      <c r="CD45" s="82">
        <v>24084</v>
      </c>
      <c r="CE45" s="82">
        <v>3167</v>
      </c>
      <c r="CF45" s="82">
        <v>8911</v>
      </c>
      <c r="CG45" s="82">
        <v>214718</v>
      </c>
      <c r="CH45" s="82">
        <v>290632</v>
      </c>
      <c r="CI45" s="82">
        <v>259875</v>
      </c>
      <c r="CJ45" s="82">
        <v>204822</v>
      </c>
      <c r="CK45" s="89">
        <f t="shared" si="3"/>
        <v>7912946</v>
      </c>
      <c r="CL45" s="89">
        <f t="shared" si="4"/>
        <v>-7460968</v>
      </c>
      <c r="CM45" s="89">
        <f t="shared" si="5"/>
        <v>-323733</v>
      </c>
      <c r="CN45" s="89">
        <f t="shared" si="6"/>
        <v>-132143</v>
      </c>
      <c r="CO45" s="89">
        <f t="shared" si="7"/>
        <v>-3898</v>
      </c>
      <c r="CP45" s="90">
        <f t="shared" si="8"/>
        <v>-0.000492610463915715</v>
      </c>
      <c r="CQ45" s="90">
        <f t="shared" si="9"/>
        <v>-0.000492367918327051</v>
      </c>
      <c r="CR45" s="91">
        <f t="shared" si="10"/>
        <v>50947</v>
      </c>
      <c r="CS45" s="93">
        <f t="shared" si="11"/>
        <v>26803</v>
      </c>
      <c r="CT45" s="93">
        <f t="shared" si="12"/>
        <v>23699</v>
      </c>
      <c r="CU45" s="93">
        <f t="shared" si="13"/>
        <v>992253.5</v>
      </c>
      <c r="CV45" s="94"/>
      <c r="CW45" s="95">
        <f t="shared" si="14"/>
        <v>7697350</v>
      </c>
      <c r="CX45" s="95">
        <f t="shared" si="15"/>
        <v>-7149782</v>
      </c>
      <c r="CY45" s="95">
        <f t="shared" si="16"/>
        <v>-378998</v>
      </c>
      <c r="CZ45" s="93">
        <f t="shared" si="17"/>
        <v>-156864</v>
      </c>
      <c r="DA45" s="95">
        <f t="shared" si="18"/>
        <v>11706</v>
      </c>
      <c r="DB45" s="99">
        <f t="shared" si="19"/>
        <v>0.00152078312666047</v>
      </c>
      <c r="DC45" s="99">
        <f t="shared" si="20"/>
        <v>0.00152309943057472</v>
      </c>
      <c r="DD45" s="91">
        <f t="shared" si="21"/>
        <v>50991</v>
      </c>
      <c r="DE45" s="93">
        <f t="shared" si="22"/>
        <v>13291</v>
      </c>
      <c r="DF45" s="93">
        <f t="shared" si="23"/>
        <v>10669.5</v>
      </c>
      <c r="DG45" s="93">
        <f t="shared" si="24"/>
        <v>971657</v>
      </c>
      <c r="DH45" s="94"/>
      <c r="DI45" s="100">
        <f t="shared" si="25"/>
        <v>6020899</v>
      </c>
      <c r="DJ45" s="100">
        <f t="shared" si="26"/>
        <v>-5585820.629</v>
      </c>
      <c r="DK45" s="100">
        <f t="shared" si="27"/>
        <v>-329454</v>
      </c>
      <c r="DL45" s="100">
        <f t="shared" si="28"/>
        <v>-97936.371</v>
      </c>
      <c r="DM45" s="100">
        <f t="shared" si="29"/>
        <v>7688.00000000028</v>
      </c>
      <c r="DN45" s="99">
        <f t="shared" si="30"/>
        <v>0.0012768857275301</v>
      </c>
      <c r="DO45" s="90">
        <f t="shared" si="31"/>
        <v>0.00127851824923494</v>
      </c>
      <c r="DP45" s="91">
        <f t="shared" si="32"/>
        <v>54192</v>
      </c>
      <c r="DQ45" s="93">
        <f t="shared" si="33"/>
        <v>12220</v>
      </c>
      <c r="DR45" s="93">
        <f t="shared" si="34"/>
        <v>2856.5</v>
      </c>
      <c r="DS45" s="93">
        <f t="shared" si="35"/>
        <v>896074.5</v>
      </c>
      <c r="DT45" s="94"/>
      <c r="DU45" s="105">
        <f t="shared" ref="DU45:DX45" si="93">(DI45+CW45+CK45)/3</f>
        <v>7210398.33333333</v>
      </c>
      <c r="DV45" s="105">
        <f t="shared" si="93"/>
        <v>-6732190.20966667</v>
      </c>
      <c r="DW45" s="105">
        <f t="shared" si="93"/>
        <v>-344061.666666667</v>
      </c>
      <c r="DX45" s="105">
        <f t="shared" si="93"/>
        <v>-128981.123666667</v>
      </c>
      <c r="DY45" s="105">
        <f t="shared" si="37"/>
        <v>5165.3333333331</v>
      </c>
      <c r="DZ45" s="99">
        <f t="shared" si="38"/>
        <v>0.00071637281250524</v>
      </c>
      <c r="EA45" s="107">
        <f t="shared" si="39"/>
        <v>0.000716886370410658</v>
      </c>
      <c r="EB45" s="105">
        <f t="shared" si="40"/>
        <v>-52043.3333333333</v>
      </c>
      <c r="EC45" s="105">
        <f t="shared" si="41"/>
        <v>-17438</v>
      </c>
      <c r="ED45" s="105">
        <f t="shared" si="42"/>
        <v>12408.3333333333</v>
      </c>
      <c r="EE45" s="105">
        <f t="shared" si="43"/>
        <v>953328.333333333</v>
      </c>
      <c r="EF45" s="108"/>
      <c r="EG45" s="115" t="str">
        <f t="shared" si="44"/>
        <v>完整</v>
      </c>
      <c r="EH45" s="115" t="str">
        <f t="shared" si="45"/>
        <v>完整</v>
      </c>
      <c r="EI45" s="115" t="str">
        <f t="shared" si="46"/>
        <v>完整</v>
      </c>
      <c r="EJ45" s="115" t="str">
        <f t="shared" si="47"/>
        <v>选择</v>
      </c>
      <c r="EK45" s="115" t="str">
        <f t="shared" si="48"/>
        <v>选择</v>
      </c>
      <c r="EL45" s="115" t="str">
        <f t="shared" si="49"/>
        <v>选择</v>
      </c>
      <c r="EM45" s="3" t="str">
        <f t="shared" si="50"/>
        <v>删除</v>
      </c>
      <c r="EN45" s="3" t="str">
        <f t="shared" si="51"/>
        <v>删除</v>
      </c>
      <c r="EO45" s="3" t="str">
        <f t="shared" si="52"/>
        <v>删除</v>
      </c>
      <c r="EP45" s="6"/>
      <c r="EQ45" s="6"/>
      <c r="ER45" s="6"/>
      <c r="ES45" s="6"/>
      <c r="ET45" s="6"/>
      <c r="EU45" s="6"/>
      <c r="EV45" s="6"/>
      <c r="EW45" s="6"/>
      <c r="EX45" s="6"/>
      <c r="EY45" s="6"/>
      <c r="EZ45" s="6"/>
      <c r="FA45" s="6"/>
      <c r="FB45" s="6"/>
      <c r="FC45" s="6"/>
      <c r="FD45" s="6"/>
      <c r="FE45" s="6"/>
      <c r="FF45" s="6"/>
      <c r="FG45" s="6"/>
      <c r="FH45" s="6"/>
      <c r="FI45" s="6"/>
      <c r="FJ45" s="6"/>
      <c r="FK45" s="6"/>
      <c r="FL45" s="6"/>
      <c r="FM45" s="6"/>
      <c r="FN45" s="6"/>
      <c r="FO45" s="6"/>
      <c r="FP45" s="6"/>
      <c r="FQ45" s="6"/>
      <c r="FR45" s="6"/>
      <c r="FS45" s="6"/>
      <c r="FT45" s="6"/>
      <c r="FU45" s="6"/>
      <c r="FV45" s="6"/>
      <c r="FW45" s="6"/>
      <c r="FX45" s="6"/>
      <c r="FY45" s="6"/>
      <c r="FZ45" s="6"/>
      <c r="GA45" s="6"/>
      <c r="GB45" s="6"/>
      <c r="GC45" s="6"/>
      <c r="GD45" s="6"/>
      <c r="GE45" s="6"/>
      <c r="GF45" s="6"/>
      <c r="GG45" s="6"/>
      <c r="GH45" s="6"/>
      <c r="GI45" s="6"/>
      <c r="GJ45" s="6"/>
      <c r="GK45" s="6"/>
      <c r="GL45" s="6"/>
      <c r="GM45" s="6"/>
      <c r="GN45" s="6"/>
      <c r="GO45" s="6"/>
      <c r="GP45" s="6"/>
      <c r="GQ45" s="6"/>
    </row>
    <row r="46" s="3" customFormat="1" customHeight="1" spans="1:145">
      <c r="A46" s="42" t="s">
        <v>627</v>
      </c>
      <c r="B46" s="43" t="str">
        <f t="shared" si="0"/>
        <v>Guangdong Yueyun Transportation Company Limited</v>
      </c>
      <c r="C46" s="44" t="s">
        <v>207</v>
      </c>
      <c r="D46" s="44" t="s">
        <v>90</v>
      </c>
      <c r="E46" s="51"/>
      <c r="H46" s="46">
        <f t="shared" si="1"/>
        <v>-0.0476584191442954</v>
      </c>
      <c r="I46" s="46" t="str">
        <f t="shared" si="2"/>
        <v> </v>
      </c>
      <c r="J46" s="44"/>
      <c r="K46" s="44"/>
      <c r="L46" s="49"/>
      <c r="M46" s="70"/>
      <c r="N46" s="71" t="s">
        <v>628</v>
      </c>
      <c r="O46" s="71" t="s">
        <v>629</v>
      </c>
      <c r="P46" s="71" t="s">
        <v>211</v>
      </c>
      <c r="Q46" s="71" t="s">
        <v>630</v>
      </c>
      <c r="R46" s="75"/>
      <c r="S46" s="71" t="s">
        <v>235</v>
      </c>
      <c r="T46" s="75"/>
      <c r="U46" s="71" t="s">
        <v>631</v>
      </c>
      <c r="V46" s="71" t="s">
        <v>306</v>
      </c>
      <c r="W46" s="71" t="s">
        <v>83</v>
      </c>
      <c r="X46" s="71" t="s">
        <v>632</v>
      </c>
      <c r="Y46" s="71" t="s">
        <v>633</v>
      </c>
      <c r="Z46" s="71" t="s">
        <v>634</v>
      </c>
      <c r="AA46" s="81">
        <v>38651</v>
      </c>
      <c r="AB46" s="71" t="s">
        <v>635</v>
      </c>
      <c r="AC46" s="82">
        <v>7179437</v>
      </c>
      <c r="AD46" s="82">
        <v>5772274</v>
      </c>
      <c r="AE46" s="82">
        <v>6220956</v>
      </c>
      <c r="AF46" s="82">
        <v>5534501</v>
      </c>
      <c r="AG46" s="82">
        <v>362143</v>
      </c>
      <c r="AH46" s="82">
        <v>485438</v>
      </c>
      <c r="AI46" s="82">
        <v>329786</v>
      </c>
      <c r="AJ46" s="82">
        <v>542204</v>
      </c>
      <c r="AK46" s="82">
        <v>5767074</v>
      </c>
      <c r="AL46" s="82">
        <v>5004965</v>
      </c>
      <c r="AM46" s="82">
        <v>5201473</v>
      </c>
      <c r="AN46" s="82">
        <v>4656830</v>
      </c>
      <c r="AO46" s="82">
        <v>7045</v>
      </c>
      <c r="AP46" s="82">
        <v>7344</v>
      </c>
      <c r="AQ46" s="82">
        <v>3934</v>
      </c>
      <c r="AR46" s="82">
        <v>54</v>
      </c>
      <c r="AS46" s="82">
        <v>-558407</v>
      </c>
      <c r="AT46" s="82">
        <v>-648610</v>
      </c>
      <c r="AU46" s="82">
        <v>-683779</v>
      </c>
      <c r="AV46" s="82">
        <v>-767507</v>
      </c>
      <c r="AW46" s="82">
        <v>-852758</v>
      </c>
      <c r="AX46" s="82">
        <v>-676028</v>
      </c>
      <c r="AY46" s="82">
        <v>-674989</v>
      </c>
      <c r="AZ46" s="82">
        <v>-708078</v>
      </c>
      <c r="BA46" s="82">
        <v>116394</v>
      </c>
      <c r="BB46" s="82">
        <v>104753</v>
      </c>
      <c r="BC46" s="82">
        <v>105223</v>
      </c>
      <c r="BD46" s="82">
        <v>116442</v>
      </c>
      <c r="BE46" s="82">
        <v>343606</v>
      </c>
      <c r="BF46" s="82">
        <v>367090</v>
      </c>
      <c r="BG46" s="82">
        <v>378591</v>
      </c>
      <c r="BH46" s="82">
        <v>397136</v>
      </c>
      <c r="BI46" s="82">
        <v>1102710</v>
      </c>
      <c r="BJ46" s="82">
        <v>965281</v>
      </c>
      <c r="BK46" s="82">
        <v>1286001</v>
      </c>
      <c r="BL46" s="82">
        <v>1257190</v>
      </c>
      <c r="BM46" s="82">
        <v>4210618</v>
      </c>
      <c r="BN46" s="82">
        <v>4949938</v>
      </c>
      <c r="BO46" s="82">
        <v>5682978</v>
      </c>
      <c r="BP46" s="82">
        <v>6173437</v>
      </c>
      <c r="BQ46" s="82">
        <v>8603368</v>
      </c>
      <c r="BR46" s="82">
        <v>9215602</v>
      </c>
      <c r="BS46" s="82">
        <v>10554449</v>
      </c>
      <c r="BT46" s="82">
        <v>11052730</v>
      </c>
      <c r="BU46" s="82">
        <v>58758</v>
      </c>
      <c r="BV46" s="82">
        <v>57483</v>
      </c>
      <c r="BW46" s="82">
        <v>65013</v>
      </c>
      <c r="BX46" s="82">
        <v>65896</v>
      </c>
      <c r="BY46" s="82">
        <v>363341</v>
      </c>
      <c r="BZ46" s="82">
        <v>-71891</v>
      </c>
      <c r="CA46" s="82">
        <v>-9499</v>
      </c>
      <c r="CB46" s="82">
        <v>-55710</v>
      </c>
      <c r="CC46" s="83"/>
      <c r="CD46" s="82">
        <v>6734</v>
      </c>
      <c r="CE46" s="82">
        <v>6605</v>
      </c>
      <c r="CF46" s="82">
        <v>7016</v>
      </c>
      <c r="CG46" s="82">
        <v>492604</v>
      </c>
      <c r="CH46" s="82">
        <v>577049</v>
      </c>
      <c r="CI46" s="82">
        <v>608227</v>
      </c>
      <c r="CJ46" s="82">
        <v>694541</v>
      </c>
      <c r="CK46" s="89">
        <f t="shared" si="3"/>
        <v>7179437</v>
      </c>
      <c r="CL46" s="89">
        <f t="shared" si="4"/>
        <v>-5767074</v>
      </c>
      <c r="CM46" s="89">
        <f t="shared" si="5"/>
        <v>-565452</v>
      </c>
      <c r="CN46" s="89">
        <f t="shared" si="6"/>
        <v>-852758</v>
      </c>
      <c r="CO46" s="89">
        <f t="shared" si="7"/>
        <v>-5847</v>
      </c>
      <c r="CP46" s="90">
        <f t="shared" si="8"/>
        <v>-0.000814409263567603</v>
      </c>
      <c r="CQ46" s="90">
        <f t="shared" si="9"/>
        <v>-0.000813746540846541</v>
      </c>
      <c r="CR46" s="91">
        <f t="shared" si="10"/>
        <v>58758</v>
      </c>
      <c r="CS46" s="93">
        <f t="shared" si="11"/>
        <v>7045</v>
      </c>
      <c r="CT46" s="93">
        <f t="shared" si="12"/>
        <v>110573.5</v>
      </c>
      <c r="CU46" s="93">
        <f t="shared" si="13"/>
        <v>4580278</v>
      </c>
      <c r="CV46" s="94"/>
      <c r="CW46" s="95">
        <f t="shared" si="14"/>
        <v>5772274</v>
      </c>
      <c r="CX46" s="95">
        <f t="shared" si="15"/>
        <v>-5004965</v>
      </c>
      <c r="CY46" s="95">
        <f t="shared" si="16"/>
        <v>-655954</v>
      </c>
      <c r="CZ46" s="93">
        <f t="shared" si="17"/>
        <v>-676028</v>
      </c>
      <c r="DA46" s="95">
        <f t="shared" si="18"/>
        <v>-564673</v>
      </c>
      <c r="DB46" s="99">
        <f t="shared" si="19"/>
        <v>-0.0978250512709549</v>
      </c>
      <c r="DC46" s="99">
        <f t="shared" si="20"/>
        <v>-0.0891080515585818</v>
      </c>
      <c r="DD46" s="91">
        <f t="shared" si="21"/>
        <v>57483</v>
      </c>
      <c r="DE46" s="93">
        <f t="shared" si="22"/>
        <v>7344</v>
      </c>
      <c r="DF46" s="93">
        <f t="shared" si="23"/>
        <v>104988</v>
      </c>
      <c r="DG46" s="93">
        <f t="shared" si="24"/>
        <v>5316458</v>
      </c>
      <c r="DH46" s="94"/>
      <c r="DI46" s="100">
        <f t="shared" si="25"/>
        <v>6220956</v>
      </c>
      <c r="DJ46" s="100">
        <f t="shared" si="26"/>
        <v>-5201473</v>
      </c>
      <c r="DK46" s="100">
        <f t="shared" si="27"/>
        <v>-687713</v>
      </c>
      <c r="DL46" s="100">
        <f t="shared" si="28"/>
        <v>-674989</v>
      </c>
      <c r="DM46" s="100">
        <f t="shared" si="29"/>
        <v>-343219</v>
      </c>
      <c r="DN46" s="99">
        <f t="shared" si="30"/>
        <v>-0.0551714238133174</v>
      </c>
      <c r="DO46" s="90">
        <f t="shared" si="31"/>
        <v>-0.052286692539428</v>
      </c>
      <c r="DP46" s="91">
        <f t="shared" si="32"/>
        <v>65013</v>
      </c>
      <c r="DQ46" s="93">
        <f t="shared" si="33"/>
        <v>3934</v>
      </c>
      <c r="DR46" s="93">
        <f t="shared" si="34"/>
        <v>110832.5</v>
      </c>
      <c r="DS46" s="93">
        <f t="shared" si="35"/>
        <v>5928207.5</v>
      </c>
      <c r="DT46" s="94"/>
      <c r="DU46" s="105">
        <f t="shared" ref="DU46:DX46" si="94">(DI46+CW46+CK46)/3</f>
        <v>6390889</v>
      </c>
      <c r="DV46" s="105">
        <f t="shared" si="94"/>
        <v>-5324504</v>
      </c>
      <c r="DW46" s="105">
        <f t="shared" si="94"/>
        <v>-636373</v>
      </c>
      <c r="DX46" s="105">
        <f t="shared" si="94"/>
        <v>-734591.666666667</v>
      </c>
      <c r="DY46" s="105">
        <f t="shared" si="37"/>
        <v>-304579.666666667</v>
      </c>
      <c r="DZ46" s="99">
        <f t="shared" si="38"/>
        <v>-0.0476584191442954</v>
      </c>
      <c r="EA46" s="107">
        <f t="shared" si="39"/>
        <v>-0.0454904177482024</v>
      </c>
      <c r="EB46" s="105">
        <f t="shared" si="40"/>
        <v>-60418</v>
      </c>
      <c r="EC46" s="105">
        <f t="shared" si="41"/>
        <v>-6107.66666666667</v>
      </c>
      <c r="ED46" s="105">
        <f t="shared" si="42"/>
        <v>108798</v>
      </c>
      <c r="EE46" s="105">
        <f t="shared" si="43"/>
        <v>5274981.16666667</v>
      </c>
      <c r="EF46" s="108"/>
      <c r="EG46" s="115" t="str">
        <f t="shared" si="44"/>
        <v>完整</v>
      </c>
      <c r="EH46" s="115" t="str">
        <f t="shared" si="45"/>
        <v>完整</v>
      </c>
      <c r="EI46" s="115" t="str">
        <f t="shared" si="46"/>
        <v>完整</v>
      </c>
      <c r="EJ46" s="115" t="str">
        <f t="shared" si="47"/>
        <v>选择</v>
      </c>
      <c r="EK46" s="115" t="str">
        <f t="shared" si="48"/>
        <v>选择</v>
      </c>
      <c r="EL46" s="115" t="str">
        <f t="shared" si="49"/>
        <v>删除</v>
      </c>
      <c r="EM46" s="3" t="str">
        <f t="shared" si="50"/>
        <v>删除</v>
      </c>
      <c r="EN46" s="3" t="str">
        <f t="shared" si="51"/>
        <v>删除</v>
      </c>
      <c r="EO46" s="3" t="str">
        <f t="shared" si="52"/>
        <v>删除</v>
      </c>
    </row>
    <row r="47" s="3" customFormat="1" customHeight="1" spans="1:199">
      <c r="A47" s="42" t="s">
        <v>636</v>
      </c>
      <c r="B47" s="43" t="str">
        <f t="shared" si="0"/>
        <v>Container Corporation of India Limited</v>
      </c>
      <c r="C47" s="44" t="s">
        <v>207</v>
      </c>
      <c r="D47" s="44" t="s">
        <v>90</v>
      </c>
      <c r="E47" s="51"/>
      <c r="F47" s="47"/>
      <c r="H47" s="46">
        <f t="shared" si="1"/>
        <v>0.0789215106878827</v>
      </c>
      <c r="I47" s="46" t="str">
        <f t="shared" si="2"/>
        <v> </v>
      </c>
      <c r="J47" s="44"/>
      <c r="K47" s="44"/>
      <c r="L47" s="49"/>
      <c r="M47" s="70"/>
      <c r="N47" s="71" t="s">
        <v>637</v>
      </c>
      <c r="O47" s="71" t="s">
        <v>638</v>
      </c>
      <c r="P47" s="71" t="s">
        <v>211</v>
      </c>
      <c r="Q47" s="71" t="s">
        <v>639</v>
      </c>
      <c r="R47" s="71" t="s">
        <v>640</v>
      </c>
      <c r="S47" s="71" t="s">
        <v>612</v>
      </c>
      <c r="T47" s="75"/>
      <c r="U47" s="71" t="s">
        <v>641</v>
      </c>
      <c r="V47" s="71" t="s">
        <v>306</v>
      </c>
      <c r="W47" s="71" t="s">
        <v>73</v>
      </c>
      <c r="X47" s="71" t="s">
        <v>642</v>
      </c>
      <c r="Y47" s="71" t="s">
        <v>643</v>
      </c>
      <c r="Z47" s="71" t="s">
        <v>644</v>
      </c>
      <c r="AA47" s="81">
        <v>35557</v>
      </c>
      <c r="AB47" s="75"/>
      <c r="AC47" s="82">
        <v>79695100</v>
      </c>
      <c r="AD47" s="82">
        <v>74673400</v>
      </c>
      <c r="AE47" s="82">
        <v>69834000</v>
      </c>
      <c r="AF47" s="82">
        <v>60445700</v>
      </c>
      <c r="AG47" s="82">
        <v>7399800</v>
      </c>
      <c r="AH47" s="82">
        <v>7812200</v>
      </c>
      <c r="AI47" s="82">
        <v>7260500</v>
      </c>
      <c r="AJ47" s="82">
        <v>4448300</v>
      </c>
      <c r="AK47" s="82">
        <v>12600</v>
      </c>
      <c r="AL47" s="82">
        <v>0</v>
      </c>
      <c r="AM47" s="82">
        <v>300</v>
      </c>
      <c r="AN47" s="82">
        <v>1500</v>
      </c>
      <c r="AO47" s="82">
        <v>714300</v>
      </c>
      <c r="AP47" s="82">
        <v>0</v>
      </c>
      <c r="AQ47" s="82">
        <v>0</v>
      </c>
      <c r="AR47" s="82">
        <v>0</v>
      </c>
      <c r="AS47" s="82">
        <v>-66220400</v>
      </c>
      <c r="AT47" s="82">
        <v>-63005900</v>
      </c>
      <c r="AU47" s="82">
        <v>-59024200</v>
      </c>
      <c r="AV47" s="82">
        <v>-53795400</v>
      </c>
      <c r="AW47" s="82">
        <v>-6186100</v>
      </c>
      <c r="AX47" s="82">
        <v>-5730100</v>
      </c>
      <c r="AY47" s="82">
        <v>-5614200</v>
      </c>
      <c r="AZ47" s="82">
        <v>-5533800</v>
      </c>
      <c r="BA47" s="82">
        <v>502200</v>
      </c>
      <c r="BB47" s="82">
        <v>371800</v>
      </c>
      <c r="BC47" s="82">
        <v>306800</v>
      </c>
      <c r="BD47" s="82">
        <v>239700</v>
      </c>
      <c r="BE47" s="82">
        <v>3336300</v>
      </c>
      <c r="BF47" s="82">
        <v>2160000</v>
      </c>
      <c r="BG47" s="82">
        <v>1817200</v>
      </c>
      <c r="BH47" s="82">
        <v>1610300</v>
      </c>
      <c r="BI47" s="82">
        <v>33115700</v>
      </c>
      <c r="BJ47" s="82">
        <v>32239000</v>
      </c>
      <c r="BK47" s="82">
        <v>29183800</v>
      </c>
      <c r="BL47" s="82">
        <v>25428000</v>
      </c>
      <c r="BM47" s="82">
        <v>68904900</v>
      </c>
      <c r="BN47" s="82">
        <v>64396500</v>
      </c>
      <c r="BO47" s="82">
        <v>64609300</v>
      </c>
      <c r="BP47" s="82">
        <v>65737500</v>
      </c>
      <c r="BQ47" s="82">
        <v>140380400</v>
      </c>
      <c r="BR47" s="82">
        <v>134652000</v>
      </c>
      <c r="BS47" s="82">
        <v>130009500</v>
      </c>
      <c r="BT47" s="82">
        <v>124103300</v>
      </c>
      <c r="BU47" s="82">
        <v>51816700</v>
      </c>
      <c r="BV47" s="82">
        <v>47071400</v>
      </c>
      <c r="BW47" s="82">
        <v>43026500</v>
      </c>
      <c r="BX47" s="82">
        <v>36249800</v>
      </c>
      <c r="BY47" s="82">
        <v>13961500</v>
      </c>
      <c r="BZ47" s="82">
        <v>13749600</v>
      </c>
      <c r="CA47" s="82">
        <v>12455800</v>
      </c>
      <c r="CB47" s="82">
        <v>5563300</v>
      </c>
      <c r="CC47" s="82">
        <v>9318600</v>
      </c>
      <c r="CD47" s="82">
        <v>11141800</v>
      </c>
      <c r="CE47" s="82">
        <v>11499600</v>
      </c>
      <c r="CF47" s="82">
        <v>12821100</v>
      </c>
      <c r="CG47" s="82">
        <v>138900</v>
      </c>
      <c r="CH47" s="82">
        <v>122700</v>
      </c>
      <c r="CI47" s="82">
        <v>65200</v>
      </c>
      <c r="CJ47" s="82">
        <v>68300</v>
      </c>
      <c r="CK47" s="89">
        <f t="shared" si="3"/>
        <v>79695100</v>
      </c>
      <c r="CL47" s="89">
        <f t="shared" si="4"/>
        <v>-12600</v>
      </c>
      <c r="CM47" s="89">
        <f t="shared" si="5"/>
        <v>-66934700</v>
      </c>
      <c r="CN47" s="89">
        <f t="shared" si="6"/>
        <v>-6186100</v>
      </c>
      <c r="CO47" s="89">
        <f t="shared" si="7"/>
        <v>6561700</v>
      </c>
      <c r="CP47" s="90">
        <f t="shared" si="8"/>
        <v>0.0823350494572439</v>
      </c>
      <c r="CQ47" s="90">
        <f t="shared" si="9"/>
        <v>0.0897223430060684</v>
      </c>
      <c r="CR47" s="91">
        <f t="shared" si="10"/>
        <v>51816700</v>
      </c>
      <c r="CS47" s="93">
        <f t="shared" si="11"/>
        <v>714300</v>
      </c>
      <c r="CT47" s="93">
        <f t="shared" si="12"/>
        <v>437000</v>
      </c>
      <c r="CU47" s="93">
        <f t="shared" si="13"/>
        <v>66650700</v>
      </c>
      <c r="CV47" s="94"/>
      <c r="CW47" s="95">
        <f t="shared" si="14"/>
        <v>74673400</v>
      </c>
      <c r="CX47" s="95">
        <f t="shared" si="15"/>
        <v>0</v>
      </c>
      <c r="CY47" s="95">
        <f t="shared" si="16"/>
        <v>-63005900</v>
      </c>
      <c r="CZ47" s="93">
        <f t="shared" si="17"/>
        <v>-5730100</v>
      </c>
      <c r="DA47" s="95">
        <f t="shared" si="18"/>
        <v>5937400</v>
      </c>
      <c r="DB47" s="99">
        <f t="shared" si="19"/>
        <v>0.0795115797593253</v>
      </c>
      <c r="DC47" s="99">
        <f t="shared" si="20"/>
        <v>0.0863797718808194</v>
      </c>
      <c r="DD47" s="91">
        <f t="shared" si="21"/>
        <v>47071400</v>
      </c>
      <c r="DE47" s="93">
        <f t="shared" si="22"/>
        <v>0</v>
      </c>
      <c r="DF47" s="93">
        <f t="shared" si="23"/>
        <v>339300</v>
      </c>
      <c r="DG47" s="93">
        <f t="shared" si="24"/>
        <v>64502900</v>
      </c>
      <c r="DH47" s="94"/>
      <c r="DI47" s="100">
        <f t="shared" si="25"/>
        <v>69834000</v>
      </c>
      <c r="DJ47" s="100">
        <f t="shared" si="26"/>
        <v>-300</v>
      </c>
      <c r="DK47" s="100">
        <f t="shared" si="27"/>
        <v>-59024200</v>
      </c>
      <c r="DL47" s="100">
        <f t="shared" si="28"/>
        <v>-5614200</v>
      </c>
      <c r="DM47" s="100">
        <f t="shared" si="29"/>
        <v>5195300</v>
      </c>
      <c r="DN47" s="99">
        <f t="shared" si="30"/>
        <v>0.0743949938425409</v>
      </c>
      <c r="DO47" s="90">
        <f t="shared" si="31"/>
        <v>0.0803744506000275</v>
      </c>
      <c r="DP47" s="91">
        <f t="shared" si="32"/>
        <v>43026500</v>
      </c>
      <c r="DQ47" s="93">
        <f t="shared" si="33"/>
        <v>0</v>
      </c>
      <c r="DR47" s="93">
        <f t="shared" si="34"/>
        <v>273250</v>
      </c>
      <c r="DS47" s="93">
        <f t="shared" si="35"/>
        <v>65173400</v>
      </c>
      <c r="DT47" s="94"/>
      <c r="DU47" s="105">
        <f t="shared" ref="DU47:DX47" si="95">(DI47+CW47+CK47)/3</f>
        <v>74734166.6666667</v>
      </c>
      <c r="DV47" s="105">
        <f t="shared" si="95"/>
        <v>-4300</v>
      </c>
      <c r="DW47" s="105">
        <f t="shared" si="95"/>
        <v>-62988266.6666667</v>
      </c>
      <c r="DX47" s="105">
        <f t="shared" si="95"/>
        <v>-5843466.66666667</v>
      </c>
      <c r="DY47" s="105">
        <f t="shared" si="37"/>
        <v>5898133.33333334</v>
      </c>
      <c r="DZ47" s="99">
        <f t="shared" si="38"/>
        <v>0.0789215106878827</v>
      </c>
      <c r="EA47" s="107">
        <f t="shared" si="39"/>
        <v>0.0856838061073635</v>
      </c>
      <c r="EB47" s="105">
        <f t="shared" si="40"/>
        <v>-47304866.6666667</v>
      </c>
      <c r="EC47" s="105">
        <f t="shared" si="41"/>
        <v>-238100</v>
      </c>
      <c r="ED47" s="105">
        <f t="shared" si="42"/>
        <v>349850</v>
      </c>
      <c r="EE47" s="105">
        <f t="shared" si="43"/>
        <v>65442333.3333333</v>
      </c>
      <c r="EF47" s="108"/>
      <c r="EG47" s="115" t="str">
        <f t="shared" si="44"/>
        <v>完整</v>
      </c>
      <c r="EH47" s="115" t="str">
        <f t="shared" si="45"/>
        <v>完整</v>
      </c>
      <c r="EI47" s="115" t="str">
        <f t="shared" si="46"/>
        <v>完整</v>
      </c>
      <c r="EJ47" s="115" t="str">
        <f t="shared" si="47"/>
        <v>选择</v>
      </c>
      <c r="EK47" s="115" t="str">
        <f t="shared" si="48"/>
        <v>选择</v>
      </c>
      <c r="EL47" s="115" t="str">
        <f t="shared" si="49"/>
        <v>选择</v>
      </c>
      <c r="EM47" s="3" t="str">
        <f t="shared" si="50"/>
        <v>删除</v>
      </c>
      <c r="EN47" s="3" t="str">
        <f t="shared" si="51"/>
        <v>删除</v>
      </c>
      <c r="EO47" s="3" t="str">
        <f t="shared" si="52"/>
        <v>删除</v>
      </c>
      <c r="EP47" s="6"/>
      <c r="EQ47" s="6"/>
      <c r="ER47" s="6"/>
      <c r="ES47" s="6"/>
      <c r="ET47" s="6"/>
      <c r="EU47" s="6"/>
      <c r="EV47" s="6"/>
      <c r="EW47" s="6"/>
      <c r="EX47" s="6"/>
      <c r="EY47" s="6"/>
      <c r="EZ47" s="6"/>
      <c r="FA47" s="6"/>
      <c r="FB47" s="6"/>
      <c r="FC47" s="6"/>
      <c r="FD47" s="6"/>
      <c r="FE47" s="6"/>
      <c r="FF47" s="6"/>
      <c r="FG47" s="6"/>
      <c r="FH47" s="6"/>
      <c r="FI47" s="6"/>
      <c r="FJ47" s="6"/>
      <c r="FK47" s="6"/>
      <c r="FL47" s="6"/>
      <c r="FM47" s="6"/>
      <c r="FN47" s="6"/>
      <c r="FO47" s="6"/>
      <c r="FP47" s="6"/>
      <c r="FQ47" s="6"/>
      <c r="FR47" s="6"/>
      <c r="FS47" s="6"/>
      <c r="FT47" s="6"/>
      <c r="FU47" s="6"/>
      <c r="FV47" s="6"/>
      <c r="FW47" s="6"/>
      <c r="FX47" s="6"/>
      <c r="FY47" s="6"/>
      <c r="FZ47" s="6"/>
      <c r="GA47" s="6"/>
      <c r="GB47" s="6"/>
      <c r="GC47" s="6"/>
      <c r="GD47" s="6"/>
      <c r="GE47" s="6"/>
      <c r="GF47" s="6"/>
      <c r="GG47" s="6"/>
      <c r="GH47" s="6"/>
      <c r="GI47" s="6"/>
      <c r="GJ47" s="6"/>
      <c r="GK47" s="6"/>
      <c r="GL47" s="6"/>
      <c r="GM47" s="6"/>
      <c r="GN47" s="6"/>
      <c r="GO47" s="6"/>
      <c r="GP47" s="6"/>
      <c r="GQ47" s="6"/>
    </row>
    <row r="48" s="3" customFormat="1" customHeight="1" spans="1:199">
      <c r="A48" s="42" t="s">
        <v>645</v>
      </c>
      <c r="B48" s="43" t="str">
        <f t="shared" si="0"/>
        <v>Antong Holdings Co., Ltd.</v>
      </c>
      <c r="C48" s="44" t="s">
        <v>207</v>
      </c>
      <c r="D48" s="44" t="s">
        <v>95</v>
      </c>
      <c r="E48" s="51"/>
      <c r="F48" s="47"/>
      <c r="H48" s="46">
        <f t="shared" si="1"/>
        <v>0.183332760304479</v>
      </c>
      <c r="I48" s="46" t="str">
        <f t="shared" si="2"/>
        <v> </v>
      </c>
      <c r="J48" s="44"/>
      <c r="K48" s="44"/>
      <c r="L48" s="49" t="s">
        <v>95</v>
      </c>
      <c r="M48" s="70" t="s">
        <v>424</v>
      </c>
      <c r="N48" s="71" t="s">
        <v>646</v>
      </c>
      <c r="O48" s="71" t="s">
        <v>647</v>
      </c>
      <c r="P48" s="71" t="s">
        <v>211</v>
      </c>
      <c r="Q48" s="71" t="s">
        <v>648</v>
      </c>
      <c r="R48" s="75"/>
      <c r="S48" s="71" t="s">
        <v>235</v>
      </c>
      <c r="T48" s="75"/>
      <c r="U48" s="71" t="s">
        <v>649</v>
      </c>
      <c r="V48" s="71" t="s">
        <v>216</v>
      </c>
      <c r="W48" s="71" t="s">
        <v>83</v>
      </c>
      <c r="X48" s="71" t="s">
        <v>650</v>
      </c>
      <c r="Y48" s="71" t="s">
        <v>651</v>
      </c>
      <c r="Z48" s="71" t="s">
        <v>652</v>
      </c>
      <c r="AA48" s="81">
        <v>36103</v>
      </c>
      <c r="AB48" s="71" t="s">
        <v>653</v>
      </c>
      <c r="AC48" s="82">
        <v>7320365</v>
      </c>
      <c r="AD48" s="82">
        <v>9143835</v>
      </c>
      <c r="AE48" s="82">
        <v>7763783</v>
      </c>
      <c r="AF48" s="82">
        <v>4817979</v>
      </c>
      <c r="AG48" s="82">
        <v>119425</v>
      </c>
      <c r="AH48" s="82">
        <v>82456</v>
      </c>
      <c r="AI48" s="82">
        <v>158740</v>
      </c>
      <c r="AJ48" s="82">
        <v>-575455</v>
      </c>
      <c r="AK48" s="82">
        <v>6355941</v>
      </c>
      <c r="AL48" s="82">
        <v>6369800</v>
      </c>
      <c r="AM48" s="82">
        <v>5247778</v>
      </c>
      <c r="AN48" s="82">
        <v>4883946</v>
      </c>
      <c r="AO48" s="82">
        <v>3637</v>
      </c>
      <c r="AP48" s="82">
        <v>2108</v>
      </c>
      <c r="AQ48" s="82">
        <v>0</v>
      </c>
      <c r="AR48" s="82">
        <v>9099</v>
      </c>
      <c r="AS48" s="82">
        <v>-322061</v>
      </c>
      <c r="AT48" s="82">
        <v>-318601</v>
      </c>
      <c r="AU48" s="82">
        <v>-534661</v>
      </c>
      <c r="AV48" s="82">
        <v>-316410</v>
      </c>
      <c r="AW48" s="82">
        <v>-239282</v>
      </c>
      <c r="AX48" s="82">
        <v>-115275</v>
      </c>
      <c r="AY48" s="82">
        <v>-277056</v>
      </c>
      <c r="AZ48" s="82">
        <v>-265687</v>
      </c>
      <c r="BA48" s="82">
        <v>82884</v>
      </c>
      <c r="BB48" s="82">
        <v>129377</v>
      </c>
      <c r="BC48" s="82">
        <v>62404</v>
      </c>
      <c r="BD48" s="82">
        <v>62141</v>
      </c>
      <c r="BE48" s="82">
        <v>436321</v>
      </c>
      <c r="BF48" s="82">
        <v>501302</v>
      </c>
      <c r="BG48" s="82">
        <v>840409</v>
      </c>
      <c r="BH48" s="82">
        <v>328746</v>
      </c>
      <c r="BI48" s="82">
        <v>4835875</v>
      </c>
      <c r="BJ48" s="82">
        <v>4367536</v>
      </c>
      <c r="BK48" s="82">
        <v>3630323</v>
      </c>
      <c r="BL48" s="82">
        <v>2959185</v>
      </c>
      <c r="BM48" s="82">
        <v>5224466</v>
      </c>
      <c r="BN48" s="82">
        <v>5542301</v>
      </c>
      <c r="BO48" s="82">
        <v>5650604</v>
      </c>
      <c r="BP48" s="82">
        <v>4470810</v>
      </c>
      <c r="BQ48" s="82">
        <v>13865641</v>
      </c>
      <c r="BR48" s="82">
        <v>12904816</v>
      </c>
      <c r="BS48" s="82">
        <v>11232301</v>
      </c>
      <c r="BT48" s="82">
        <v>8770606</v>
      </c>
      <c r="BU48" s="82">
        <v>47677</v>
      </c>
      <c r="BV48" s="82">
        <v>25599</v>
      </c>
      <c r="BW48" s="82">
        <v>32539</v>
      </c>
      <c r="BX48" s="82">
        <v>9280</v>
      </c>
      <c r="BY48" s="82">
        <v>522506</v>
      </c>
      <c r="BZ48" s="82">
        <v>2422615</v>
      </c>
      <c r="CA48" s="82">
        <v>1863028</v>
      </c>
      <c r="CB48" s="82">
        <v>-1223519</v>
      </c>
      <c r="CC48" s="82">
        <v>759</v>
      </c>
      <c r="CD48" s="82">
        <v>924</v>
      </c>
      <c r="CE48" s="82">
        <v>759</v>
      </c>
      <c r="CF48" s="82">
        <v>2263</v>
      </c>
      <c r="CG48" s="82">
        <v>269988</v>
      </c>
      <c r="CH48" s="82">
        <v>289970</v>
      </c>
      <c r="CI48" s="82">
        <v>501363</v>
      </c>
      <c r="CJ48" s="82">
        <v>295768</v>
      </c>
      <c r="CK48" s="89">
        <f t="shared" si="3"/>
        <v>7320365</v>
      </c>
      <c r="CL48" s="89">
        <f t="shared" si="4"/>
        <v>-6355941</v>
      </c>
      <c r="CM48" s="89">
        <f t="shared" si="5"/>
        <v>-325698</v>
      </c>
      <c r="CN48" s="89">
        <f t="shared" si="6"/>
        <v>-239282</v>
      </c>
      <c r="CO48" s="89">
        <f t="shared" si="7"/>
        <v>399444</v>
      </c>
      <c r="CP48" s="90">
        <f t="shared" si="8"/>
        <v>0.0545661316068256</v>
      </c>
      <c r="CQ48" s="90">
        <f t="shared" si="9"/>
        <v>0.0577154398959329</v>
      </c>
      <c r="CR48" s="91">
        <f t="shared" si="10"/>
        <v>47677</v>
      </c>
      <c r="CS48" s="93">
        <f t="shared" si="11"/>
        <v>3637</v>
      </c>
      <c r="CT48" s="93">
        <f t="shared" si="12"/>
        <v>106130.5</v>
      </c>
      <c r="CU48" s="93">
        <f t="shared" si="13"/>
        <v>5383383.5</v>
      </c>
      <c r="CV48" s="94"/>
      <c r="CW48" s="95">
        <f t="shared" si="14"/>
        <v>9143835</v>
      </c>
      <c r="CX48" s="95">
        <f t="shared" si="15"/>
        <v>-6369800</v>
      </c>
      <c r="CY48" s="95">
        <f t="shared" si="16"/>
        <v>-320709</v>
      </c>
      <c r="CZ48" s="93">
        <f t="shared" si="17"/>
        <v>-115275</v>
      </c>
      <c r="DA48" s="95">
        <f t="shared" si="18"/>
        <v>2338051</v>
      </c>
      <c r="DB48" s="99">
        <f t="shared" si="19"/>
        <v>0.255696980533879</v>
      </c>
      <c r="DC48" s="99">
        <f t="shared" si="20"/>
        <v>0.343538819333673</v>
      </c>
      <c r="DD48" s="91">
        <f t="shared" si="21"/>
        <v>25599</v>
      </c>
      <c r="DE48" s="93">
        <f t="shared" si="22"/>
        <v>2108</v>
      </c>
      <c r="DF48" s="93">
        <f t="shared" si="23"/>
        <v>95890.5</v>
      </c>
      <c r="DG48" s="93">
        <f t="shared" si="24"/>
        <v>5596452.5</v>
      </c>
      <c r="DH48" s="94"/>
      <c r="DI48" s="100">
        <f t="shared" si="25"/>
        <v>7763783</v>
      </c>
      <c r="DJ48" s="100">
        <f t="shared" si="26"/>
        <v>-5247778</v>
      </c>
      <c r="DK48" s="100">
        <f t="shared" si="27"/>
        <v>-534661</v>
      </c>
      <c r="DL48" s="100">
        <f t="shared" si="28"/>
        <v>-277056</v>
      </c>
      <c r="DM48" s="100">
        <f t="shared" si="29"/>
        <v>1704288</v>
      </c>
      <c r="DN48" s="99">
        <f t="shared" si="30"/>
        <v>0.219517727375945</v>
      </c>
      <c r="DO48" s="90">
        <f t="shared" si="31"/>
        <v>0.281259081821175</v>
      </c>
      <c r="DP48" s="91">
        <f t="shared" si="32"/>
        <v>32539</v>
      </c>
      <c r="DQ48" s="93">
        <f t="shared" si="33"/>
        <v>0</v>
      </c>
      <c r="DR48" s="93">
        <f t="shared" si="34"/>
        <v>62272.5</v>
      </c>
      <c r="DS48" s="93">
        <f t="shared" si="35"/>
        <v>5060707</v>
      </c>
      <c r="DT48" s="94"/>
      <c r="DU48" s="105">
        <f t="shared" ref="DU48:DX48" si="96">(DI48+CW48+CK48)/3</f>
        <v>8075994.33333333</v>
      </c>
      <c r="DV48" s="105">
        <f t="shared" si="96"/>
        <v>-5991173</v>
      </c>
      <c r="DW48" s="105">
        <f t="shared" si="96"/>
        <v>-393689.333333333</v>
      </c>
      <c r="DX48" s="105">
        <f t="shared" si="96"/>
        <v>-210537.666666667</v>
      </c>
      <c r="DY48" s="105">
        <f t="shared" si="37"/>
        <v>1480594.33333333</v>
      </c>
      <c r="DZ48" s="99">
        <f t="shared" si="38"/>
        <v>0.183332760304479</v>
      </c>
      <c r="EA48" s="107">
        <f t="shared" si="39"/>
        <v>0.224488936733683</v>
      </c>
      <c r="EB48" s="105">
        <f t="shared" si="40"/>
        <v>-35271.6666666667</v>
      </c>
      <c r="EC48" s="105">
        <f t="shared" si="41"/>
        <v>-1915</v>
      </c>
      <c r="ED48" s="105">
        <f t="shared" si="42"/>
        <v>88097.8333333333</v>
      </c>
      <c r="EE48" s="105">
        <f t="shared" si="43"/>
        <v>5346847.66666667</v>
      </c>
      <c r="EF48" s="108"/>
      <c r="EG48" s="115" t="str">
        <f t="shared" si="44"/>
        <v>完整</v>
      </c>
      <c r="EH48" s="115" t="str">
        <f t="shared" si="45"/>
        <v>完整</v>
      </c>
      <c r="EI48" s="115" t="str">
        <f t="shared" si="46"/>
        <v>完整</v>
      </c>
      <c r="EJ48" s="115" t="str">
        <f t="shared" si="47"/>
        <v>选择</v>
      </c>
      <c r="EK48" s="115" t="str">
        <f t="shared" si="48"/>
        <v>选择</v>
      </c>
      <c r="EL48" s="115" t="str">
        <f t="shared" si="49"/>
        <v>选择</v>
      </c>
      <c r="EM48" s="3" t="str">
        <f t="shared" si="50"/>
        <v>删除</v>
      </c>
      <c r="EN48" s="3" t="str">
        <f t="shared" si="51"/>
        <v>删除</v>
      </c>
      <c r="EO48" s="3" t="str">
        <f t="shared" si="52"/>
        <v>删除</v>
      </c>
      <c r="EP48" s="6"/>
      <c r="EQ48" s="6"/>
      <c r="ER48" s="6"/>
      <c r="ES48" s="6"/>
      <c r="ET48" s="6"/>
      <c r="EU48" s="6"/>
      <c r="EV48" s="6"/>
      <c r="EW48" s="6"/>
      <c r="EX48" s="6"/>
      <c r="EY48" s="6"/>
      <c r="EZ48" s="6"/>
      <c r="FA48" s="6"/>
      <c r="FB48" s="6"/>
      <c r="FC48" s="6"/>
      <c r="FD48" s="6"/>
      <c r="FE48" s="6"/>
      <c r="FF48" s="6"/>
      <c r="FG48" s="6"/>
      <c r="FH48" s="6"/>
      <c r="FI48" s="6"/>
      <c r="FJ48" s="6"/>
      <c r="FK48" s="6"/>
      <c r="FL48" s="6"/>
      <c r="FM48" s="6"/>
      <c r="FN48" s="6"/>
      <c r="FO48" s="6"/>
      <c r="FP48" s="6"/>
      <c r="FQ48" s="6"/>
      <c r="FR48" s="6"/>
      <c r="FS48" s="6"/>
      <c r="FT48" s="6"/>
      <c r="FU48" s="6"/>
      <c r="FV48" s="6"/>
      <c r="FW48" s="6"/>
      <c r="FX48" s="6"/>
      <c r="FY48" s="6"/>
      <c r="FZ48" s="6"/>
      <c r="GA48" s="6"/>
      <c r="GB48" s="6"/>
      <c r="GC48" s="6"/>
      <c r="GD48" s="6"/>
      <c r="GE48" s="6"/>
      <c r="GF48" s="6"/>
      <c r="GG48" s="6"/>
      <c r="GH48" s="6"/>
      <c r="GI48" s="6"/>
      <c r="GJ48" s="6"/>
      <c r="GK48" s="6"/>
      <c r="GL48" s="6"/>
      <c r="GM48" s="6"/>
      <c r="GN48" s="6"/>
      <c r="GO48" s="6"/>
      <c r="GP48" s="6"/>
      <c r="GQ48" s="6"/>
    </row>
    <row r="49" s="3" customFormat="1" customHeight="1" spans="1:145">
      <c r="A49" s="42" t="s">
        <v>654</v>
      </c>
      <c r="B49" s="43" t="str">
        <f t="shared" si="0"/>
        <v>China Master Logistics Co., Ltd.</v>
      </c>
      <c r="C49" s="44" t="s">
        <v>207</v>
      </c>
      <c r="D49" s="44" t="s">
        <v>90</v>
      </c>
      <c r="E49" s="51"/>
      <c r="H49" s="46">
        <f t="shared" si="1"/>
        <v>0.026205385551531</v>
      </c>
      <c r="I49" s="46" t="str">
        <f t="shared" si="2"/>
        <v> </v>
      </c>
      <c r="J49" s="44"/>
      <c r="K49" s="44"/>
      <c r="L49" s="49"/>
      <c r="M49" s="70"/>
      <c r="N49" s="71" t="s">
        <v>655</v>
      </c>
      <c r="O49" s="71" t="s">
        <v>656</v>
      </c>
      <c r="P49" s="71" t="s">
        <v>211</v>
      </c>
      <c r="Q49" s="71" t="s">
        <v>657</v>
      </c>
      <c r="R49" s="71" t="s">
        <v>658</v>
      </c>
      <c r="S49" s="71" t="s">
        <v>235</v>
      </c>
      <c r="T49" s="75"/>
      <c r="U49" s="71" t="s">
        <v>659</v>
      </c>
      <c r="V49" s="71" t="s">
        <v>306</v>
      </c>
      <c r="W49" s="71" t="s">
        <v>77</v>
      </c>
      <c r="X49" s="71" t="s">
        <v>660</v>
      </c>
      <c r="Y49" s="71" t="s">
        <v>661</v>
      </c>
      <c r="Z49" s="71" t="s">
        <v>662</v>
      </c>
      <c r="AA49" s="81">
        <v>43584</v>
      </c>
      <c r="AB49" s="75"/>
      <c r="AC49" s="82">
        <v>7362928</v>
      </c>
      <c r="AD49" s="82">
        <v>11819954</v>
      </c>
      <c r="AE49" s="82">
        <v>12368724</v>
      </c>
      <c r="AF49" s="82">
        <v>5113635</v>
      </c>
      <c r="AG49" s="82">
        <v>38287</v>
      </c>
      <c r="AH49" s="82">
        <v>40818</v>
      </c>
      <c r="AI49" s="82">
        <v>45855</v>
      </c>
      <c r="AJ49" s="82">
        <v>49120</v>
      </c>
      <c r="AK49" s="82">
        <v>6761640</v>
      </c>
      <c r="AL49" s="82">
        <v>11253425</v>
      </c>
      <c r="AM49" s="82">
        <v>11875996</v>
      </c>
      <c r="AN49" s="82">
        <v>4772387</v>
      </c>
      <c r="AO49" s="82">
        <v>3022</v>
      </c>
      <c r="AP49" s="82">
        <v>2957</v>
      </c>
      <c r="AQ49" s="82">
        <v>3233</v>
      </c>
      <c r="AR49" s="82">
        <v>2872</v>
      </c>
      <c r="AS49" s="82">
        <v>-214397</v>
      </c>
      <c r="AT49" s="82">
        <v>-207088</v>
      </c>
      <c r="AU49" s="82">
        <v>-190511</v>
      </c>
      <c r="AV49" s="82">
        <v>-136524</v>
      </c>
      <c r="AW49" s="82">
        <v>-74826</v>
      </c>
      <c r="AX49" s="82">
        <v>-72610</v>
      </c>
      <c r="AY49" s="82">
        <v>-65079</v>
      </c>
      <c r="AZ49" s="82">
        <v>-44787</v>
      </c>
      <c r="BA49" s="82">
        <v>13938</v>
      </c>
      <c r="BB49" s="82">
        <v>14376</v>
      </c>
      <c r="BC49" s="82">
        <v>10973</v>
      </c>
      <c r="BD49" s="82">
        <v>7985</v>
      </c>
      <c r="BE49" s="82">
        <v>1203641</v>
      </c>
      <c r="BF49" s="82">
        <v>997163</v>
      </c>
      <c r="BG49" s="82">
        <v>1404694</v>
      </c>
      <c r="BH49" s="82">
        <v>709306</v>
      </c>
      <c r="BI49" s="82">
        <v>460670</v>
      </c>
      <c r="BJ49" s="82">
        <v>643298</v>
      </c>
      <c r="BK49" s="82">
        <v>562623</v>
      </c>
      <c r="BL49" s="82">
        <v>768886</v>
      </c>
      <c r="BM49" s="82">
        <v>945991</v>
      </c>
      <c r="BN49" s="82">
        <v>969874</v>
      </c>
      <c r="BO49" s="82">
        <v>871737</v>
      </c>
      <c r="BP49" s="82">
        <v>497597</v>
      </c>
      <c r="BQ49" s="82">
        <v>3809861</v>
      </c>
      <c r="BR49" s="82">
        <v>3807562</v>
      </c>
      <c r="BS49" s="82">
        <v>3899758</v>
      </c>
      <c r="BT49" s="82">
        <v>2733543</v>
      </c>
      <c r="BU49" s="82">
        <v>140408</v>
      </c>
      <c r="BV49" s="82">
        <v>131119</v>
      </c>
      <c r="BW49" s="82">
        <v>111369</v>
      </c>
      <c r="BX49" s="82">
        <v>71720</v>
      </c>
      <c r="BY49" s="82">
        <v>350352</v>
      </c>
      <c r="BZ49" s="82">
        <v>327649</v>
      </c>
      <c r="CA49" s="82">
        <v>282993</v>
      </c>
      <c r="CB49" s="82">
        <v>209057</v>
      </c>
      <c r="CC49" s="82">
        <v>9529</v>
      </c>
      <c r="CD49" s="82">
        <v>12022</v>
      </c>
      <c r="CE49" s="82">
        <v>16846</v>
      </c>
      <c r="CF49" s="82">
        <v>15268</v>
      </c>
      <c r="CG49" s="82">
        <v>61438</v>
      </c>
      <c r="CH49" s="82">
        <v>60990</v>
      </c>
      <c r="CI49" s="82">
        <v>59063</v>
      </c>
      <c r="CJ49" s="82">
        <v>46664</v>
      </c>
      <c r="CK49" s="89">
        <f t="shared" si="3"/>
        <v>7362928</v>
      </c>
      <c r="CL49" s="89">
        <f t="shared" si="4"/>
        <v>-6761640</v>
      </c>
      <c r="CM49" s="89">
        <f t="shared" si="5"/>
        <v>-217419</v>
      </c>
      <c r="CN49" s="89">
        <f t="shared" si="6"/>
        <v>-74826</v>
      </c>
      <c r="CO49" s="89">
        <f t="shared" si="7"/>
        <v>309043</v>
      </c>
      <c r="CP49" s="90">
        <f t="shared" si="8"/>
        <v>0.0419728401527219</v>
      </c>
      <c r="CQ49" s="90">
        <f t="shared" si="9"/>
        <v>0.0438117434576832</v>
      </c>
      <c r="CR49" s="91">
        <f t="shared" si="10"/>
        <v>140408</v>
      </c>
      <c r="CS49" s="93">
        <f t="shared" si="11"/>
        <v>3022</v>
      </c>
      <c r="CT49" s="93">
        <f t="shared" si="12"/>
        <v>14157</v>
      </c>
      <c r="CU49" s="93">
        <f t="shared" si="13"/>
        <v>957932.5</v>
      </c>
      <c r="CV49" s="94"/>
      <c r="CW49" s="95">
        <f t="shared" si="14"/>
        <v>11819954</v>
      </c>
      <c r="CX49" s="95">
        <f t="shared" si="15"/>
        <v>-11253425</v>
      </c>
      <c r="CY49" s="95">
        <f t="shared" si="16"/>
        <v>-210045</v>
      </c>
      <c r="CZ49" s="93">
        <f t="shared" si="17"/>
        <v>-72610</v>
      </c>
      <c r="DA49" s="95">
        <f t="shared" si="18"/>
        <v>283874</v>
      </c>
      <c r="DB49" s="99">
        <f t="shared" si="19"/>
        <v>0.0240165063248131</v>
      </c>
      <c r="DC49" s="99">
        <f t="shared" si="20"/>
        <v>0.0246074923197481</v>
      </c>
      <c r="DD49" s="91">
        <f t="shared" si="21"/>
        <v>131119</v>
      </c>
      <c r="DE49" s="93">
        <f t="shared" si="22"/>
        <v>2957</v>
      </c>
      <c r="DF49" s="93">
        <f t="shared" si="23"/>
        <v>12674.5</v>
      </c>
      <c r="DG49" s="93">
        <f t="shared" si="24"/>
        <v>920805.5</v>
      </c>
      <c r="DH49" s="94"/>
      <c r="DI49" s="100">
        <f t="shared" si="25"/>
        <v>12368724</v>
      </c>
      <c r="DJ49" s="100">
        <f t="shared" si="26"/>
        <v>-11875996</v>
      </c>
      <c r="DK49" s="100">
        <f t="shared" si="27"/>
        <v>-193744</v>
      </c>
      <c r="DL49" s="100">
        <f t="shared" si="28"/>
        <v>-65079</v>
      </c>
      <c r="DM49" s="100">
        <f t="shared" si="29"/>
        <v>233905</v>
      </c>
      <c r="DN49" s="99">
        <f t="shared" si="30"/>
        <v>0.0189110048861952</v>
      </c>
      <c r="DO49" s="90">
        <f t="shared" si="31"/>
        <v>0.0192755244227376</v>
      </c>
      <c r="DP49" s="91">
        <f t="shared" si="32"/>
        <v>111369</v>
      </c>
      <c r="DQ49" s="93">
        <f t="shared" si="33"/>
        <v>3233</v>
      </c>
      <c r="DR49" s="93">
        <f t="shared" si="34"/>
        <v>9479</v>
      </c>
      <c r="DS49" s="93">
        <f t="shared" si="35"/>
        <v>684667</v>
      </c>
      <c r="DT49" s="94"/>
      <c r="DU49" s="105">
        <f t="shared" ref="DU49:DX49" si="97">(DI49+CW49+CK49)/3</f>
        <v>10517202</v>
      </c>
      <c r="DV49" s="105">
        <f t="shared" si="97"/>
        <v>-9963687</v>
      </c>
      <c r="DW49" s="105">
        <f t="shared" si="97"/>
        <v>-207069.333333333</v>
      </c>
      <c r="DX49" s="105">
        <f t="shared" si="97"/>
        <v>-70838.3333333333</v>
      </c>
      <c r="DY49" s="105">
        <f t="shared" si="37"/>
        <v>275607.333333333</v>
      </c>
      <c r="DZ49" s="99">
        <f t="shared" si="38"/>
        <v>0.026205385551531</v>
      </c>
      <c r="EA49" s="107">
        <f t="shared" si="39"/>
        <v>0.0269105878824079</v>
      </c>
      <c r="EB49" s="105">
        <f t="shared" si="40"/>
        <v>-127632</v>
      </c>
      <c r="EC49" s="105">
        <f t="shared" si="41"/>
        <v>-3070.66666666667</v>
      </c>
      <c r="ED49" s="105">
        <f t="shared" si="42"/>
        <v>12103.5</v>
      </c>
      <c r="EE49" s="105">
        <f t="shared" si="43"/>
        <v>854468.333333333</v>
      </c>
      <c r="EF49" s="108"/>
      <c r="EG49" s="115" t="str">
        <f t="shared" si="44"/>
        <v>完整</v>
      </c>
      <c r="EH49" s="115" t="str">
        <f t="shared" si="45"/>
        <v>完整</v>
      </c>
      <c r="EI49" s="115" t="str">
        <f t="shared" si="46"/>
        <v>完整</v>
      </c>
      <c r="EJ49" s="115" t="str">
        <f t="shared" si="47"/>
        <v>选择</v>
      </c>
      <c r="EK49" s="115" t="str">
        <f t="shared" si="48"/>
        <v>选择</v>
      </c>
      <c r="EL49" s="115" t="str">
        <f t="shared" si="49"/>
        <v>选择</v>
      </c>
      <c r="EM49" s="3" t="str">
        <f t="shared" si="50"/>
        <v>删除</v>
      </c>
      <c r="EN49" s="3" t="str">
        <f t="shared" si="51"/>
        <v>删除</v>
      </c>
      <c r="EO49" s="3" t="str">
        <f t="shared" si="52"/>
        <v>删除</v>
      </c>
    </row>
    <row r="50" s="3" customFormat="1" customHeight="1" spans="1:199">
      <c r="A50" s="42" t="s">
        <v>663</v>
      </c>
      <c r="B50" s="43" t="str">
        <f t="shared" si="0"/>
        <v>Delhivery Limited</v>
      </c>
      <c r="C50" s="44" t="s">
        <v>207</v>
      </c>
      <c r="D50" s="44" t="s">
        <v>92</v>
      </c>
      <c r="E50" s="45"/>
      <c r="F50" s="47"/>
      <c r="H50" s="46">
        <f t="shared" si="1"/>
        <v>-0.121600782053227</v>
      </c>
      <c r="I50" s="46" t="str">
        <f t="shared" si="2"/>
        <v> </v>
      </c>
      <c r="J50" s="44"/>
      <c r="K50" s="44"/>
      <c r="L50" s="49"/>
      <c r="M50" s="70"/>
      <c r="N50" s="71" t="s">
        <v>664</v>
      </c>
      <c r="O50" s="71" t="s">
        <v>665</v>
      </c>
      <c r="P50" s="71" t="s">
        <v>211</v>
      </c>
      <c r="Q50" s="71" t="s">
        <v>666</v>
      </c>
      <c r="R50" s="71" t="s">
        <v>667</v>
      </c>
      <c r="S50" s="71" t="s">
        <v>612</v>
      </c>
      <c r="T50" s="75"/>
      <c r="U50" s="71" t="s">
        <v>668</v>
      </c>
      <c r="V50" s="71" t="s">
        <v>216</v>
      </c>
      <c r="W50" s="71" t="s">
        <v>83</v>
      </c>
      <c r="X50" s="71" t="s">
        <v>669</v>
      </c>
      <c r="Y50" s="71" t="s">
        <v>670</v>
      </c>
      <c r="Z50" s="71" t="s">
        <v>671</v>
      </c>
      <c r="AA50" s="81">
        <v>44705</v>
      </c>
      <c r="AB50" s="71" t="s">
        <v>672</v>
      </c>
      <c r="AC50" s="82">
        <v>81415380</v>
      </c>
      <c r="AD50" s="82">
        <v>72253010</v>
      </c>
      <c r="AE50" s="82">
        <v>68822860</v>
      </c>
      <c r="AF50" s="82">
        <v>36465270</v>
      </c>
      <c r="AG50" s="82">
        <v>235530</v>
      </c>
      <c r="AH50" s="82">
        <v>317890</v>
      </c>
      <c r="AI50" s="82">
        <v>354090</v>
      </c>
      <c r="AJ50" s="82">
        <v>232880</v>
      </c>
      <c r="AK50" s="83"/>
      <c r="AL50" s="82">
        <v>15760</v>
      </c>
      <c r="AM50" s="82">
        <v>1721470</v>
      </c>
      <c r="AN50" s="82">
        <v>102080</v>
      </c>
      <c r="AO50" s="82">
        <v>0</v>
      </c>
      <c r="AP50" s="82">
        <v>0</v>
      </c>
      <c r="AQ50" s="82">
        <v>0</v>
      </c>
      <c r="AR50" s="82">
        <v>0</v>
      </c>
      <c r="AS50" s="82">
        <v>-79544590</v>
      </c>
      <c r="AT50" s="82">
        <v>-76021920</v>
      </c>
      <c r="AU50" s="82">
        <v>-70608210</v>
      </c>
      <c r="AV50" s="82">
        <v>-37530140</v>
      </c>
      <c r="AW50" s="82">
        <v>-7215500</v>
      </c>
      <c r="AX50" s="82">
        <v>-8311440</v>
      </c>
      <c r="AY50" s="82">
        <v>-6107470</v>
      </c>
      <c r="AZ50" s="82">
        <v>-3546200</v>
      </c>
      <c r="BA50" s="82">
        <v>164260</v>
      </c>
      <c r="BB50" s="82">
        <v>193560</v>
      </c>
      <c r="BC50" s="82">
        <v>253060</v>
      </c>
      <c r="BD50" s="82">
        <v>259480</v>
      </c>
      <c r="BE50" s="82">
        <v>14296900</v>
      </c>
      <c r="BF50" s="82">
        <v>15238070</v>
      </c>
      <c r="BG50" s="82">
        <v>9902500</v>
      </c>
      <c r="BH50" s="82">
        <v>5945820</v>
      </c>
      <c r="BI50" s="82">
        <v>21818930</v>
      </c>
      <c r="BJ50" s="82">
        <v>21277130</v>
      </c>
      <c r="BK50" s="82">
        <v>16902330</v>
      </c>
      <c r="BL50" s="82">
        <v>9850050</v>
      </c>
      <c r="BM50" s="82">
        <v>19488210</v>
      </c>
      <c r="BN50" s="82">
        <v>14833430</v>
      </c>
      <c r="BO50" s="82">
        <v>13750020</v>
      </c>
      <c r="BP50" s="82">
        <v>10972900</v>
      </c>
      <c r="BQ50" s="82">
        <v>114530200</v>
      </c>
      <c r="BR50" s="82">
        <v>112134300</v>
      </c>
      <c r="BS50" s="82">
        <v>82508000</v>
      </c>
      <c r="BT50" s="82">
        <v>45977980</v>
      </c>
      <c r="BU50" s="82">
        <v>351340</v>
      </c>
      <c r="BV50" s="82">
        <v>210100</v>
      </c>
      <c r="BW50" s="83"/>
      <c r="BX50" s="83"/>
      <c r="BY50" s="82">
        <v>-5109180</v>
      </c>
      <c r="BZ50" s="82">
        <v>-11778220</v>
      </c>
      <c r="CA50" s="82">
        <v>-9260200</v>
      </c>
      <c r="CB50" s="82">
        <v>-4480270</v>
      </c>
      <c r="CC50" s="82">
        <v>43619530</v>
      </c>
      <c r="CD50" s="82">
        <v>41502970</v>
      </c>
      <c r="CE50" s="82">
        <v>40295760</v>
      </c>
      <c r="CF50" s="82">
        <v>22205740</v>
      </c>
      <c r="CG50" s="82">
        <v>1933180</v>
      </c>
      <c r="CH50" s="82">
        <v>1952880</v>
      </c>
      <c r="CI50" s="82">
        <v>1803170</v>
      </c>
      <c r="CJ50" s="82">
        <v>1122400</v>
      </c>
      <c r="CK50" s="89">
        <f t="shared" si="3"/>
        <v>81415380</v>
      </c>
      <c r="CL50" s="89">
        <f t="shared" si="4"/>
        <v>0</v>
      </c>
      <c r="CM50" s="89">
        <f t="shared" si="5"/>
        <v>-79544590</v>
      </c>
      <c r="CN50" s="89">
        <f t="shared" si="6"/>
        <v>-7215500</v>
      </c>
      <c r="CO50" s="89">
        <f t="shared" si="7"/>
        <v>-5344710</v>
      </c>
      <c r="CP50" s="90">
        <f t="shared" si="8"/>
        <v>-0.06564742435643</v>
      </c>
      <c r="CQ50" s="90">
        <f t="shared" si="9"/>
        <v>-0.0616033247545041</v>
      </c>
      <c r="CR50" s="91">
        <f t="shared" si="10"/>
        <v>351340</v>
      </c>
      <c r="CS50" s="93">
        <f t="shared" si="11"/>
        <v>0</v>
      </c>
      <c r="CT50" s="93">
        <f t="shared" si="12"/>
        <v>178910</v>
      </c>
      <c r="CU50" s="93">
        <f t="shared" si="13"/>
        <v>17160820</v>
      </c>
      <c r="CV50" s="94"/>
      <c r="CW50" s="95">
        <f t="shared" si="14"/>
        <v>72253010</v>
      </c>
      <c r="CX50" s="95">
        <f t="shared" si="15"/>
        <v>-15760</v>
      </c>
      <c r="CY50" s="95">
        <f t="shared" si="16"/>
        <v>-76021920</v>
      </c>
      <c r="CZ50" s="93">
        <f t="shared" si="17"/>
        <v>-8311440</v>
      </c>
      <c r="DA50" s="95">
        <f t="shared" si="18"/>
        <v>-12096110</v>
      </c>
      <c r="DB50" s="99">
        <f t="shared" si="19"/>
        <v>-0.167413233026555</v>
      </c>
      <c r="DC50" s="99">
        <f t="shared" si="20"/>
        <v>-0.143405289824008</v>
      </c>
      <c r="DD50" s="91">
        <f t="shared" si="21"/>
        <v>210100</v>
      </c>
      <c r="DE50" s="93">
        <f t="shared" si="22"/>
        <v>0</v>
      </c>
      <c r="DF50" s="93">
        <f t="shared" si="23"/>
        <v>223310</v>
      </c>
      <c r="DG50" s="93">
        <f t="shared" si="24"/>
        <v>14291725</v>
      </c>
      <c r="DH50" s="94"/>
      <c r="DI50" s="100">
        <f t="shared" si="25"/>
        <v>68822860</v>
      </c>
      <c r="DJ50" s="100">
        <f t="shared" si="26"/>
        <v>-1721470</v>
      </c>
      <c r="DK50" s="100">
        <f t="shared" si="27"/>
        <v>-70608210</v>
      </c>
      <c r="DL50" s="100">
        <f t="shared" si="28"/>
        <v>-6107470</v>
      </c>
      <c r="DM50" s="100">
        <f t="shared" si="29"/>
        <v>-9614290</v>
      </c>
      <c r="DN50" s="99">
        <f t="shared" si="30"/>
        <v>-0.139696170720019</v>
      </c>
      <c r="DO50" s="90">
        <f t="shared" si="31"/>
        <v>-0.122573168453979</v>
      </c>
      <c r="DP50" s="91">
        <f t="shared" si="32"/>
        <v>0</v>
      </c>
      <c r="DQ50" s="93">
        <f t="shared" si="33"/>
        <v>0</v>
      </c>
      <c r="DR50" s="93">
        <f t="shared" si="34"/>
        <v>256270</v>
      </c>
      <c r="DS50" s="93">
        <f t="shared" si="35"/>
        <v>12361460</v>
      </c>
      <c r="DT50" s="94"/>
      <c r="DU50" s="105">
        <f t="shared" ref="DU50:DX50" si="98">(DI50+CW50+CK50)/3</f>
        <v>74163750</v>
      </c>
      <c r="DV50" s="105">
        <f t="shared" si="98"/>
        <v>-579076.666666667</v>
      </c>
      <c r="DW50" s="105">
        <f t="shared" si="98"/>
        <v>-75391573.3333333</v>
      </c>
      <c r="DX50" s="105">
        <f t="shared" si="98"/>
        <v>-7211470</v>
      </c>
      <c r="DY50" s="105">
        <f t="shared" si="37"/>
        <v>-9018370</v>
      </c>
      <c r="DZ50" s="99">
        <f t="shared" si="38"/>
        <v>-0.121600782053227</v>
      </c>
      <c r="EA50" s="107">
        <f t="shared" si="39"/>
        <v>-0.108417169459014</v>
      </c>
      <c r="EB50" s="105">
        <f t="shared" si="40"/>
        <v>-187146.666666667</v>
      </c>
      <c r="EC50" s="105">
        <f t="shared" si="41"/>
        <v>0</v>
      </c>
      <c r="ED50" s="105">
        <f t="shared" si="42"/>
        <v>219496.666666667</v>
      </c>
      <c r="EE50" s="105">
        <f t="shared" si="43"/>
        <v>14604668.3333333</v>
      </c>
      <c r="EF50" s="108"/>
      <c r="EG50" s="115" t="str">
        <f t="shared" si="44"/>
        <v>完整</v>
      </c>
      <c r="EH50" s="115" t="str">
        <f t="shared" si="45"/>
        <v>完整</v>
      </c>
      <c r="EI50" s="115" t="str">
        <f t="shared" si="46"/>
        <v>完整</v>
      </c>
      <c r="EJ50" s="115" t="str">
        <f t="shared" si="47"/>
        <v>选择</v>
      </c>
      <c r="EK50" s="115" t="str">
        <f t="shared" si="48"/>
        <v>选择</v>
      </c>
      <c r="EL50" s="115" t="str">
        <f t="shared" si="49"/>
        <v>删除</v>
      </c>
      <c r="EM50" s="3" t="str">
        <f t="shared" si="50"/>
        <v>删除</v>
      </c>
      <c r="EN50" s="3" t="str">
        <f t="shared" si="51"/>
        <v>删除</v>
      </c>
      <c r="EO50" s="3" t="str">
        <f t="shared" si="52"/>
        <v>删除</v>
      </c>
      <c r="EP50" s="6"/>
      <c r="EQ50" s="6"/>
      <c r="ER50" s="6"/>
      <c r="ES50" s="6"/>
      <c r="ET50" s="6"/>
      <c r="EU50" s="6"/>
      <c r="EV50" s="6"/>
      <c r="EW50" s="6"/>
      <c r="EX50" s="6"/>
      <c r="EY50" s="6"/>
      <c r="EZ50" s="6"/>
      <c r="FA50" s="6"/>
      <c r="FB50" s="6"/>
      <c r="FC50" s="6"/>
      <c r="FD50" s="6"/>
      <c r="FE50" s="6"/>
      <c r="FF50" s="6"/>
      <c r="FG50" s="6"/>
      <c r="FH50" s="6"/>
      <c r="FI50" s="6"/>
      <c r="FJ50" s="6"/>
      <c r="FK50" s="6"/>
      <c r="FL50" s="6"/>
      <c r="FM50" s="6"/>
      <c r="FN50" s="6"/>
      <c r="FO50" s="6"/>
      <c r="FP50" s="6"/>
      <c r="FQ50" s="6"/>
      <c r="FR50" s="6"/>
      <c r="FS50" s="6"/>
      <c r="FT50" s="6"/>
      <c r="FU50" s="6"/>
      <c r="FV50" s="6"/>
      <c r="FW50" s="6"/>
      <c r="FX50" s="6"/>
      <c r="FY50" s="6"/>
      <c r="FZ50" s="6"/>
      <c r="GA50" s="6"/>
      <c r="GB50" s="6"/>
      <c r="GC50" s="6"/>
      <c r="GD50" s="6"/>
      <c r="GE50" s="6"/>
      <c r="GF50" s="6"/>
      <c r="GG50" s="6"/>
      <c r="GH50" s="6"/>
      <c r="GI50" s="6"/>
      <c r="GJ50" s="6"/>
      <c r="GK50" s="6"/>
      <c r="GL50" s="6"/>
      <c r="GM50" s="6"/>
      <c r="GN50" s="6"/>
      <c r="GO50" s="6"/>
      <c r="GP50" s="6"/>
      <c r="GQ50" s="6"/>
    </row>
    <row r="51" s="3" customFormat="1" customHeight="1" spans="1:200">
      <c r="A51" s="42" t="s">
        <v>673</v>
      </c>
      <c r="B51" s="43" t="str">
        <f t="shared" si="0"/>
        <v>Jiayou International Logistics Co.,Ltd</v>
      </c>
      <c r="C51" s="44" t="s">
        <v>207</v>
      </c>
      <c r="D51" s="44" t="s">
        <v>90</v>
      </c>
      <c r="E51" s="51"/>
      <c r="F51" s="52"/>
      <c r="G51" s="48"/>
      <c r="H51" s="46">
        <f t="shared" si="1"/>
        <v>0.148694087498208</v>
      </c>
      <c r="I51" s="46" t="str">
        <f t="shared" si="2"/>
        <v> </v>
      </c>
      <c r="J51" s="44"/>
      <c r="K51" s="44"/>
      <c r="L51" s="49"/>
      <c r="M51" s="70"/>
      <c r="N51" s="71" t="s">
        <v>674</v>
      </c>
      <c r="O51" s="71" t="s">
        <v>675</v>
      </c>
      <c r="P51" s="71" t="s">
        <v>211</v>
      </c>
      <c r="Q51" s="71" t="s">
        <v>676</v>
      </c>
      <c r="R51" s="71" t="s">
        <v>677</v>
      </c>
      <c r="S51" s="71" t="s">
        <v>235</v>
      </c>
      <c r="T51" s="75"/>
      <c r="U51" s="71" t="s">
        <v>678</v>
      </c>
      <c r="V51" s="71" t="s">
        <v>266</v>
      </c>
      <c r="W51" s="71" t="s">
        <v>83</v>
      </c>
      <c r="X51" s="71" t="s">
        <v>679</v>
      </c>
      <c r="Y51" s="71" t="s">
        <v>378</v>
      </c>
      <c r="Z51" s="71" t="s">
        <v>680</v>
      </c>
      <c r="AA51" s="75"/>
      <c r="AB51" s="75"/>
      <c r="AC51" s="82">
        <v>6965573</v>
      </c>
      <c r="AD51" s="82">
        <v>4812088</v>
      </c>
      <c r="AE51" s="82">
        <v>3873311</v>
      </c>
      <c r="AF51" s="82">
        <v>3259269</v>
      </c>
      <c r="AG51" s="82">
        <v>20717</v>
      </c>
      <c r="AH51" s="82">
        <v>12193</v>
      </c>
      <c r="AI51" s="82">
        <v>12647</v>
      </c>
      <c r="AJ51" s="82">
        <v>10277</v>
      </c>
      <c r="AK51" s="82">
        <v>5541099</v>
      </c>
      <c r="AL51" s="82">
        <v>3843324</v>
      </c>
      <c r="AM51" s="82">
        <v>3358849</v>
      </c>
      <c r="AN51" s="82">
        <v>2725079</v>
      </c>
      <c r="AO51" s="82">
        <v>22460</v>
      </c>
      <c r="AP51" s="82">
        <v>26319</v>
      </c>
      <c r="AQ51" s="82">
        <v>13626</v>
      </c>
      <c r="AR51" s="82">
        <v>16389</v>
      </c>
      <c r="AS51" s="82">
        <v>-149361</v>
      </c>
      <c r="AT51" s="82">
        <v>-109500</v>
      </c>
      <c r="AU51" s="82">
        <v>-72132</v>
      </c>
      <c r="AV51" s="82">
        <v>-70654</v>
      </c>
      <c r="AW51" s="82">
        <v>-94471</v>
      </c>
      <c r="AX51" s="82">
        <v>-53676</v>
      </c>
      <c r="AY51" s="82">
        <v>-38948</v>
      </c>
      <c r="AZ51" s="82">
        <v>-51054</v>
      </c>
      <c r="BA51" s="82">
        <v>889340</v>
      </c>
      <c r="BB51" s="82">
        <v>792660</v>
      </c>
      <c r="BC51" s="82">
        <v>191108</v>
      </c>
      <c r="BD51" s="82">
        <v>58940</v>
      </c>
      <c r="BE51" s="82">
        <v>290573</v>
      </c>
      <c r="BF51" s="82">
        <v>193000</v>
      </c>
      <c r="BG51" s="82">
        <v>163960</v>
      </c>
      <c r="BH51" s="82">
        <v>136020</v>
      </c>
      <c r="BI51" s="82">
        <v>1781421</v>
      </c>
      <c r="BJ51" s="82">
        <v>949427</v>
      </c>
      <c r="BK51" s="82">
        <v>1168655</v>
      </c>
      <c r="BL51" s="82">
        <v>1752413</v>
      </c>
      <c r="BM51" s="82">
        <v>730077</v>
      </c>
      <c r="BN51" s="82">
        <v>729981</v>
      </c>
      <c r="BO51" s="82">
        <v>727087</v>
      </c>
      <c r="BP51" s="82">
        <v>621599</v>
      </c>
      <c r="BQ51" s="82">
        <v>6467458</v>
      </c>
      <c r="BR51" s="82">
        <v>5356324</v>
      </c>
      <c r="BS51" s="82">
        <v>4556148</v>
      </c>
      <c r="BT51" s="82">
        <v>3401637</v>
      </c>
      <c r="BU51" s="82">
        <v>12367</v>
      </c>
      <c r="BV51" s="82">
        <v>7428</v>
      </c>
      <c r="BW51" s="82">
        <v>5966</v>
      </c>
      <c r="BX51" s="82">
        <v>3980</v>
      </c>
      <c r="BY51" s="82">
        <v>1201359</v>
      </c>
      <c r="BZ51" s="82">
        <v>817781</v>
      </c>
      <c r="CA51" s="82">
        <v>416029</v>
      </c>
      <c r="CB51" s="82">
        <v>422759</v>
      </c>
      <c r="CC51" s="82">
        <v>715</v>
      </c>
      <c r="CD51" s="82">
        <v>877</v>
      </c>
      <c r="CE51" s="82">
        <v>83</v>
      </c>
      <c r="CF51" s="83"/>
      <c r="CG51" s="82">
        <v>113819</v>
      </c>
      <c r="CH51" s="82">
        <v>74876</v>
      </c>
      <c r="CI51" s="82">
        <v>52457</v>
      </c>
      <c r="CJ51" s="82">
        <v>50285</v>
      </c>
      <c r="CK51" s="89">
        <f t="shared" si="3"/>
        <v>6965573</v>
      </c>
      <c r="CL51" s="89">
        <f t="shared" si="4"/>
        <v>-5541099</v>
      </c>
      <c r="CM51" s="89">
        <f t="shared" si="5"/>
        <v>-171821</v>
      </c>
      <c r="CN51" s="89">
        <f t="shared" si="6"/>
        <v>-94471</v>
      </c>
      <c r="CO51" s="89">
        <f t="shared" si="7"/>
        <v>1158182</v>
      </c>
      <c r="CP51" s="90">
        <f t="shared" si="8"/>
        <v>0.166272322463637</v>
      </c>
      <c r="CQ51" s="90">
        <f t="shared" si="9"/>
        <v>0.199432412937238</v>
      </c>
      <c r="CR51" s="91">
        <f t="shared" si="10"/>
        <v>12367</v>
      </c>
      <c r="CS51" s="93">
        <f t="shared" si="11"/>
        <v>22460</v>
      </c>
      <c r="CT51" s="93">
        <f t="shared" si="12"/>
        <v>841000</v>
      </c>
      <c r="CU51" s="93">
        <f t="shared" si="13"/>
        <v>730029</v>
      </c>
      <c r="CV51" s="94"/>
      <c r="CW51" s="95">
        <f t="shared" si="14"/>
        <v>4812088</v>
      </c>
      <c r="CX51" s="95">
        <f t="shared" si="15"/>
        <v>-3843324</v>
      </c>
      <c r="CY51" s="95">
        <f t="shared" si="16"/>
        <v>-135819</v>
      </c>
      <c r="CZ51" s="93">
        <f t="shared" si="17"/>
        <v>-53676</v>
      </c>
      <c r="DA51" s="95">
        <f t="shared" si="18"/>
        <v>779269</v>
      </c>
      <c r="DB51" s="99">
        <f t="shared" si="19"/>
        <v>0.161939889711078</v>
      </c>
      <c r="DC51" s="99">
        <f t="shared" si="20"/>
        <v>0.193231831133507</v>
      </c>
      <c r="DD51" s="91">
        <f t="shared" si="21"/>
        <v>7428</v>
      </c>
      <c r="DE51" s="93">
        <f t="shared" si="22"/>
        <v>26319</v>
      </c>
      <c r="DF51" s="93">
        <f t="shared" si="23"/>
        <v>491884</v>
      </c>
      <c r="DG51" s="93">
        <f t="shared" si="24"/>
        <v>728534</v>
      </c>
      <c r="DH51" s="94"/>
      <c r="DI51" s="100">
        <f t="shared" si="25"/>
        <v>3873311</v>
      </c>
      <c r="DJ51" s="100">
        <f t="shared" si="26"/>
        <v>-3358849</v>
      </c>
      <c r="DK51" s="100">
        <f t="shared" si="27"/>
        <v>-85758</v>
      </c>
      <c r="DL51" s="100">
        <f t="shared" si="28"/>
        <v>-38948</v>
      </c>
      <c r="DM51" s="100">
        <f t="shared" si="29"/>
        <v>389756</v>
      </c>
      <c r="DN51" s="99">
        <f t="shared" si="30"/>
        <v>0.100626053523717</v>
      </c>
      <c r="DO51" s="90">
        <f t="shared" si="31"/>
        <v>0.111884554714939</v>
      </c>
      <c r="DP51" s="91">
        <f t="shared" si="32"/>
        <v>5966</v>
      </c>
      <c r="DQ51" s="93">
        <f t="shared" si="33"/>
        <v>13626</v>
      </c>
      <c r="DR51" s="93">
        <f t="shared" si="34"/>
        <v>125024</v>
      </c>
      <c r="DS51" s="93">
        <f t="shared" si="35"/>
        <v>674343</v>
      </c>
      <c r="DT51" s="94"/>
      <c r="DU51" s="105">
        <f t="shared" ref="DU51:DX51" si="99">(DI51+CW51+CK51)/3</f>
        <v>5216990.66666667</v>
      </c>
      <c r="DV51" s="105">
        <f t="shared" si="99"/>
        <v>-4247757.33333333</v>
      </c>
      <c r="DW51" s="105">
        <f t="shared" si="99"/>
        <v>-131132.666666667</v>
      </c>
      <c r="DX51" s="105">
        <f t="shared" si="99"/>
        <v>-62365</v>
      </c>
      <c r="DY51" s="105">
        <f t="shared" si="37"/>
        <v>775735.666666667</v>
      </c>
      <c r="DZ51" s="99">
        <f t="shared" si="38"/>
        <v>0.148694087498208</v>
      </c>
      <c r="EA51" s="107">
        <f t="shared" si="39"/>
        <v>0.174665869594668</v>
      </c>
      <c r="EB51" s="105">
        <f t="shared" si="40"/>
        <v>-8587</v>
      </c>
      <c r="EC51" s="105">
        <f t="shared" si="41"/>
        <v>-20801.6666666667</v>
      </c>
      <c r="ED51" s="105">
        <f t="shared" si="42"/>
        <v>485969.333333333</v>
      </c>
      <c r="EE51" s="105">
        <f t="shared" si="43"/>
        <v>710968.666666667</v>
      </c>
      <c r="EF51" s="108"/>
      <c r="EG51" s="115" t="str">
        <f t="shared" si="44"/>
        <v>完整</v>
      </c>
      <c r="EH51" s="115" t="str">
        <f t="shared" si="45"/>
        <v>完整</v>
      </c>
      <c r="EI51" s="115" t="str">
        <f t="shared" si="46"/>
        <v>完整</v>
      </c>
      <c r="EJ51" s="115" t="str">
        <f t="shared" si="47"/>
        <v>选择</v>
      </c>
      <c r="EK51" s="115" t="str">
        <f t="shared" si="48"/>
        <v>选择</v>
      </c>
      <c r="EL51" s="115" t="str">
        <f t="shared" si="49"/>
        <v>选择</v>
      </c>
      <c r="EM51" s="3" t="str">
        <f t="shared" si="50"/>
        <v>删除</v>
      </c>
      <c r="EN51" s="3" t="str">
        <f t="shared" si="51"/>
        <v>删除</v>
      </c>
      <c r="EO51" s="3" t="str">
        <f t="shared" si="52"/>
        <v>删除</v>
      </c>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4"/>
    </row>
    <row r="52" s="3" customFormat="1" customHeight="1" spans="1:145">
      <c r="A52" s="42" t="s">
        <v>681</v>
      </c>
      <c r="B52" s="43" t="str">
        <f t="shared" si="0"/>
        <v>Tonami Holdings CO LTD</v>
      </c>
      <c r="C52" s="44" t="s">
        <v>207</v>
      </c>
      <c r="D52" s="49" t="s">
        <v>94</v>
      </c>
      <c r="E52" s="51"/>
      <c r="H52" s="46">
        <f t="shared" si="1"/>
        <v>0.0477664402066995</v>
      </c>
      <c r="I52" s="46" t="str">
        <f t="shared" si="2"/>
        <v> </v>
      </c>
      <c r="J52" s="44"/>
      <c r="K52" s="44"/>
      <c r="L52" s="49" t="s">
        <v>94</v>
      </c>
      <c r="M52" s="70" t="s">
        <v>330</v>
      </c>
      <c r="N52" s="71" t="s">
        <v>682</v>
      </c>
      <c r="O52" s="71" t="s">
        <v>683</v>
      </c>
      <c r="P52" s="71" t="s">
        <v>211</v>
      </c>
      <c r="Q52" s="71" t="s">
        <v>684</v>
      </c>
      <c r="R52" s="71" t="s">
        <v>685</v>
      </c>
      <c r="S52" s="71" t="s">
        <v>225</v>
      </c>
      <c r="T52" s="75"/>
      <c r="U52" s="71" t="s">
        <v>686</v>
      </c>
      <c r="V52" s="71" t="s">
        <v>216</v>
      </c>
      <c r="W52" s="71" t="s">
        <v>75</v>
      </c>
      <c r="X52" s="71" t="s">
        <v>687</v>
      </c>
      <c r="Y52" s="71" t="s">
        <v>688</v>
      </c>
      <c r="Z52" s="71" t="s">
        <v>689</v>
      </c>
      <c r="AA52" s="81">
        <v>22586</v>
      </c>
      <c r="AB52" s="75"/>
      <c r="AC52" s="82">
        <v>142072000</v>
      </c>
      <c r="AD52" s="82">
        <v>141920000</v>
      </c>
      <c r="AE52" s="82">
        <v>135361000</v>
      </c>
      <c r="AF52" s="82">
        <v>134695000</v>
      </c>
      <c r="AG52" s="83"/>
      <c r="AH52" s="83"/>
      <c r="AI52" s="83"/>
      <c r="AJ52" s="83"/>
      <c r="AK52" s="82">
        <v>122886000</v>
      </c>
      <c r="AL52" s="82">
        <v>122089000</v>
      </c>
      <c r="AM52" s="82">
        <v>115704000</v>
      </c>
      <c r="AN52" s="82">
        <v>116161000</v>
      </c>
      <c r="AO52" s="82">
        <v>0</v>
      </c>
      <c r="AP52" s="82">
        <v>0</v>
      </c>
      <c r="AQ52" s="82">
        <v>0</v>
      </c>
      <c r="AR52" s="82">
        <v>0</v>
      </c>
      <c r="AS52" s="82">
        <v>-8080000</v>
      </c>
      <c r="AT52" s="82">
        <v>-7421000</v>
      </c>
      <c r="AU52" s="82">
        <v>-7311000</v>
      </c>
      <c r="AV52" s="82">
        <v>-7027000</v>
      </c>
      <c r="AW52" s="82">
        <v>-5721000</v>
      </c>
      <c r="AX52" s="82">
        <v>-5079000</v>
      </c>
      <c r="AY52" s="82">
        <v>-5031000</v>
      </c>
      <c r="AZ52" s="82">
        <v>-5408000</v>
      </c>
      <c r="BA52" s="82">
        <v>813000</v>
      </c>
      <c r="BB52" s="82">
        <v>804000</v>
      </c>
      <c r="BC52" s="82">
        <v>761000</v>
      </c>
      <c r="BD52" s="82">
        <v>699000</v>
      </c>
      <c r="BE52" s="82">
        <v>21784000</v>
      </c>
      <c r="BF52" s="82">
        <v>21397000</v>
      </c>
      <c r="BG52" s="82">
        <v>21396000</v>
      </c>
      <c r="BH52" s="82">
        <v>20006000</v>
      </c>
      <c r="BI52" s="82">
        <v>34538000</v>
      </c>
      <c r="BJ52" s="82">
        <v>34775000</v>
      </c>
      <c r="BK52" s="82">
        <v>30395000</v>
      </c>
      <c r="BL52" s="82">
        <v>27785000</v>
      </c>
      <c r="BM52" s="82">
        <v>78595000</v>
      </c>
      <c r="BN52" s="82">
        <v>76180000</v>
      </c>
      <c r="BO52" s="82">
        <v>76730000</v>
      </c>
      <c r="BP52" s="82">
        <v>76075000</v>
      </c>
      <c r="BQ52" s="82">
        <v>169244000</v>
      </c>
      <c r="BR52" s="82">
        <v>162511000</v>
      </c>
      <c r="BS52" s="82">
        <v>154263000</v>
      </c>
      <c r="BT52" s="82">
        <v>150777000</v>
      </c>
      <c r="BU52" s="82">
        <v>8080000</v>
      </c>
      <c r="BV52" s="82">
        <v>7421000</v>
      </c>
      <c r="BW52" s="82">
        <v>7311000</v>
      </c>
      <c r="BX52" s="82">
        <v>7027000</v>
      </c>
      <c r="BY52" s="82">
        <v>5385000</v>
      </c>
      <c r="BZ52" s="82">
        <v>7331000</v>
      </c>
      <c r="CA52" s="82">
        <v>7315000</v>
      </c>
      <c r="CB52" s="82">
        <v>6099000</v>
      </c>
      <c r="CC52" s="83"/>
      <c r="CD52" s="83"/>
      <c r="CE52" s="83"/>
      <c r="CF52" s="83"/>
      <c r="CG52" s="83"/>
      <c r="CH52" s="83"/>
      <c r="CI52" s="83"/>
      <c r="CJ52" s="83"/>
      <c r="CK52" s="89">
        <f t="shared" si="3"/>
        <v>142072000</v>
      </c>
      <c r="CL52" s="89">
        <f t="shared" si="4"/>
        <v>-122886000</v>
      </c>
      <c r="CM52" s="89">
        <f t="shared" si="5"/>
        <v>-8080000</v>
      </c>
      <c r="CN52" s="89">
        <f t="shared" si="6"/>
        <v>-5721000</v>
      </c>
      <c r="CO52" s="89">
        <f t="shared" si="7"/>
        <v>5385000</v>
      </c>
      <c r="CP52" s="90">
        <f t="shared" si="8"/>
        <v>0.0379033166281885</v>
      </c>
      <c r="CQ52" s="90">
        <f t="shared" si="9"/>
        <v>0.0393965775823597</v>
      </c>
      <c r="CR52" s="91">
        <f t="shared" si="10"/>
        <v>8080000</v>
      </c>
      <c r="CS52" s="93">
        <f t="shared" si="11"/>
        <v>0</v>
      </c>
      <c r="CT52" s="93">
        <f t="shared" si="12"/>
        <v>808500</v>
      </c>
      <c r="CU52" s="93">
        <f t="shared" si="13"/>
        <v>77387500</v>
      </c>
      <c r="CV52" s="94"/>
      <c r="CW52" s="95">
        <f t="shared" si="14"/>
        <v>141920000</v>
      </c>
      <c r="CX52" s="95">
        <f t="shared" si="15"/>
        <v>-122089000</v>
      </c>
      <c r="CY52" s="95">
        <f t="shared" si="16"/>
        <v>-7421000</v>
      </c>
      <c r="CZ52" s="93">
        <f t="shared" si="17"/>
        <v>-5079000</v>
      </c>
      <c r="DA52" s="95">
        <f t="shared" si="18"/>
        <v>7331000</v>
      </c>
      <c r="DB52" s="99">
        <f t="shared" si="19"/>
        <v>0.0516558624577227</v>
      </c>
      <c r="DC52" s="99">
        <f t="shared" si="20"/>
        <v>0.0544695331713587</v>
      </c>
      <c r="DD52" s="91">
        <f t="shared" si="21"/>
        <v>7421000</v>
      </c>
      <c r="DE52" s="93">
        <f t="shared" si="22"/>
        <v>0</v>
      </c>
      <c r="DF52" s="93">
        <f t="shared" si="23"/>
        <v>782500</v>
      </c>
      <c r="DG52" s="93">
        <f t="shared" si="24"/>
        <v>76455000</v>
      </c>
      <c r="DH52" s="94"/>
      <c r="DI52" s="100">
        <f t="shared" si="25"/>
        <v>135361000</v>
      </c>
      <c r="DJ52" s="100">
        <f t="shared" si="26"/>
        <v>-115704000</v>
      </c>
      <c r="DK52" s="100">
        <f t="shared" si="27"/>
        <v>-7311000</v>
      </c>
      <c r="DL52" s="100">
        <f t="shared" si="28"/>
        <v>-5031000</v>
      </c>
      <c r="DM52" s="100">
        <f t="shared" si="29"/>
        <v>7315000</v>
      </c>
      <c r="DN52" s="99">
        <f t="shared" si="30"/>
        <v>0.0540406764134426</v>
      </c>
      <c r="DO52" s="90">
        <f t="shared" si="31"/>
        <v>0.057127907158365</v>
      </c>
      <c r="DP52" s="91">
        <f t="shared" si="32"/>
        <v>7311000</v>
      </c>
      <c r="DQ52" s="93">
        <f t="shared" si="33"/>
        <v>0</v>
      </c>
      <c r="DR52" s="93">
        <f t="shared" si="34"/>
        <v>730000</v>
      </c>
      <c r="DS52" s="93">
        <f t="shared" si="35"/>
        <v>76402500</v>
      </c>
      <c r="DT52" s="94"/>
      <c r="DU52" s="105">
        <f t="shared" ref="DU52:DX52" si="100">(DI52+CW52+CK52)/3</f>
        <v>139784333.333333</v>
      </c>
      <c r="DV52" s="105">
        <f t="shared" si="100"/>
        <v>-120226333.333333</v>
      </c>
      <c r="DW52" s="105">
        <f t="shared" si="100"/>
        <v>-7604000</v>
      </c>
      <c r="DX52" s="105">
        <f t="shared" si="100"/>
        <v>-5277000</v>
      </c>
      <c r="DY52" s="105">
        <f t="shared" si="37"/>
        <v>6677000.00000001</v>
      </c>
      <c r="DZ52" s="99">
        <f t="shared" si="38"/>
        <v>0.0477664402066995</v>
      </c>
      <c r="EA52" s="107">
        <f t="shared" si="39"/>
        <v>0.0501625254806899</v>
      </c>
      <c r="EB52" s="105">
        <f t="shared" si="40"/>
        <v>-7604000</v>
      </c>
      <c r="EC52" s="105">
        <f t="shared" si="41"/>
        <v>0</v>
      </c>
      <c r="ED52" s="105">
        <f t="shared" si="42"/>
        <v>773666.666666667</v>
      </c>
      <c r="EE52" s="105">
        <f t="shared" si="43"/>
        <v>76748333.3333333</v>
      </c>
      <c r="EF52" s="108"/>
      <c r="EG52" s="115" t="str">
        <f t="shared" si="44"/>
        <v>完整</v>
      </c>
      <c r="EH52" s="115" t="str">
        <f t="shared" si="45"/>
        <v>完整</v>
      </c>
      <c r="EI52" s="115" t="str">
        <f t="shared" si="46"/>
        <v>完整</v>
      </c>
      <c r="EJ52" s="115" t="str">
        <f t="shared" si="47"/>
        <v>选择</v>
      </c>
      <c r="EK52" s="115" t="str">
        <f t="shared" si="48"/>
        <v>选择</v>
      </c>
      <c r="EL52" s="115" t="str">
        <f t="shared" si="49"/>
        <v>选择</v>
      </c>
      <c r="EM52" s="3" t="str">
        <f t="shared" si="50"/>
        <v>删除</v>
      </c>
      <c r="EN52" s="3" t="str">
        <f t="shared" si="51"/>
        <v>删除</v>
      </c>
      <c r="EO52" s="3" t="str">
        <f t="shared" si="52"/>
        <v>删除</v>
      </c>
    </row>
    <row r="53" s="3" customFormat="1" customHeight="1" spans="1:199">
      <c r="A53" s="42" t="s">
        <v>690</v>
      </c>
      <c r="B53" s="43" t="str">
        <f t="shared" si="0"/>
        <v>Hamakyorex Co., Ltd.</v>
      </c>
      <c r="C53" s="44" t="s">
        <v>207</v>
      </c>
      <c r="D53" s="44" t="s">
        <v>95</v>
      </c>
      <c r="E53" s="51"/>
      <c r="H53" s="46">
        <f t="shared" si="1"/>
        <v>0.0886190885813601</v>
      </c>
      <c r="I53" s="46" t="str">
        <f t="shared" si="2"/>
        <v> </v>
      </c>
      <c r="J53" s="44"/>
      <c r="K53" s="44"/>
      <c r="L53" s="49" t="s">
        <v>95</v>
      </c>
      <c r="M53" s="70" t="s">
        <v>691</v>
      </c>
      <c r="N53" s="71" t="s">
        <v>692</v>
      </c>
      <c r="O53" s="71" t="s">
        <v>693</v>
      </c>
      <c r="P53" s="71" t="s">
        <v>211</v>
      </c>
      <c r="Q53" s="71" t="s">
        <v>694</v>
      </c>
      <c r="R53" s="71" t="s">
        <v>695</v>
      </c>
      <c r="S53" s="71" t="s">
        <v>225</v>
      </c>
      <c r="T53" s="75"/>
      <c r="U53" s="71" t="s">
        <v>696</v>
      </c>
      <c r="V53" s="71" t="s">
        <v>216</v>
      </c>
      <c r="W53" s="71" t="s">
        <v>75</v>
      </c>
      <c r="X53" s="71" t="s">
        <v>697</v>
      </c>
      <c r="Y53" s="71" t="s">
        <v>698</v>
      </c>
      <c r="Z53" s="71" t="s">
        <v>699</v>
      </c>
      <c r="AA53" s="81">
        <v>35692</v>
      </c>
      <c r="AB53" s="75"/>
      <c r="AC53" s="82">
        <v>140572000</v>
      </c>
      <c r="AD53" s="82">
        <v>131912000</v>
      </c>
      <c r="AE53" s="82">
        <v>125094000</v>
      </c>
      <c r="AF53" s="82">
        <v>118876000</v>
      </c>
      <c r="AG53" s="83"/>
      <c r="AH53" s="83"/>
      <c r="AI53" s="83"/>
      <c r="AJ53" s="83"/>
      <c r="AK53" s="82">
        <v>117157000</v>
      </c>
      <c r="AL53" s="82">
        <v>110834000</v>
      </c>
      <c r="AM53" s="82">
        <v>104837000</v>
      </c>
      <c r="AN53" s="82">
        <v>99695000</v>
      </c>
      <c r="AO53" s="82">
        <v>0</v>
      </c>
      <c r="AP53" s="82">
        <v>0</v>
      </c>
      <c r="AQ53" s="82">
        <v>0</v>
      </c>
      <c r="AR53" s="82">
        <v>0</v>
      </c>
      <c r="AS53" s="82">
        <v>-4864000</v>
      </c>
      <c r="AT53" s="82">
        <v>-3915000</v>
      </c>
      <c r="AU53" s="82">
        <v>-3694000</v>
      </c>
      <c r="AV53" s="82">
        <v>-3353000</v>
      </c>
      <c r="AW53" s="82">
        <v>-5981000</v>
      </c>
      <c r="AX53" s="82">
        <v>-5614000</v>
      </c>
      <c r="AY53" s="82">
        <v>-5449000</v>
      </c>
      <c r="AZ53" s="82">
        <v>-5265000</v>
      </c>
      <c r="BA53" s="82">
        <v>139000</v>
      </c>
      <c r="BB53" s="82">
        <v>140000</v>
      </c>
      <c r="BC53" s="82">
        <v>184000</v>
      </c>
      <c r="BD53" s="82">
        <v>193000</v>
      </c>
      <c r="BE53" s="82">
        <v>17113000</v>
      </c>
      <c r="BF53" s="82">
        <v>15617000</v>
      </c>
      <c r="BG53" s="82">
        <v>15085000</v>
      </c>
      <c r="BH53" s="82">
        <v>15039000</v>
      </c>
      <c r="BI53" s="82">
        <v>26405000</v>
      </c>
      <c r="BJ53" s="82">
        <v>25238000</v>
      </c>
      <c r="BK53" s="82">
        <v>19604000</v>
      </c>
      <c r="BL53" s="82">
        <v>15732000</v>
      </c>
      <c r="BM53" s="82">
        <v>95420000</v>
      </c>
      <c r="BN53" s="82">
        <v>87744000</v>
      </c>
      <c r="BO53" s="82">
        <v>87832000</v>
      </c>
      <c r="BP53" s="82">
        <v>86105000</v>
      </c>
      <c r="BQ53" s="82">
        <v>154892000</v>
      </c>
      <c r="BR53" s="82">
        <v>143038000</v>
      </c>
      <c r="BS53" s="82">
        <v>135672000</v>
      </c>
      <c r="BT53" s="82">
        <v>129295000</v>
      </c>
      <c r="BU53" s="82">
        <v>4864000</v>
      </c>
      <c r="BV53" s="82">
        <v>3915000</v>
      </c>
      <c r="BW53" s="82">
        <v>3694000</v>
      </c>
      <c r="BX53" s="82">
        <v>3353000</v>
      </c>
      <c r="BY53" s="82">
        <v>12570000</v>
      </c>
      <c r="BZ53" s="82">
        <v>11549000</v>
      </c>
      <c r="CA53" s="82">
        <v>11114000</v>
      </c>
      <c r="CB53" s="82">
        <v>10563000</v>
      </c>
      <c r="CC53" s="83"/>
      <c r="CD53" s="83"/>
      <c r="CE53" s="83"/>
      <c r="CF53" s="83"/>
      <c r="CG53" s="83"/>
      <c r="CH53" s="83"/>
      <c r="CI53" s="83"/>
      <c r="CJ53" s="83"/>
      <c r="CK53" s="89">
        <f t="shared" si="3"/>
        <v>140572000</v>
      </c>
      <c r="CL53" s="89">
        <f t="shared" si="4"/>
        <v>-117157000</v>
      </c>
      <c r="CM53" s="89">
        <f t="shared" si="5"/>
        <v>-4864000</v>
      </c>
      <c r="CN53" s="89">
        <f t="shared" si="6"/>
        <v>-5981000</v>
      </c>
      <c r="CO53" s="89">
        <f t="shared" si="7"/>
        <v>12570000</v>
      </c>
      <c r="CP53" s="90">
        <f t="shared" si="8"/>
        <v>0.0894203682098853</v>
      </c>
      <c r="CQ53" s="90">
        <f t="shared" si="9"/>
        <v>0.0982015906001469</v>
      </c>
      <c r="CR53" s="91">
        <f t="shared" si="10"/>
        <v>4864000</v>
      </c>
      <c r="CS53" s="93">
        <f t="shared" si="11"/>
        <v>0</v>
      </c>
      <c r="CT53" s="93">
        <f t="shared" si="12"/>
        <v>139500</v>
      </c>
      <c r="CU53" s="93">
        <f t="shared" si="13"/>
        <v>91582000</v>
      </c>
      <c r="CV53" s="94"/>
      <c r="CW53" s="95">
        <f t="shared" si="14"/>
        <v>131912000</v>
      </c>
      <c r="CX53" s="95">
        <f t="shared" si="15"/>
        <v>-110834000</v>
      </c>
      <c r="CY53" s="95">
        <f t="shared" si="16"/>
        <v>-3915000</v>
      </c>
      <c r="CZ53" s="93">
        <f t="shared" si="17"/>
        <v>-5614000</v>
      </c>
      <c r="DA53" s="95">
        <f t="shared" si="18"/>
        <v>11549000</v>
      </c>
      <c r="DB53" s="99">
        <f t="shared" si="19"/>
        <v>0.0875507914367154</v>
      </c>
      <c r="DC53" s="99">
        <f t="shared" si="20"/>
        <v>0.0959514136404044</v>
      </c>
      <c r="DD53" s="91">
        <f t="shared" si="21"/>
        <v>3915000</v>
      </c>
      <c r="DE53" s="93">
        <f t="shared" si="22"/>
        <v>0</v>
      </c>
      <c r="DF53" s="93">
        <f t="shared" si="23"/>
        <v>162000</v>
      </c>
      <c r="DG53" s="93">
        <f t="shared" si="24"/>
        <v>87788000</v>
      </c>
      <c r="DH53" s="94"/>
      <c r="DI53" s="100">
        <f t="shared" si="25"/>
        <v>125094000</v>
      </c>
      <c r="DJ53" s="100">
        <f t="shared" si="26"/>
        <v>-104837000</v>
      </c>
      <c r="DK53" s="100">
        <f t="shared" si="27"/>
        <v>-3694000</v>
      </c>
      <c r="DL53" s="100">
        <f t="shared" si="28"/>
        <v>-5449000</v>
      </c>
      <c r="DM53" s="100">
        <f t="shared" si="29"/>
        <v>11114000</v>
      </c>
      <c r="DN53" s="99">
        <f t="shared" si="30"/>
        <v>0.0888451884183094</v>
      </c>
      <c r="DO53" s="90">
        <f t="shared" si="31"/>
        <v>0.0975083347955782</v>
      </c>
      <c r="DP53" s="91">
        <f t="shared" si="32"/>
        <v>3694000</v>
      </c>
      <c r="DQ53" s="93">
        <f t="shared" si="33"/>
        <v>0</v>
      </c>
      <c r="DR53" s="93">
        <f t="shared" si="34"/>
        <v>188500</v>
      </c>
      <c r="DS53" s="93">
        <f t="shared" si="35"/>
        <v>86968500</v>
      </c>
      <c r="DT53" s="94"/>
      <c r="DU53" s="105">
        <f t="shared" ref="DU53:DX53" si="101">(DI53+CW53+CK53)/3</f>
        <v>132526000</v>
      </c>
      <c r="DV53" s="105">
        <f t="shared" si="101"/>
        <v>-110942666.666667</v>
      </c>
      <c r="DW53" s="105">
        <f t="shared" si="101"/>
        <v>-4157666.66666667</v>
      </c>
      <c r="DX53" s="105">
        <f t="shared" si="101"/>
        <v>-5681333.33333333</v>
      </c>
      <c r="DY53" s="105">
        <f t="shared" si="37"/>
        <v>11744333.3333333</v>
      </c>
      <c r="DZ53" s="99">
        <f t="shared" si="38"/>
        <v>0.0886190885813601</v>
      </c>
      <c r="EA53" s="107">
        <f t="shared" si="39"/>
        <v>0.0972360595565</v>
      </c>
      <c r="EB53" s="105">
        <f t="shared" si="40"/>
        <v>-4157666.66666667</v>
      </c>
      <c r="EC53" s="105">
        <f t="shared" si="41"/>
        <v>0</v>
      </c>
      <c r="ED53" s="105">
        <f t="shared" si="42"/>
        <v>163333.333333333</v>
      </c>
      <c r="EE53" s="105">
        <f t="shared" si="43"/>
        <v>88779500</v>
      </c>
      <c r="EF53" s="108"/>
      <c r="EG53" s="115" t="str">
        <f t="shared" si="44"/>
        <v>完整</v>
      </c>
      <c r="EH53" s="115" t="str">
        <f t="shared" si="45"/>
        <v>完整</v>
      </c>
      <c r="EI53" s="115" t="str">
        <f t="shared" si="46"/>
        <v>完整</v>
      </c>
      <c r="EJ53" s="115" t="str">
        <f t="shared" si="47"/>
        <v>选择</v>
      </c>
      <c r="EK53" s="115" t="str">
        <f t="shared" si="48"/>
        <v>选择</v>
      </c>
      <c r="EL53" s="115" t="str">
        <f t="shared" si="49"/>
        <v>选择</v>
      </c>
      <c r="EM53" s="3" t="str">
        <f t="shared" si="50"/>
        <v>删除</v>
      </c>
      <c r="EN53" s="3" t="str">
        <f t="shared" si="51"/>
        <v>删除</v>
      </c>
      <c r="EO53" s="3" t="str">
        <f t="shared" si="52"/>
        <v>删除</v>
      </c>
      <c r="EP53" s="6"/>
      <c r="EQ53" s="6"/>
      <c r="ER53" s="6"/>
      <c r="ES53" s="6"/>
      <c r="ET53" s="6"/>
      <c r="EU53" s="6"/>
      <c r="EV53" s="6"/>
      <c r="EW53" s="6"/>
      <c r="EX53" s="6"/>
      <c r="EY53" s="6"/>
      <c r="EZ53" s="6"/>
      <c r="FA53" s="6"/>
      <c r="FB53" s="6"/>
      <c r="FC53" s="6"/>
      <c r="FD53" s="6"/>
      <c r="FE53" s="6"/>
      <c r="FF53" s="6"/>
      <c r="FG53" s="6"/>
      <c r="FH53" s="6"/>
      <c r="FI53" s="6"/>
      <c r="FJ53" s="6"/>
      <c r="FK53" s="6"/>
      <c r="FL53" s="6"/>
      <c r="FM53" s="6"/>
      <c r="FN53" s="6"/>
      <c r="FO53" s="6"/>
      <c r="FP53" s="6"/>
      <c r="FQ53" s="6"/>
      <c r="FR53" s="6"/>
      <c r="FS53" s="6"/>
      <c r="FT53" s="6"/>
      <c r="FU53" s="6"/>
      <c r="FV53" s="6"/>
      <c r="FW53" s="6"/>
      <c r="FX53" s="6"/>
      <c r="FY53" s="6"/>
      <c r="FZ53" s="6"/>
      <c r="GA53" s="6"/>
      <c r="GB53" s="6"/>
      <c r="GC53" s="6"/>
      <c r="GD53" s="6"/>
      <c r="GE53" s="6"/>
      <c r="GF53" s="6"/>
      <c r="GG53" s="6"/>
      <c r="GH53" s="6"/>
      <c r="GI53" s="6"/>
      <c r="GJ53" s="6"/>
      <c r="GK53" s="6"/>
      <c r="GL53" s="6"/>
      <c r="GM53" s="6"/>
      <c r="GN53" s="6"/>
      <c r="GO53" s="6"/>
      <c r="GP53" s="6"/>
      <c r="GQ53" s="6"/>
    </row>
    <row r="54" s="3" customFormat="1" customHeight="1" spans="1:200">
      <c r="A54" s="42" t="s">
        <v>700</v>
      </c>
      <c r="B54" s="43" t="str">
        <f t="shared" si="0"/>
        <v>Maruzen Showa Unyu CO LTD</v>
      </c>
      <c r="C54" s="44" t="s">
        <v>207</v>
      </c>
      <c r="D54" s="44" t="s">
        <v>95</v>
      </c>
      <c r="E54" s="45"/>
      <c r="F54" s="52"/>
      <c r="G54" s="48"/>
      <c r="H54" s="46">
        <f t="shared" si="1"/>
        <v>0.0897452770366471</v>
      </c>
      <c r="I54" s="46" t="str">
        <f t="shared" si="2"/>
        <v> </v>
      </c>
      <c r="J54" s="44"/>
      <c r="K54" s="44"/>
      <c r="L54" s="49" t="s">
        <v>95</v>
      </c>
      <c r="M54" s="70" t="s">
        <v>242</v>
      </c>
      <c r="N54" s="71" t="s">
        <v>701</v>
      </c>
      <c r="O54" s="71" t="s">
        <v>702</v>
      </c>
      <c r="P54" s="71" t="s">
        <v>211</v>
      </c>
      <c r="Q54" s="71" t="s">
        <v>703</v>
      </c>
      <c r="R54" s="71" t="s">
        <v>704</v>
      </c>
      <c r="S54" s="71" t="s">
        <v>225</v>
      </c>
      <c r="T54" s="75"/>
      <c r="U54" s="71" t="s">
        <v>705</v>
      </c>
      <c r="V54" s="71" t="s">
        <v>216</v>
      </c>
      <c r="W54" s="71" t="s">
        <v>77</v>
      </c>
      <c r="X54" s="71" t="s">
        <v>706</v>
      </c>
      <c r="Y54" s="71" t="s">
        <v>707</v>
      </c>
      <c r="Z54" s="71" t="s">
        <v>708</v>
      </c>
      <c r="AA54" s="81">
        <v>22555</v>
      </c>
      <c r="AB54" s="75"/>
      <c r="AC54" s="82">
        <v>140194000</v>
      </c>
      <c r="AD54" s="82">
        <v>140861000</v>
      </c>
      <c r="AE54" s="82">
        <v>136850000</v>
      </c>
      <c r="AF54" s="82">
        <v>121136000</v>
      </c>
      <c r="AG54" s="83"/>
      <c r="AH54" s="83"/>
      <c r="AI54" s="83"/>
      <c r="AJ54" s="83"/>
      <c r="AK54" s="82">
        <v>116998000</v>
      </c>
      <c r="AL54" s="82">
        <v>118307000</v>
      </c>
      <c r="AM54" s="82">
        <v>115885000</v>
      </c>
      <c r="AN54" s="82">
        <v>101938000</v>
      </c>
      <c r="AO54" s="82">
        <v>0</v>
      </c>
      <c r="AP54" s="82">
        <v>0</v>
      </c>
      <c r="AQ54" s="82">
        <v>0</v>
      </c>
      <c r="AR54" s="82">
        <v>0</v>
      </c>
      <c r="AS54" s="82">
        <v>-4460000</v>
      </c>
      <c r="AT54" s="82">
        <v>-4416000</v>
      </c>
      <c r="AU54" s="82">
        <v>-4076000</v>
      </c>
      <c r="AV54" s="82">
        <v>-4609000</v>
      </c>
      <c r="AW54" s="82">
        <v>-5745000</v>
      </c>
      <c r="AX54" s="82">
        <v>-5446000</v>
      </c>
      <c r="AY54" s="82">
        <v>-5067000</v>
      </c>
      <c r="AZ54" s="82">
        <v>-4738000</v>
      </c>
      <c r="BA54" s="82">
        <v>337000</v>
      </c>
      <c r="BB54" s="82">
        <v>315000</v>
      </c>
      <c r="BC54" s="82">
        <v>262000</v>
      </c>
      <c r="BD54" s="82">
        <v>262000</v>
      </c>
      <c r="BE54" s="82">
        <v>30276000</v>
      </c>
      <c r="BF54" s="82">
        <v>28135000</v>
      </c>
      <c r="BG54" s="82">
        <v>29932000</v>
      </c>
      <c r="BH54" s="82">
        <v>28124000</v>
      </c>
      <c r="BI54" s="82">
        <v>37501000</v>
      </c>
      <c r="BJ54" s="82">
        <v>33536000</v>
      </c>
      <c r="BK54" s="82">
        <v>26549000</v>
      </c>
      <c r="BL54" s="82">
        <v>21886000</v>
      </c>
      <c r="BM54" s="82">
        <v>78439000</v>
      </c>
      <c r="BN54" s="82">
        <v>78973000</v>
      </c>
      <c r="BO54" s="82">
        <v>77197000</v>
      </c>
      <c r="BP54" s="82">
        <v>71168000</v>
      </c>
      <c r="BQ54" s="82">
        <v>191357000</v>
      </c>
      <c r="BR54" s="82">
        <v>177443000</v>
      </c>
      <c r="BS54" s="82">
        <v>170919000</v>
      </c>
      <c r="BT54" s="82">
        <v>157922000</v>
      </c>
      <c r="BU54" s="82">
        <v>4460000</v>
      </c>
      <c r="BV54" s="82">
        <v>4416000</v>
      </c>
      <c r="BW54" s="82">
        <v>4076000</v>
      </c>
      <c r="BX54" s="82">
        <v>4609000</v>
      </c>
      <c r="BY54" s="82">
        <v>12991000</v>
      </c>
      <c r="BZ54" s="82">
        <v>12692000</v>
      </c>
      <c r="CA54" s="82">
        <v>11822000</v>
      </c>
      <c r="CB54" s="82">
        <v>9851000</v>
      </c>
      <c r="CC54" s="83"/>
      <c r="CD54" s="83"/>
      <c r="CE54" s="83"/>
      <c r="CF54" s="83"/>
      <c r="CG54" s="83"/>
      <c r="CH54" s="83"/>
      <c r="CI54" s="83"/>
      <c r="CJ54" s="83"/>
      <c r="CK54" s="89">
        <f t="shared" si="3"/>
        <v>140194000</v>
      </c>
      <c r="CL54" s="89">
        <f t="shared" si="4"/>
        <v>-116998000</v>
      </c>
      <c r="CM54" s="89">
        <f t="shared" si="5"/>
        <v>-4460000</v>
      </c>
      <c r="CN54" s="89">
        <f t="shared" si="6"/>
        <v>-5745000</v>
      </c>
      <c r="CO54" s="89">
        <f t="shared" si="7"/>
        <v>12991000</v>
      </c>
      <c r="CP54" s="90">
        <f t="shared" si="8"/>
        <v>0.0926644506897585</v>
      </c>
      <c r="CQ54" s="90">
        <f t="shared" si="9"/>
        <v>0.102128094463181</v>
      </c>
      <c r="CR54" s="91">
        <f t="shared" si="10"/>
        <v>4460000</v>
      </c>
      <c r="CS54" s="93">
        <f t="shared" si="11"/>
        <v>0</v>
      </c>
      <c r="CT54" s="93">
        <f t="shared" si="12"/>
        <v>326000</v>
      </c>
      <c r="CU54" s="93">
        <f t="shared" si="13"/>
        <v>78706000</v>
      </c>
      <c r="CV54" s="94"/>
      <c r="CW54" s="95">
        <f t="shared" si="14"/>
        <v>140861000</v>
      </c>
      <c r="CX54" s="95">
        <f t="shared" si="15"/>
        <v>-118307000</v>
      </c>
      <c r="CY54" s="95">
        <f t="shared" si="16"/>
        <v>-4416000</v>
      </c>
      <c r="CZ54" s="93">
        <f t="shared" si="17"/>
        <v>-5446000</v>
      </c>
      <c r="DA54" s="95">
        <f t="shared" si="18"/>
        <v>12692000</v>
      </c>
      <c r="DB54" s="99">
        <f t="shared" si="19"/>
        <v>0.0901030093496425</v>
      </c>
      <c r="DC54" s="99">
        <f t="shared" si="20"/>
        <v>0.0990255053874182</v>
      </c>
      <c r="DD54" s="91">
        <f t="shared" si="21"/>
        <v>4416000</v>
      </c>
      <c r="DE54" s="93">
        <f t="shared" si="22"/>
        <v>0</v>
      </c>
      <c r="DF54" s="93">
        <f t="shared" si="23"/>
        <v>288500</v>
      </c>
      <c r="DG54" s="93">
        <f t="shared" si="24"/>
        <v>78085000</v>
      </c>
      <c r="DH54" s="94"/>
      <c r="DI54" s="100">
        <f t="shared" si="25"/>
        <v>136850000</v>
      </c>
      <c r="DJ54" s="100">
        <f t="shared" si="26"/>
        <v>-115885000</v>
      </c>
      <c r="DK54" s="100">
        <f t="shared" si="27"/>
        <v>-4076000</v>
      </c>
      <c r="DL54" s="100">
        <f t="shared" si="28"/>
        <v>-5067000</v>
      </c>
      <c r="DM54" s="100">
        <f t="shared" si="29"/>
        <v>11822000</v>
      </c>
      <c r="DN54" s="99">
        <f t="shared" si="30"/>
        <v>0.0863865546218487</v>
      </c>
      <c r="DO54" s="90">
        <f t="shared" si="31"/>
        <v>0.0945548197203826</v>
      </c>
      <c r="DP54" s="91">
        <f t="shared" si="32"/>
        <v>4076000</v>
      </c>
      <c r="DQ54" s="93">
        <f t="shared" si="33"/>
        <v>0</v>
      </c>
      <c r="DR54" s="93">
        <f t="shared" si="34"/>
        <v>262000</v>
      </c>
      <c r="DS54" s="93">
        <f t="shared" si="35"/>
        <v>74182500</v>
      </c>
      <c r="DT54" s="94"/>
      <c r="DU54" s="105">
        <f t="shared" ref="DU54:DX54" si="102">(DI54+CW54+CK54)/3</f>
        <v>139301666.666667</v>
      </c>
      <c r="DV54" s="105">
        <f t="shared" si="102"/>
        <v>-117063333.333333</v>
      </c>
      <c r="DW54" s="105">
        <f t="shared" si="102"/>
        <v>-4317333.33333333</v>
      </c>
      <c r="DX54" s="105">
        <f t="shared" si="102"/>
        <v>-5419333.33333333</v>
      </c>
      <c r="DY54" s="105">
        <f t="shared" si="37"/>
        <v>12501666.6666667</v>
      </c>
      <c r="DZ54" s="99">
        <f t="shared" si="38"/>
        <v>0.0897452770366471</v>
      </c>
      <c r="EA54" s="107">
        <f t="shared" si="39"/>
        <v>0.0985935856992639</v>
      </c>
      <c r="EB54" s="105">
        <f t="shared" si="40"/>
        <v>-4317333.33333333</v>
      </c>
      <c r="EC54" s="105">
        <f t="shared" si="41"/>
        <v>0</v>
      </c>
      <c r="ED54" s="105">
        <f t="shared" si="42"/>
        <v>292166.666666667</v>
      </c>
      <c r="EE54" s="105">
        <f t="shared" si="43"/>
        <v>76991166.6666667</v>
      </c>
      <c r="EF54" s="108"/>
      <c r="EG54" s="115" t="str">
        <f t="shared" si="44"/>
        <v>完整</v>
      </c>
      <c r="EH54" s="115" t="str">
        <f t="shared" si="45"/>
        <v>完整</v>
      </c>
      <c r="EI54" s="115" t="str">
        <f t="shared" si="46"/>
        <v>完整</v>
      </c>
      <c r="EJ54" s="115" t="str">
        <f t="shared" si="47"/>
        <v>选择</v>
      </c>
      <c r="EK54" s="115" t="str">
        <f t="shared" si="48"/>
        <v>选择</v>
      </c>
      <c r="EL54" s="115" t="str">
        <f t="shared" si="49"/>
        <v>选择</v>
      </c>
      <c r="EM54" s="3" t="str">
        <f t="shared" si="50"/>
        <v>删除</v>
      </c>
      <c r="EN54" s="3" t="str">
        <f t="shared" si="51"/>
        <v>删除</v>
      </c>
      <c r="EO54" s="3" t="str">
        <f t="shared" si="52"/>
        <v>删除</v>
      </c>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4"/>
    </row>
    <row r="55" s="3" customFormat="1" customHeight="1" spans="1:145">
      <c r="A55" s="42" t="s">
        <v>709</v>
      </c>
      <c r="B55" s="43" t="str">
        <f t="shared" si="0"/>
        <v>Bondex Supply Chain Management Co., Ltd.</v>
      </c>
      <c r="C55" s="44" t="s">
        <v>207</v>
      </c>
      <c r="D55" s="44" t="s">
        <v>95</v>
      </c>
      <c r="E55" s="45"/>
      <c r="H55" s="46">
        <f t="shared" si="1"/>
        <v>0.0436485625158645</v>
      </c>
      <c r="I55" s="46" t="str">
        <f t="shared" si="2"/>
        <v> </v>
      </c>
      <c r="J55" s="44"/>
      <c r="K55" s="44"/>
      <c r="L55" s="49" t="s">
        <v>95</v>
      </c>
      <c r="M55" s="70" t="s">
        <v>710</v>
      </c>
      <c r="N55" s="71" t="s">
        <v>711</v>
      </c>
      <c r="O55" s="71" t="s">
        <v>712</v>
      </c>
      <c r="P55" s="71" t="s">
        <v>211</v>
      </c>
      <c r="Q55" s="71" t="s">
        <v>713</v>
      </c>
      <c r="R55" s="71" t="s">
        <v>714</v>
      </c>
      <c r="S55" s="71" t="s">
        <v>235</v>
      </c>
      <c r="T55" s="75"/>
      <c r="U55" s="71" t="s">
        <v>715</v>
      </c>
      <c r="V55" s="71" t="s">
        <v>716</v>
      </c>
      <c r="W55" s="71" t="s">
        <v>77</v>
      </c>
      <c r="X55" s="71" t="s">
        <v>717</v>
      </c>
      <c r="Y55" s="71" t="s">
        <v>718</v>
      </c>
      <c r="Z55" s="71" t="s">
        <v>719</v>
      </c>
      <c r="AA55" s="75"/>
      <c r="AB55" s="75"/>
      <c r="AC55" s="82">
        <v>6325475</v>
      </c>
      <c r="AD55" s="82">
        <v>12272997</v>
      </c>
      <c r="AE55" s="82">
        <v>11905969</v>
      </c>
      <c r="AF55" s="82">
        <v>5422194</v>
      </c>
      <c r="AG55" s="82">
        <v>63200</v>
      </c>
      <c r="AH55" s="82">
        <v>82960</v>
      </c>
      <c r="AI55" s="82">
        <v>47361</v>
      </c>
      <c r="AJ55" s="82">
        <v>71682</v>
      </c>
      <c r="AK55" s="82">
        <v>5845856</v>
      </c>
      <c r="AL55" s="82">
        <v>11441832</v>
      </c>
      <c r="AM55" s="82">
        <v>10520542</v>
      </c>
      <c r="AN55" s="82">
        <v>4969236</v>
      </c>
      <c r="AO55" s="82">
        <v>1398</v>
      </c>
      <c r="AP55" s="82">
        <v>2356</v>
      </c>
      <c r="AQ55" s="82">
        <v>1957</v>
      </c>
      <c r="AR55" s="82">
        <v>5801</v>
      </c>
      <c r="AS55" s="82">
        <v>-373357</v>
      </c>
      <c r="AT55" s="82">
        <v>-476015</v>
      </c>
      <c r="AU55" s="82">
        <v>-454297</v>
      </c>
      <c r="AV55" s="82">
        <v>-217824</v>
      </c>
      <c r="AW55" s="82">
        <v>-23830</v>
      </c>
      <c r="AX55" s="82">
        <v>-20387</v>
      </c>
      <c r="AY55" s="82">
        <v>-11139</v>
      </c>
      <c r="AZ55" s="82">
        <v>-10494</v>
      </c>
      <c r="BA55" s="83"/>
      <c r="BB55" s="83"/>
      <c r="BC55" s="83"/>
      <c r="BD55" s="83"/>
      <c r="BE55" s="82">
        <v>1227984</v>
      </c>
      <c r="BF55" s="82">
        <v>1301622</v>
      </c>
      <c r="BG55" s="82">
        <v>2121136</v>
      </c>
      <c r="BH55" s="82">
        <v>1046526</v>
      </c>
      <c r="BI55" s="82">
        <v>1499556</v>
      </c>
      <c r="BJ55" s="82">
        <v>1715242</v>
      </c>
      <c r="BK55" s="82">
        <v>1583976</v>
      </c>
      <c r="BL55" s="82">
        <v>536754</v>
      </c>
      <c r="BM55" s="82">
        <v>491253</v>
      </c>
      <c r="BN55" s="82">
        <v>460280</v>
      </c>
      <c r="BO55" s="82">
        <v>233107</v>
      </c>
      <c r="BP55" s="82">
        <v>55747</v>
      </c>
      <c r="BQ55" s="82">
        <v>3799303</v>
      </c>
      <c r="BR55" s="82">
        <v>3979347</v>
      </c>
      <c r="BS55" s="82">
        <v>4299931</v>
      </c>
      <c r="BT55" s="82">
        <v>1884749</v>
      </c>
      <c r="BU55" s="82">
        <v>149010</v>
      </c>
      <c r="BV55" s="82">
        <v>230927</v>
      </c>
      <c r="BW55" s="82">
        <v>264959</v>
      </c>
      <c r="BX55" s="82">
        <v>82189</v>
      </c>
      <c r="BY55" s="82">
        <v>145632</v>
      </c>
      <c r="BZ55" s="82">
        <v>417723</v>
      </c>
      <c r="CA55" s="82">
        <v>967352</v>
      </c>
      <c r="CB55" s="82">
        <v>296322</v>
      </c>
      <c r="CC55" s="82">
        <v>360</v>
      </c>
      <c r="CD55" s="82">
        <v>231</v>
      </c>
      <c r="CE55" s="82">
        <v>312</v>
      </c>
      <c r="CF55" s="82">
        <v>282</v>
      </c>
      <c r="CG55" s="82">
        <v>222589</v>
      </c>
      <c r="CH55" s="82">
        <v>242501</v>
      </c>
      <c r="CI55" s="82">
        <v>187069</v>
      </c>
      <c r="CJ55" s="82">
        <v>129552</v>
      </c>
      <c r="CK55" s="89">
        <f t="shared" si="3"/>
        <v>6325475</v>
      </c>
      <c r="CL55" s="89">
        <f t="shared" si="4"/>
        <v>-5845856</v>
      </c>
      <c r="CM55" s="89">
        <f t="shared" si="5"/>
        <v>-374755</v>
      </c>
      <c r="CN55" s="89">
        <f t="shared" si="6"/>
        <v>-23830</v>
      </c>
      <c r="CO55" s="89">
        <f t="shared" si="7"/>
        <v>81034</v>
      </c>
      <c r="CP55" s="90">
        <f t="shared" si="8"/>
        <v>0.0128107375335449</v>
      </c>
      <c r="CQ55" s="90">
        <f t="shared" si="9"/>
        <v>0.0129769822470899</v>
      </c>
      <c r="CR55" s="91">
        <f t="shared" si="10"/>
        <v>149010</v>
      </c>
      <c r="CS55" s="93">
        <f t="shared" si="11"/>
        <v>1398</v>
      </c>
      <c r="CT55" s="93" t="e">
        <f t="shared" si="12"/>
        <v>#VALUE!</v>
      </c>
      <c r="CU55" s="93">
        <f t="shared" si="13"/>
        <v>475766.5</v>
      </c>
      <c r="CV55" s="94"/>
      <c r="CW55" s="95">
        <f t="shared" si="14"/>
        <v>12272997</v>
      </c>
      <c r="CX55" s="95">
        <f t="shared" si="15"/>
        <v>-11441832</v>
      </c>
      <c r="CY55" s="95">
        <f t="shared" si="16"/>
        <v>-478371</v>
      </c>
      <c r="CZ55" s="93">
        <f t="shared" si="17"/>
        <v>-20387</v>
      </c>
      <c r="DA55" s="95">
        <f t="shared" si="18"/>
        <v>332407</v>
      </c>
      <c r="DB55" s="99">
        <f t="shared" si="19"/>
        <v>0.0270844195594605</v>
      </c>
      <c r="DC55" s="99">
        <f t="shared" si="20"/>
        <v>0.0278384066448978</v>
      </c>
      <c r="DD55" s="91">
        <f t="shared" si="21"/>
        <v>230927</v>
      </c>
      <c r="DE55" s="93">
        <f t="shared" si="22"/>
        <v>2356</v>
      </c>
      <c r="DF55" s="93" t="e">
        <f t="shared" si="23"/>
        <v>#VALUE!</v>
      </c>
      <c r="DG55" s="93">
        <f t="shared" si="24"/>
        <v>346693.5</v>
      </c>
      <c r="DH55" s="94"/>
      <c r="DI55" s="100">
        <f t="shared" si="25"/>
        <v>11905969</v>
      </c>
      <c r="DJ55" s="100">
        <f t="shared" si="26"/>
        <v>-10520542</v>
      </c>
      <c r="DK55" s="100">
        <f t="shared" si="27"/>
        <v>-456254</v>
      </c>
      <c r="DL55" s="100">
        <f t="shared" si="28"/>
        <v>-11139</v>
      </c>
      <c r="DM55" s="100">
        <f t="shared" si="29"/>
        <v>918034</v>
      </c>
      <c r="DN55" s="99">
        <f t="shared" si="30"/>
        <v>0.07710703765481</v>
      </c>
      <c r="DO55" s="90">
        <f t="shared" si="31"/>
        <v>0.0835492747272349</v>
      </c>
      <c r="DP55" s="91">
        <f t="shared" si="32"/>
        <v>264959</v>
      </c>
      <c r="DQ55" s="93">
        <f t="shared" si="33"/>
        <v>1957</v>
      </c>
      <c r="DR55" s="93" t="e">
        <f t="shared" si="34"/>
        <v>#VALUE!</v>
      </c>
      <c r="DS55" s="93">
        <f t="shared" si="35"/>
        <v>144427</v>
      </c>
      <c r="DT55" s="94"/>
      <c r="DU55" s="105">
        <f t="shared" ref="DU55:DX55" si="103">(DI55+CW55+CK55)/3</f>
        <v>10168147</v>
      </c>
      <c r="DV55" s="105">
        <f t="shared" si="103"/>
        <v>-9269410</v>
      </c>
      <c r="DW55" s="105">
        <f t="shared" si="103"/>
        <v>-436460</v>
      </c>
      <c r="DX55" s="105">
        <f t="shared" si="103"/>
        <v>-18452</v>
      </c>
      <c r="DY55" s="105">
        <f t="shared" si="37"/>
        <v>443825</v>
      </c>
      <c r="DZ55" s="99">
        <f t="shared" si="38"/>
        <v>0.0436485625158645</v>
      </c>
      <c r="EA55" s="107">
        <f t="shared" si="39"/>
        <v>0.045640714077547</v>
      </c>
      <c r="EB55" s="105">
        <f t="shared" si="40"/>
        <v>-214965.333333333</v>
      </c>
      <c r="EC55" s="105">
        <f t="shared" si="41"/>
        <v>-1903.66666666667</v>
      </c>
      <c r="ED55" s="105" t="e">
        <f t="shared" si="42"/>
        <v>#VALUE!</v>
      </c>
      <c r="EE55" s="105">
        <f t="shared" si="43"/>
        <v>322295.666666667</v>
      </c>
      <c r="EF55" s="108"/>
      <c r="EG55" s="115" t="str">
        <f t="shared" si="44"/>
        <v>完整</v>
      </c>
      <c r="EH55" s="115" t="str">
        <f t="shared" si="45"/>
        <v>完整</v>
      </c>
      <c r="EI55" s="115" t="str">
        <f t="shared" si="46"/>
        <v>完整</v>
      </c>
      <c r="EJ55" s="115" t="str">
        <f t="shared" si="47"/>
        <v>选择</v>
      </c>
      <c r="EK55" s="115" t="str">
        <f t="shared" si="48"/>
        <v>选择</v>
      </c>
      <c r="EL55" s="115" t="str">
        <f t="shared" si="49"/>
        <v>选择</v>
      </c>
      <c r="EM55" s="3" t="str">
        <f t="shared" si="50"/>
        <v>删除</v>
      </c>
      <c r="EN55" s="3" t="str">
        <f t="shared" si="51"/>
        <v>删除</v>
      </c>
      <c r="EO55" s="3" t="str">
        <f t="shared" si="52"/>
        <v>删除</v>
      </c>
    </row>
    <row r="56" s="3" customFormat="1" customHeight="1" spans="1:199">
      <c r="A56" s="42" t="s">
        <v>720</v>
      </c>
      <c r="B56" s="43" t="str">
        <f t="shared" si="0"/>
        <v>Sebang Co.,Ltd.</v>
      </c>
      <c r="C56" s="44" t="s">
        <v>207</v>
      </c>
      <c r="D56" s="44" t="s">
        <v>90</v>
      </c>
      <c r="E56" s="45"/>
      <c r="F56" s="47"/>
      <c r="H56" s="46">
        <f t="shared" si="1"/>
        <v>0.0295016526234669</v>
      </c>
      <c r="I56" s="46" t="str">
        <f t="shared" si="2"/>
        <v> </v>
      </c>
      <c r="J56" s="44"/>
      <c r="K56" s="44"/>
      <c r="L56" s="49"/>
      <c r="M56" s="70"/>
      <c r="N56" s="71" t="s">
        <v>721</v>
      </c>
      <c r="O56" s="71" t="s">
        <v>722</v>
      </c>
      <c r="P56" s="71" t="s">
        <v>211</v>
      </c>
      <c r="Q56" s="71" t="s">
        <v>723</v>
      </c>
      <c r="R56" s="71" t="s">
        <v>724</v>
      </c>
      <c r="S56" s="71" t="s">
        <v>214</v>
      </c>
      <c r="T56" s="75"/>
      <c r="U56" s="71" t="s">
        <v>725</v>
      </c>
      <c r="V56" s="71" t="s">
        <v>266</v>
      </c>
      <c r="W56" s="71" t="s">
        <v>71</v>
      </c>
      <c r="X56" s="71" t="s">
        <v>726</v>
      </c>
      <c r="Y56" s="71" t="s">
        <v>308</v>
      </c>
      <c r="Z56" s="71" t="s">
        <v>727</v>
      </c>
      <c r="AA56" s="81">
        <v>28264</v>
      </c>
      <c r="AB56" s="71" t="s">
        <v>728</v>
      </c>
      <c r="AC56" s="82">
        <v>1141950047</v>
      </c>
      <c r="AD56" s="82">
        <v>1290350586</v>
      </c>
      <c r="AE56" s="82">
        <v>1057709412</v>
      </c>
      <c r="AF56" s="82">
        <v>842238653</v>
      </c>
      <c r="AG56" s="83"/>
      <c r="AH56" s="83"/>
      <c r="AI56" s="83"/>
      <c r="AJ56" s="83"/>
      <c r="AK56" s="82">
        <v>1026125363</v>
      </c>
      <c r="AL56" s="82">
        <v>1168176899</v>
      </c>
      <c r="AM56" s="82">
        <v>963938196</v>
      </c>
      <c r="AN56" s="82">
        <v>766433448</v>
      </c>
      <c r="AO56" s="83"/>
      <c r="AP56" s="83"/>
      <c r="AQ56" s="83"/>
      <c r="AR56" s="83"/>
      <c r="AS56" s="82">
        <v>-80685684</v>
      </c>
      <c r="AT56" s="82">
        <v>-71260871</v>
      </c>
      <c r="AU56" s="82">
        <v>-57913861</v>
      </c>
      <c r="AV56" s="82">
        <v>-53115374</v>
      </c>
      <c r="AW56" s="82">
        <v>-6482763</v>
      </c>
      <c r="AX56" s="82">
        <v>-5766198</v>
      </c>
      <c r="AY56" s="82">
        <v>-6699146</v>
      </c>
      <c r="AZ56" s="82">
        <v>-6301286</v>
      </c>
      <c r="BA56" s="82">
        <v>9015028</v>
      </c>
      <c r="BB56" s="82">
        <v>3961093</v>
      </c>
      <c r="BC56" s="82">
        <v>7835950</v>
      </c>
      <c r="BD56" s="82">
        <v>1237965</v>
      </c>
      <c r="BE56" s="82">
        <v>156733747</v>
      </c>
      <c r="BF56" s="82">
        <v>160175665</v>
      </c>
      <c r="BG56" s="82">
        <v>165403524</v>
      </c>
      <c r="BH56" s="82">
        <v>122247605</v>
      </c>
      <c r="BI56" s="82">
        <v>87060592</v>
      </c>
      <c r="BJ56" s="82">
        <v>116455737</v>
      </c>
      <c r="BK56" s="82">
        <v>110798397</v>
      </c>
      <c r="BL56" s="82">
        <v>107239831</v>
      </c>
      <c r="BM56" s="82">
        <v>316750326</v>
      </c>
      <c r="BN56" s="82">
        <v>275640893</v>
      </c>
      <c r="BO56" s="82">
        <v>257798936</v>
      </c>
      <c r="BP56" s="82">
        <v>283602999</v>
      </c>
      <c r="BQ56" s="82">
        <v>1345241647</v>
      </c>
      <c r="BR56" s="82">
        <v>1280973787</v>
      </c>
      <c r="BS56" s="82">
        <v>1244948679</v>
      </c>
      <c r="BT56" s="82">
        <v>1164648378</v>
      </c>
      <c r="BU56" s="82">
        <v>5742450</v>
      </c>
      <c r="BV56" s="82">
        <v>5360969</v>
      </c>
      <c r="BW56" s="82">
        <v>2844239</v>
      </c>
      <c r="BX56" s="82">
        <v>2555262</v>
      </c>
      <c r="BY56" s="82">
        <v>28656237</v>
      </c>
      <c r="BZ56" s="82">
        <v>45146617.9999999</v>
      </c>
      <c r="CA56" s="82">
        <v>29158209</v>
      </c>
      <c r="CB56" s="82">
        <v>16388545.0000001</v>
      </c>
      <c r="CC56" s="82">
        <v>4044493</v>
      </c>
      <c r="CD56" s="82">
        <v>2491965</v>
      </c>
      <c r="CE56" s="82">
        <v>2225183</v>
      </c>
      <c r="CF56" s="82">
        <v>1533717</v>
      </c>
      <c r="CG56" s="82">
        <v>15995498</v>
      </c>
      <c r="CH56" s="82">
        <v>15517343</v>
      </c>
      <c r="CI56" s="82">
        <v>11603724</v>
      </c>
      <c r="CJ56" s="82">
        <v>10959180</v>
      </c>
      <c r="CK56" s="89">
        <f t="shared" si="3"/>
        <v>1141950047</v>
      </c>
      <c r="CL56" s="89">
        <f t="shared" si="4"/>
        <v>-1026125363</v>
      </c>
      <c r="CM56" s="89">
        <f t="shared" si="5"/>
        <v>-80685684</v>
      </c>
      <c r="CN56" s="89">
        <f t="shared" si="6"/>
        <v>-6482763</v>
      </c>
      <c r="CO56" s="89">
        <f t="shared" si="7"/>
        <v>28656237</v>
      </c>
      <c r="CP56" s="90">
        <f t="shared" si="8"/>
        <v>0.0250941248045677</v>
      </c>
      <c r="CQ56" s="90">
        <f t="shared" si="9"/>
        <v>0.0257400488016726</v>
      </c>
      <c r="CR56" s="91">
        <f t="shared" si="10"/>
        <v>5742450</v>
      </c>
      <c r="CS56" s="93" t="str">
        <f t="shared" si="11"/>
        <v/>
      </c>
      <c r="CT56" s="93">
        <f t="shared" si="12"/>
        <v>6488060.5</v>
      </c>
      <c r="CU56" s="93">
        <f t="shared" si="13"/>
        <v>296195609.5</v>
      </c>
      <c r="CV56" s="94"/>
      <c r="CW56" s="95">
        <f t="shared" si="14"/>
        <v>1290350586</v>
      </c>
      <c r="CX56" s="95">
        <f t="shared" si="15"/>
        <v>-1168176899</v>
      </c>
      <c r="CY56" s="95">
        <f t="shared" si="16"/>
        <v>-71260871</v>
      </c>
      <c r="CZ56" s="93">
        <f t="shared" si="17"/>
        <v>-5766198</v>
      </c>
      <c r="DA56" s="95">
        <f t="shared" si="18"/>
        <v>45146618</v>
      </c>
      <c r="DB56" s="99">
        <f t="shared" si="19"/>
        <v>0.0349878695680307</v>
      </c>
      <c r="DC56" s="99">
        <f t="shared" si="20"/>
        <v>0.0362564038986423</v>
      </c>
      <c r="DD56" s="91">
        <f t="shared" si="21"/>
        <v>5360969</v>
      </c>
      <c r="DE56" s="93" t="str">
        <f t="shared" si="22"/>
        <v/>
      </c>
      <c r="DF56" s="93">
        <f t="shared" si="23"/>
        <v>5898521.5</v>
      </c>
      <c r="DG56" s="93">
        <f t="shared" si="24"/>
        <v>266719914.5</v>
      </c>
      <c r="DH56" s="94"/>
      <c r="DI56" s="100">
        <f t="shared" si="25"/>
        <v>1057709412</v>
      </c>
      <c r="DJ56" s="100">
        <f t="shared" si="26"/>
        <v>-963938196</v>
      </c>
      <c r="DK56" s="100">
        <f t="shared" si="27"/>
        <v>-57913861</v>
      </c>
      <c r="DL56" s="100">
        <f t="shared" si="28"/>
        <v>-6699146</v>
      </c>
      <c r="DM56" s="100">
        <f t="shared" si="29"/>
        <v>29158209</v>
      </c>
      <c r="DN56" s="99">
        <f t="shared" si="30"/>
        <v>0.0275673154357825</v>
      </c>
      <c r="DO56" s="90">
        <f t="shared" si="31"/>
        <v>0.0283488161940344</v>
      </c>
      <c r="DP56" s="91">
        <f t="shared" si="32"/>
        <v>2844239</v>
      </c>
      <c r="DQ56" s="93" t="str">
        <f t="shared" si="33"/>
        <v/>
      </c>
      <c r="DR56" s="93">
        <f t="shared" si="34"/>
        <v>4536957.5</v>
      </c>
      <c r="DS56" s="93">
        <f t="shared" si="35"/>
        <v>270700967.5</v>
      </c>
      <c r="DT56" s="94"/>
      <c r="DU56" s="105">
        <f t="shared" ref="DU56:DX56" si="104">(DI56+CW56+CK56)/3</f>
        <v>1163336681.66667</v>
      </c>
      <c r="DV56" s="105">
        <f t="shared" si="104"/>
        <v>-1052746819.33333</v>
      </c>
      <c r="DW56" s="105">
        <f t="shared" si="104"/>
        <v>-69953472</v>
      </c>
      <c r="DX56" s="105">
        <f t="shared" si="104"/>
        <v>-6316035.66666667</v>
      </c>
      <c r="DY56" s="105">
        <f t="shared" si="37"/>
        <v>34320354.6666667</v>
      </c>
      <c r="DZ56" s="99">
        <f t="shared" si="38"/>
        <v>0.0295016526234669</v>
      </c>
      <c r="EA56" s="107">
        <f t="shared" si="39"/>
        <v>0.0303984573525717</v>
      </c>
      <c r="EB56" s="105">
        <f t="shared" si="40"/>
        <v>-4649219.33333333</v>
      </c>
      <c r="EC56" s="105" t="e">
        <f t="shared" si="41"/>
        <v>#VALUE!</v>
      </c>
      <c r="ED56" s="105">
        <f t="shared" si="42"/>
        <v>5641179.83333333</v>
      </c>
      <c r="EE56" s="105">
        <f t="shared" si="43"/>
        <v>277872163.833333</v>
      </c>
      <c r="EF56" s="108"/>
      <c r="EG56" s="115" t="str">
        <f t="shared" si="44"/>
        <v>完整</v>
      </c>
      <c r="EH56" s="115" t="str">
        <f t="shared" si="45"/>
        <v>完整</v>
      </c>
      <c r="EI56" s="115" t="str">
        <f t="shared" si="46"/>
        <v>完整</v>
      </c>
      <c r="EJ56" s="115" t="str">
        <f t="shared" si="47"/>
        <v>选择</v>
      </c>
      <c r="EK56" s="115" t="str">
        <f t="shared" si="48"/>
        <v>选择</v>
      </c>
      <c r="EL56" s="115" t="str">
        <f t="shared" si="49"/>
        <v>选择</v>
      </c>
      <c r="EM56" s="3" t="str">
        <f t="shared" si="50"/>
        <v>删除</v>
      </c>
      <c r="EN56" s="3" t="e">
        <f t="shared" si="51"/>
        <v>#VALUE!</v>
      </c>
      <c r="EO56" s="3" t="str">
        <f t="shared" si="52"/>
        <v>删除</v>
      </c>
      <c r="EP56" s="6"/>
      <c r="EQ56" s="6"/>
      <c r="ER56" s="6"/>
      <c r="ES56" s="6"/>
      <c r="ET56" s="6"/>
      <c r="EU56" s="6"/>
      <c r="EV56" s="6"/>
      <c r="EW56" s="6"/>
      <c r="EX56" s="6"/>
      <c r="EY56" s="6"/>
      <c r="EZ56" s="6"/>
      <c r="FA56" s="6"/>
      <c r="FB56" s="6"/>
      <c r="FC56" s="6"/>
      <c r="FD56" s="6"/>
      <c r="FE56" s="6"/>
      <c r="FF56" s="6"/>
      <c r="FG56" s="6"/>
      <c r="FH56" s="6"/>
      <c r="FI56" s="6"/>
      <c r="FJ56" s="6"/>
      <c r="FK56" s="6"/>
      <c r="FL56" s="6"/>
      <c r="FM56" s="6"/>
      <c r="FN56" s="6"/>
      <c r="FO56" s="6"/>
      <c r="FP56" s="6"/>
      <c r="FQ56" s="6"/>
      <c r="FR56" s="6"/>
      <c r="FS56" s="6"/>
      <c r="FT56" s="6"/>
      <c r="FU56" s="6"/>
      <c r="FV56" s="6"/>
      <c r="FW56" s="6"/>
      <c r="FX56" s="6"/>
      <c r="FY56" s="6"/>
      <c r="FZ56" s="6"/>
      <c r="GA56" s="6"/>
      <c r="GB56" s="6"/>
      <c r="GC56" s="6"/>
      <c r="GD56" s="6"/>
      <c r="GE56" s="6"/>
      <c r="GF56" s="6"/>
      <c r="GG56" s="6"/>
      <c r="GH56" s="6"/>
      <c r="GI56" s="6"/>
      <c r="GJ56" s="6"/>
      <c r="GK56" s="6"/>
      <c r="GL56" s="6"/>
      <c r="GM56" s="6"/>
      <c r="GN56" s="6"/>
      <c r="GO56" s="6"/>
      <c r="GP56" s="6"/>
      <c r="GQ56" s="6"/>
    </row>
    <row r="57" s="3" customFormat="1" customHeight="1" spans="1:145">
      <c r="A57" s="42" t="s">
        <v>729</v>
      </c>
      <c r="B57" s="43" t="str">
        <f t="shared" si="0"/>
        <v>SIA Engineering Company LTD</v>
      </c>
      <c r="C57" s="44" t="s">
        <v>207</v>
      </c>
      <c r="D57" s="44" t="s">
        <v>90</v>
      </c>
      <c r="E57" s="51"/>
      <c r="H57" s="46">
        <f t="shared" si="1"/>
        <v>-0.018024869385447</v>
      </c>
      <c r="I57" s="46" t="str">
        <f t="shared" si="2"/>
        <v> </v>
      </c>
      <c r="J57" s="44"/>
      <c r="K57" s="44"/>
      <c r="L57" s="49"/>
      <c r="M57" s="70"/>
      <c r="N57" s="71" t="s">
        <v>730</v>
      </c>
      <c r="O57" s="71" t="s">
        <v>731</v>
      </c>
      <c r="P57" s="71" t="s">
        <v>211</v>
      </c>
      <c r="Q57" s="71" t="s">
        <v>732</v>
      </c>
      <c r="R57" s="71" t="s">
        <v>733</v>
      </c>
      <c r="S57" s="71" t="s">
        <v>365</v>
      </c>
      <c r="T57" s="75"/>
      <c r="U57" s="71" t="s">
        <v>734</v>
      </c>
      <c r="V57" s="71" t="s">
        <v>306</v>
      </c>
      <c r="W57" s="71" t="s">
        <v>83</v>
      </c>
      <c r="X57" s="71" t="s">
        <v>735</v>
      </c>
      <c r="Y57" s="71" t="s">
        <v>736</v>
      </c>
      <c r="Z57" s="71" t="s">
        <v>737</v>
      </c>
      <c r="AA57" s="81">
        <v>36656</v>
      </c>
      <c r="AB57" s="71" t="s">
        <v>738</v>
      </c>
      <c r="AC57" s="82">
        <v>1094217</v>
      </c>
      <c r="AD57" s="82">
        <v>795970</v>
      </c>
      <c r="AE57" s="82">
        <v>566086</v>
      </c>
      <c r="AF57" s="82">
        <v>442994</v>
      </c>
      <c r="AG57" s="83"/>
      <c r="AH57" s="83"/>
      <c r="AI57" s="83"/>
      <c r="AJ57" s="83"/>
      <c r="AK57" s="82">
        <v>204758</v>
      </c>
      <c r="AL57" s="82">
        <v>118828</v>
      </c>
      <c r="AM57" s="82">
        <v>80792</v>
      </c>
      <c r="AN57" s="82">
        <v>60470</v>
      </c>
      <c r="AO57" s="82">
        <v>0</v>
      </c>
      <c r="AP57" s="82">
        <v>0</v>
      </c>
      <c r="AQ57" s="82">
        <v>0</v>
      </c>
      <c r="AR57" s="82">
        <v>0</v>
      </c>
      <c r="AS57" s="82">
        <v>-824024</v>
      </c>
      <c r="AT57" s="82">
        <v>-637950</v>
      </c>
      <c r="AU57" s="82">
        <v>-443830</v>
      </c>
      <c r="AV57" s="82">
        <v>-333730</v>
      </c>
      <c r="AW57" s="82">
        <v>-63079</v>
      </c>
      <c r="AX57" s="82">
        <v>-63952</v>
      </c>
      <c r="AY57" s="82">
        <v>-63334</v>
      </c>
      <c r="AZ57" s="82">
        <v>-71202</v>
      </c>
      <c r="BA57" s="82">
        <v>61702</v>
      </c>
      <c r="BB57" s="82">
        <v>43359</v>
      </c>
      <c r="BC57" s="82">
        <v>32994</v>
      </c>
      <c r="BD57" s="82">
        <v>35112</v>
      </c>
      <c r="BE57" s="82">
        <v>70879</v>
      </c>
      <c r="BF57" s="82">
        <v>34151</v>
      </c>
      <c r="BG57" s="82">
        <v>35351</v>
      </c>
      <c r="BH57" s="82">
        <v>34817</v>
      </c>
      <c r="BI57" s="82">
        <v>645950</v>
      </c>
      <c r="BJ57" s="82">
        <v>632989</v>
      </c>
      <c r="BK57" s="82">
        <v>625477</v>
      </c>
      <c r="BL57" s="82">
        <v>615964</v>
      </c>
      <c r="BM57" s="82">
        <v>288600</v>
      </c>
      <c r="BN57" s="82">
        <v>287525</v>
      </c>
      <c r="BO57" s="82">
        <v>219906</v>
      </c>
      <c r="BP57" s="82">
        <v>241449</v>
      </c>
      <c r="BQ57" s="82">
        <v>2088349</v>
      </c>
      <c r="BR57" s="82">
        <v>1983378</v>
      </c>
      <c r="BS57" s="82">
        <v>1838193</v>
      </c>
      <c r="BT57" s="82">
        <v>1809768</v>
      </c>
      <c r="BU57" s="83"/>
      <c r="BV57" s="83"/>
      <c r="BW57" s="83"/>
      <c r="BX57" s="83"/>
      <c r="BY57" s="82">
        <v>2356</v>
      </c>
      <c r="BZ57" s="82">
        <v>-24760</v>
      </c>
      <c r="CA57" s="82">
        <v>-21870</v>
      </c>
      <c r="CB57" s="82">
        <v>-22408</v>
      </c>
      <c r="CC57" s="82">
        <v>247754</v>
      </c>
      <c r="CD57" s="82">
        <v>211542</v>
      </c>
      <c r="CE57" s="82">
        <v>161685</v>
      </c>
      <c r="CF57" s="82">
        <v>124757</v>
      </c>
      <c r="CG57" s="83"/>
      <c r="CH57" s="83"/>
      <c r="CI57" s="83"/>
      <c r="CJ57" s="83"/>
      <c r="CK57" s="89">
        <f t="shared" si="3"/>
        <v>1094217</v>
      </c>
      <c r="CL57" s="89">
        <f t="shared" si="4"/>
        <v>-204758</v>
      </c>
      <c r="CM57" s="89">
        <f t="shared" si="5"/>
        <v>-824024</v>
      </c>
      <c r="CN57" s="89">
        <f t="shared" si="6"/>
        <v>-63079</v>
      </c>
      <c r="CO57" s="89">
        <f t="shared" si="7"/>
        <v>2356</v>
      </c>
      <c r="CP57" s="90">
        <f t="shared" si="8"/>
        <v>0.00215313781452856</v>
      </c>
      <c r="CQ57" s="90">
        <f t="shared" si="9"/>
        <v>0.00215778382046799</v>
      </c>
      <c r="CR57" s="91">
        <f t="shared" si="10"/>
        <v>0</v>
      </c>
      <c r="CS57" s="93">
        <f t="shared" si="11"/>
        <v>0</v>
      </c>
      <c r="CT57" s="93">
        <f t="shared" si="12"/>
        <v>52530.5</v>
      </c>
      <c r="CU57" s="93">
        <f t="shared" si="13"/>
        <v>288062.5</v>
      </c>
      <c r="CV57" s="94"/>
      <c r="CW57" s="95">
        <f t="shared" si="14"/>
        <v>795970</v>
      </c>
      <c r="CX57" s="95">
        <f t="shared" si="15"/>
        <v>-118828</v>
      </c>
      <c r="CY57" s="95">
        <f t="shared" si="16"/>
        <v>-637950</v>
      </c>
      <c r="CZ57" s="93">
        <f t="shared" si="17"/>
        <v>-63952</v>
      </c>
      <c r="DA57" s="95">
        <f t="shared" si="18"/>
        <v>-24760</v>
      </c>
      <c r="DB57" s="99">
        <f t="shared" si="19"/>
        <v>-0.0311067000012563</v>
      </c>
      <c r="DC57" s="99">
        <f t="shared" si="20"/>
        <v>-0.0301682648374009</v>
      </c>
      <c r="DD57" s="91">
        <f t="shared" si="21"/>
        <v>0</v>
      </c>
      <c r="DE57" s="93">
        <f t="shared" si="22"/>
        <v>0</v>
      </c>
      <c r="DF57" s="93">
        <f t="shared" si="23"/>
        <v>38176.5</v>
      </c>
      <c r="DG57" s="93">
        <f t="shared" si="24"/>
        <v>253715.5</v>
      </c>
      <c r="DH57" s="94"/>
      <c r="DI57" s="100">
        <f t="shared" si="25"/>
        <v>566086</v>
      </c>
      <c r="DJ57" s="100">
        <f t="shared" si="26"/>
        <v>-80792</v>
      </c>
      <c r="DK57" s="100">
        <f t="shared" si="27"/>
        <v>-443830</v>
      </c>
      <c r="DL57" s="100">
        <f t="shared" si="28"/>
        <v>-63334</v>
      </c>
      <c r="DM57" s="100">
        <f t="shared" si="29"/>
        <v>-21870</v>
      </c>
      <c r="DN57" s="99">
        <f t="shared" si="30"/>
        <v>-0.0386337058326827</v>
      </c>
      <c r="DO57" s="90">
        <f t="shared" si="31"/>
        <v>-0.0371966609746308</v>
      </c>
      <c r="DP57" s="91">
        <f t="shared" si="32"/>
        <v>0</v>
      </c>
      <c r="DQ57" s="93">
        <f t="shared" si="33"/>
        <v>0</v>
      </c>
      <c r="DR57" s="93">
        <f t="shared" si="34"/>
        <v>34053</v>
      </c>
      <c r="DS57" s="93">
        <f t="shared" si="35"/>
        <v>230677.5</v>
      </c>
      <c r="DT57" s="94"/>
      <c r="DU57" s="105">
        <f t="shared" ref="DU57:DX57" si="105">(DI57+CW57+CK57)/3</f>
        <v>818757.666666667</v>
      </c>
      <c r="DV57" s="105">
        <f t="shared" si="105"/>
        <v>-134792.666666667</v>
      </c>
      <c r="DW57" s="105">
        <f t="shared" si="105"/>
        <v>-635268</v>
      </c>
      <c r="DX57" s="105">
        <f t="shared" si="105"/>
        <v>-63455</v>
      </c>
      <c r="DY57" s="105">
        <f t="shared" si="37"/>
        <v>-14758</v>
      </c>
      <c r="DZ57" s="99">
        <f t="shared" si="38"/>
        <v>-0.018024869385447</v>
      </c>
      <c r="EA57" s="107">
        <f t="shared" si="39"/>
        <v>-0.017705725987154</v>
      </c>
      <c r="EB57" s="105">
        <f t="shared" si="40"/>
        <v>0</v>
      </c>
      <c r="EC57" s="105">
        <f t="shared" si="41"/>
        <v>0</v>
      </c>
      <c r="ED57" s="105">
        <f t="shared" si="42"/>
        <v>41586.6666666667</v>
      </c>
      <c r="EE57" s="105">
        <f t="shared" si="43"/>
        <v>257485.166666667</v>
      </c>
      <c r="EF57" s="108"/>
      <c r="EG57" s="115" t="str">
        <f t="shared" si="44"/>
        <v>完整</v>
      </c>
      <c r="EH57" s="115" t="str">
        <f t="shared" si="45"/>
        <v>完整</v>
      </c>
      <c r="EI57" s="115" t="str">
        <f t="shared" si="46"/>
        <v>完整</v>
      </c>
      <c r="EJ57" s="115" t="str">
        <f t="shared" si="47"/>
        <v>选择</v>
      </c>
      <c r="EK57" s="115" t="str">
        <f t="shared" si="48"/>
        <v>选择</v>
      </c>
      <c r="EL57" s="115" t="str">
        <f t="shared" si="49"/>
        <v>选择</v>
      </c>
      <c r="EM57" s="3" t="str">
        <f t="shared" si="50"/>
        <v>删除</v>
      </c>
      <c r="EN57" s="3" t="str">
        <f t="shared" si="51"/>
        <v>删除</v>
      </c>
      <c r="EO57" s="3" t="str">
        <f t="shared" si="52"/>
        <v>删除</v>
      </c>
    </row>
    <row r="58" s="3" customFormat="1" customHeight="1" spans="1:199">
      <c r="A58" s="42" t="s">
        <v>739</v>
      </c>
      <c r="B58" s="43" t="str">
        <f t="shared" si="0"/>
        <v>Japan Transcity Corporation</v>
      </c>
      <c r="C58" s="44" t="s">
        <v>207</v>
      </c>
      <c r="D58" s="44" t="s">
        <v>95</v>
      </c>
      <c r="E58" s="51"/>
      <c r="F58" s="47"/>
      <c r="G58" s="44"/>
      <c r="H58" s="46">
        <f t="shared" si="1"/>
        <v>0.052990615157164</v>
      </c>
      <c r="I58" s="46" t="str">
        <f t="shared" si="2"/>
        <v> </v>
      </c>
      <c r="J58" s="44"/>
      <c r="K58" s="44"/>
      <c r="L58" s="49" t="s">
        <v>95</v>
      </c>
      <c r="M58" s="70" t="s">
        <v>740</v>
      </c>
      <c r="N58" s="71" t="s">
        <v>741</v>
      </c>
      <c r="O58" s="71" t="s">
        <v>742</v>
      </c>
      <c r="P58" s="71" t="s">
        <v>211</v>
      </c>
      <c r="Q58" s="71" t="s">
        <v>743</v>
      </c>
      <c r="R58" s="71" t="s">
        <v>744</v>
      </c>
      <c r="S58" s="71" t="s">
        <v>225</v>
      </c>
      <c r="T58" s="75"/>
      <c r="U58" s="71" t="s">
        <v>745</v>
      </c>
      <c r="V58" s="71" t="s">
        <v>216</v>
      </c>
      <c r="W58" s="71" t="s">
        <v>77</v>
      </c>
      <c r="X58" s="71" t="s">
        <v>746</v>
      </c>
      <c r="Y58" s="71" t="s">
        <v>747</v>
      </c>
      <c r="Z58" s="71" t="s">
        <v>748</v>
      </c>
      <c r="AA58" s="81">
        <v>18203</v>
      </c>
      <c r="AB58" s="71" t="s">
        <v>749</v>
      </c>
      <c r="AC58" s="82">
        <v>122555000</v>
      </c>
      <c r="AD58" s="82">
        <v>134063000</v>
      </c>
      <c r="AE58" s="82">
        <v>116750000</v>
      </c>
      <c r="AF58" s="82">
        <v>101173000</v>
      </c>
      <c r="AG58" s="83"/>
      <c r="AH58" s="83"/>
      <c r="AI58" s="83"/>
      <c r="AJ58" s="83"/>
      <c r="AK58" s="82">
        <v>104425000</v>
      </c>
      <c r="AL58" s="82">
        <v>115291000</v>
      </c>
      <c r="AM58" s="82">
        <v>99856000</v>
      </c>
      <c r="AN58" s="82">
        <v>86812000</v>
      </c>
      <c r="AO58" s="82">
        <v>0</v>
      </c>
      <c r="AP58" s="82">
        <v>0</v>
      </c>
      <c r="AQ58" s="82">
        <v>0</v>
      </c>
      <c r="AR58" s="82">
        <v>0</v>
      </c>
      <c r="AS58" s="82">
        <v>-6791000</v>
      </c>
      <c r="AT58" s="82">
        <v>-6214000</v>
      </c>
      <c r="AU58" s="82">
        <v>-5708000</v>
      </c>
      <c r="AV58" s="82">
        <v>-5452000</v>
      </c>
      <c r="AW58" s="82">
        <v>-5422000</v>
      </c>
      <c r="AX58" s="82">
        <v>-5308000</v>
      </c>
      <c r="AY58" s="82">
        <v>-4568000</v>
      </c>
      <c r="AZ58" s="82">
        <v>-4578000</v>
      </c>
      <c r="BA58" s="82">
        <v>254000</v>
      </c>
      <c r="BB58" s="82">
        <v>206000</v>
      </c>
      <c r="BC58" s="82">
        <v>183000</v>
      </c>
      <c r="BD58" s="82">
        <v>159000</v>
      </c>
      <c r="BE58" s="82">
        <v>17960000</v>
      </c>
      <c r="BF58" s="82">
        <v>18650000</v>
      </c>
      <c r="BG58" s="82">
        <v>18044000</v>
      </c>
      <c r="BH58" s="82">
        <v>15660000</v>
      </c>
      <c r="BI58" s="82">
        <v>21993000</v>
      </c>
      <c r="BJ58" s="82">
        <v>19814000</v>
      </c>
      <c r="BK58" s="82">
        <v>14567000</v>
      </c>
      <c r="BL58" s="82">
        <v>13352000</v>
      </c>
      <c r="BM58" s="82">
        <v>83474000</v>
      </c>
      <c r="BN58" s="82">
        <v>70636000</v>
      </c>
      <c r="BO58" s="82">
        <v>70499000</v>
      </c>
      <c r="BP58" s="82">
        <v>71726000</v>
      </c>
      <c r="BQ58" s="82">
        <v>160323000</v>
      </c>
      <c r="BR58" s="82">
        <v>137165000</v>
      </c>
      <c r="BS58" s="82">
        <v>129886000</v>
      </c>
      <c r="BT58" s="82">
        <v>125526000</v>
      </c>
      <c r="BU58" s="82">
        <v>6791000</v>
      </c>
      <c r="BV58" s="82">
        <v>6214000</v>
      </c>
      <c r="BW58" s="82">
        <v>5708000</v>
      </c>
      <c r="BX58" s="82">
        <v>5452000</v>
      </c>
      <c r="BY58" s="82">
        <v>5917000</v>
      </c>
      <c r="BZ58" s="82">
        <v>7250000</v>
      </c>
      <c r="CA58" s="82">
        <v>6618000</v>
      </c>
      <c r="CB58" s="82">
        <v>4331000</v>
      </c>
      <c r="CC58" s="83"/>
      <c r="CD58" s="83"/>
      <c r="CE58" s="83"/>
      <c r="CF58" s="83"/>
      <c r="CG58" s="83"/>
      <c r="CH58" s="83"/>
      <c r="CI58" s="83"/>
      <c r="CJ58" s="83"/>
      <c r="CK58" s="89">
        <f t="shared" si="3"/>
        <v>122555000</v>
      </c>
      <c r="CL58" s="89">
        <f t="shared" si="4"/>
        <v>-104425000</v>
      </c>
      <c r="CM58" s="89">
        <f t="shared" si="5"/>
        <v>-6791000</v>
      </c>
      <c r="CN58" s="89">
        <f t="shared" si="6"/>
        <v>-5422000</v>
      </c>
      <c r="CO58" s="89">
        <f t="shared" si="7"/>
        <v>5917000</v>
      </c>
      <c r="CP58" s="90">
        <f t="shared" si="8"/>
        <v>0.0482803639182408</v>
      </c>
      <c r="CQ58" s="90">
        <f t="shared" si="9"/>
        <v>0.0507296078464994</v>
      </c>
      <c r="CR58" s="91">
        <f t="shared" si="10"/>
        <v>6791000</v>
      </c>
      <c r="CS58" s="93">
        <f t="shared" si="11"/>
        <v>0</v>
      </c>
      <c r="CT58" s="93">
        <f t="shared" si="12"/>
        <v>230000</v>
      </c>
      <c r="CU58" s="93">
        <f t="shared" si="13"/>
        <v>77055000</v>
      </c>
      <c r="CV58" s="94"/>
      <c r="CW58" s="95">
        <f t="shared" si="14"/>
        <v>134063000</v>
      </c>
      <c r="CX58" s="95">
        <f t="shared" si="15"/>
        <v>-115291000</v>
      </c>
      <c r="CY58" s="95">
        <f t="shared" si="16"/>
        <v>-6214000</v>
      </c>
      <c r="CZ58" s="93">
        <f t="shared" si="17"/>
        <v>-5308000</v>
      </c>
      <c r="DA58" s="95">
        <f t="shared" si="18"/>
        <v>7250000</v>
      </c>
      <c r="DB58" s="99">
        <f t="shared" si="19"/>
        <v>0.0540790523858186</v>
      </c>
      <c r="DC58" s="99">
        <f t="shared" si="20"/>
        <v>0.057170794792332</v>
      </c>
      <c r="DD58" s="91">
        <f t="shared" si="21"/>
        <v>6214000</v>
      </c>
      <c r="DE58" s="93">
        <f t="shared" si="22"/>
        <v>0</v>
      </c>
      <c r="DF58" s="93">
        <f t="shared" si="23"/>
        <v>194500</v>
      </c>
      <c r="DG58" s="93">
        <f t="shared" si="24"/>
        <v>70567500</v>
      </c>
      <c r="DH58" s="94"/>
      <c r="DI58" s="100">
        <f t="shared" si="25"/>
        <v>116750000</v>
      </c>
      <c r="DJ58" s="100">
        <f t="shared" si="26"/>
        <v>-99856000</v>
      </c>
      <c r="DK58" s="100">
        <f t="shared" si="27"/>
        <v>-5708000</v>
      </c>
      <c r="DL58" s="100">
        <f t="shared" si="28"/>
        <v>-4568000</v>
      </c>
      <c r="DM58" s="100">
        <f t="shared" si="29"/>
        <v>6618000</v>
      </c>
      <c r="DN58" s="99">
        <f t="shared" si="30"/>
        <v>0.0566852248394004</v>
      </c>
      <c r="DO58" s="90">
        <f t="shared" si="31"/>
        <v>0.0600915265317982</v>
      </c>
      <c r="DP58" s="91">
        <f t="shared" si="32"/>
        <v>5708000</v>
      </c>
      <c r="DQ58" s="93">
        <f t="shared" si="33"/>
        <v>0</v>
      </c>
      <c r="DR58" s="93">
        <f t="shared" si="34"/>
        <v>171000</v>
      </c>
      <c r="DS58" s="93">
        <f t="shared" si="35"/>
        <v>71112500</v>
      </c>
      <c r="DT58" s="94"/>
      <c r="DU58" s="105">
        <f t="shared" ref="DU58:DX58" si="106">(DI58+CW58+CK58)/3</f>
        <v>124456000</v>
      </c>
      <c r="DV58" s="105">
        <f t="shared" si="106"/>
        <v>-106524000</v>
      </c>
      <c r="DW58" s="105">
        <f t="shared" si="106"/>
        <v>-6237666.66666667</v>
      </c>
      <c r="DX58" s="105">
        <f t="shared" si="106"/>
        <v>-5099333.33333333</v>
      </c>
      <c r="DY58" s="105">
        <f t="shared" si="37"/>
        <v>6595000</v>
      </c>
      <c r="DZ58" s="99">
        <f t="shared" si="38"/>
        <v>0.052990615157164</v>
      </c>
      <c r="EA58" s="107">
        <f t="shared" si="39"/>
        <v>0.0559557444786655</v>
      </c>
      <c r="EB58" s="105">
        <f t="shared" si="40"/>
        <v>-6237666.66666667</v>
      </c>
      <c r="EC58" s="105">
        <f t="shared" si="41"/>
        <v>0</v>
      </c>
      <c r="ED58" s="105">
        <f t="shared" si="42"/>
        <v>198500</v>
      </c>
      <c r="EE58" s="105">
        <f t="shared" si="43"/>
        <v>72911666.6666667</v>
      </c>
      <c r="EF58" s="108"/>
      <c r="EG58" s="115" t="str">
        <f t="shared" si="44"/>
        <v>完整</v>
      </c>
      <c r="EH58" s="115" t="str">
        <f t="shared" si="45"/>
        <v>完整</v>
      </c>
      <c r="EI58" s="115" t="str">
        <f t="shared" si="46"/>
        <v>完整</v>
      </c>
      <c r="EJ58" s="115" t="str">
        <f t="shared" si="47"/>
        <v>选择</v>
      </c>
      <c r="EK58" s="115" t="str">
        <f t="shared" si="48"/>
        <v>选择</v>
      </c>
      <c r="EL58" s="115" t="str">
        <f t="shared" si="49"/>
        <v>选择</v>
      </c>
      <c r="EM58" s="3" t="str">
        <f t="shared" si="50"/>
        <v>删除</v>
      </c>
      <c r="EN58" s="3" t="str">
        <f t="shared" si="51"/>
        <v>删除</v>
      </c>
      <c r="EO58" s="3" t="str">
        <f t="shared" si="52"/>
        <v>删除</v>
      </c>
      <c r="EP58" s="6"/>
      <c r="EQ58" s="6"/>
      <c r="ER58" s="6"/>
      <c r="ES58" s="6"/>
      <c r="ET58" s="6"/>
      <c r="EU58" s="6"/>
      <c r="EV58" s="6"/>
      <c r="EW58" s="6"/>
      <c r="EX58" s="6"/>
      <c r="EY58" s="6"/>
      <c r="EZ58" s="6"/>
      <c r="FA58" s="6"/>
      <c r="FB58" s="6"/>
      <c r="FC58" s="6"/>
      <c r="FD58" s="6"/>
      <c r="FE58" s="6"/>
      <c r="FF58" s="6"/>
      <c r="FG58" s="6"/>
      <c r="FH58" s="6"/>
      <c r="FI58" s="6"/>
      <c r="FJ58" s="6"/>
      <c r="FK58" s="6"/>
      <c r="FL58" s="6"/>
      <c r="FM58" s="6"/>
      <c r="FN58" s="6"/>
      <c r="FO58" s="6"/>
      <c r="FP58" s="6"/>
      <c r="FQ58" s="6"/>
      <c r="FR58" s="6"/>
      <c r="FS58" s="6"/>
      <c r="FT58" s="6"/>
      <c r="FU58" s="6"/>
      <c r="FV58" s="6"/>
      <c r="FW58" s="6"/>
      <c r="FX58" s="6"/>
      <c r="FY58" s="6"/>
      <c r="FZ58" s="6"/>
      <c r="GA58" s="6"/>
      <c r="GB58" s="6"/>
      <c r="GC58" s="6"/>
      <c r="GD58" s="6"/>
      <c r="GE58" s="6"/>
      <c r="GF58" s="6"/>
      <c r="GG58" s="6"/>
      <c r="GH58" s="6"/>
      <c r="GI58" s="6"/>
      <c r="GJ58" s="6"/>
      <c r="GK58" s="6"/>
      <c r="GL58" s="6"/>
      <c r="GM58" s="6"/>
      <c r="GN58" s="6"/>
      <c r="GO58" s="6"/>
      <c r="GP58" s="6"/>
      <c r="GQ58" s="6"/>
    </row>
    <row r="59" s="3" customFormat="1" customHeight="1" spans="1:145">
      <c r="A59" s="42" t="s">
        <v>750</v>
      </c>
      <c r="B59" s="43" t="str">
        <f t="shared" si="0"/>
        <v>Sakai Moving Service Co.,Ltd.</v>
      </c>
      <c r="C59" s="44" t="s">
        <v>207</v>
      </c>
      <c r="D59" s="44" t="s">
        <v>90</v>
      </c>
      <c r="E59" s="51"/>
      <c r="H59" s="46">
        <f t="shared" si="1"/>
        <v>0.105176793288546</v>
      </c>
      <c r="I59" s="46" t="str">
        <f t="shared" si="2"/>
        <v> </v>
      </c>
      <c r="J59" s="44"/>
      <c r="K59" s="44"/>
      <c r="L59" s="49"/>
      <c r="M59" s="70"/>
      <c r="N59" s="71" t="s">
        <v>751</v>
      </c>
      <c r="O59" s="71" t="s">
        <v>752</v>
      </c>
      <c r="P59" s="71" t="s">
        <v>211</v>
      </c>
      <c r="Q59" s="71" t="s">
        <v>753</v>
      </c>
      <c r="R59" s="71" t="s">
        <v>754</v>
      </c>
      <c r="S59" s="71" t="s">
        <v>225</v>
      </c>
      <c r="T59" s="75"/>
      <c r="U59" s="71" t="s">
        <v>755</v>
      </c>
      <c r="V59" s="71" t="s">
        <v>266</v>
      </c>
      <c r="W59" s="71" t="s">
        <v>71</v>
      </c>
      <c r="X59" s="71" t="s">
        <v>756</v>
      </c>
      <c r="Y59" s="71" t="s">
        <v>757</v>
      </c>
      <c r="Z59" s="71" t="s">
        <v>758</v>
      </c>
      <c r="AA59" s="81">
        <v>35368</v>
      </c>
      <c r="AB59" s="75"/>
      <c r="AC59" s="82">
        <v>116861000</v>
      </c>
      <c r="AD59" s="82">
        <v>109556000</v>
      </c>
      <c r="AE59" s="82">
        <v>103884000</v>
      </c>
      <c r="AF59" s="82">
        <v>100333000</v>
      </c>
      <c r="AG59" s="83"/>
      <c r="AH59" s="83"/>
      <c r="AI59" s="83"/>
      <c r="AJ59" s="83"/>
      <c r="AK59" s="82">
        <v>71054000</v>
      </c>
      <c r="AL59" s="82">
        <v>66648000</v>
      </c>
      <c r="AM59" s="82">
        <v>63082000</v>
      </c>
      <c r="AN59" s="82">
        <v>60250000</v>
      </c>
      <c r="AO59" s="82">
        <v>0</v>
      </c>
      <c r="AP59" s="82">
        <v>0</v>
      </c>
      <c r="AQ59" s="82">
        <v>0</v>
      </c>
      <c r="AR59" s="82">
        <v>0</v>
      </c>
      <c r="AS59" s="82">
        <v>-31583000</v>
      </c>
      <c r="AT59" s="82">
        <v>-29710000</v>
      </c>
      <c r="AU59" s="82">
        <v>-28687000</v>
      </c>
      <c r="AV59" s="82">
        <v>-27524000</v>
      </c>
      <c r="AW59" s="82">
        <v>-1612000</v>
      </c>
      <c r="AX59" s="82">
        <v>-1352000</v>
      </c>
      <c r="AY59" s="82">
        <v>-1833000</v>
      </c>
      <c r="AZ59" s="82">
        <v>-1426000</v>
      </c>
      <c r="BA59" s="82">
        <v>1760000</v>
      </c>
      <c r="BB59" s="82">
        <v>1329000</v>
      </c>
      <c r="BC59" s="82">
        <v>1215000</v>
      </c>
      <c r="BD59" s="82">
        <v>895000</v>
      </c>
      <c r="BE59" s="82">
        <v>9769000</v>
      </c>
      <c r="BF59" s="82">
        <v>7276000</v>
      </c>
      <c r="BG59" s="82">
        <v>7194000</v>
      </c>
      <c r="BH59" s="82">
        <v>7509000</v>
      </c>
      <c r="BI59" s="82">
        <v>29539000</v>
      </c>
      <c r="BJ59" s="82">
        <v>26424000</v>
      </c>
      <c r="BK59" s="82">
        <v>23677000</v>
      </c>
      <c r="BL59" s="82">
        <v>22588000</v>
      </c>
      <c r="BM59" s="82">
        <v>70434000</v>
      </c>
      <c r="BN59" s="82">
        <v>66752000</v>
      </c>
      <c r="BO59" s="82">
        <v>65619000</v>
      </c>
      <c r="BP59" s="82">
        <v>62651000</v>
      </c>
      <c r="BQ59" s="82">
        <v>120811000</v>
      </c>
      <c r="BR59" s="82">
        <v>109634000</v>
      </c>
      <c r="BS59" s="82">
        <v>103542000</v>
      </c>
      <c r="BT59" s="82">
        <v>99488000</v>
      </c>
      <c r="BU59" s="82">
        <v>31583000</v>
      </c>
      <c r="BV59" s="82">
        <v>29710000</v>
      </c>
      <c r="BW59" s="82">
        <v>28687000</v>
      </c>
      <c r="BX59" s="82">
        <v>27524000</v>
      </c>
      <c r="BY59" s="82">
        <v>12612000</v>
      </c>
      <c r="BZ59" s="82">
        <v>11846000</v>
      </c>
      <c r="CA59" s="82">
        <v>10282000</v>
      </c>
      <c r="CB59" s="82">
        <v>11133000</v>
      </c>
      <c r="CC59" s="83"/>
      <c r="CD59" s="83"/>
      <c r="CE59" s="83"/>
      <c r="CF59" s="83"/>
      <c r="CG59" s="83"/>
      <c r="CH59" s="83"/>
      <c r="CI59" s="83"/>
      <c r="CJ59" s="83"/>
      <c r="CK59" s="89">
        <f t="shared" si="3"/>
        <v>116861000</v>
      </c>
      <c r="CL59" s="89">
        <f t="shared" si="4"/>
        <v>-71054000</v>
      </c>
      <c r="CM59" s="89">
        <f t="shared" si="5"/>
        <v>-31583000</v>
      </c>
      <c r="CN59" s="89">
        <f t="shared" si="6"/>
        <v>-1612000</v>
      </c>
      <c r="CO59" s="89">
        <f t="shared" si="7"/>
        <v>12612000</v>
      </c>
      <c r="CP59" s="90">
        <f t="shared" si="8"/>
        <v>0.107923088113229</v>
      </c>
      <c r="CQ59" s="90">
        <f t="shared" si="9"/>
        <v>0.120979577741753</v>
      </c>
      <c r="CR59" s="91">
        <f t="shared" si="10"/>
        <v>31583000</v>
      </c>
      <c r="CS59" s="93">
        <f t="shared" si="11"/>
        <v>0</v>
      </c>
      <c r="CT59" s="93">
        <f t="shared" si="12"/>
        <v>1544500</v>
      </c>
      <c r="CU59" s="93">
        <f t="shared" si="13"/>
        <v>68593000</v>
      </c>
      <c r="CV59" s="94"/>
      <c r="CW59" s="95">
        <f t="shared" si="14"/>
        <v>109556000</v>
      </c>
      <c r="CX59" s="95">
        <f t="shared" si="15"/>
        <v>-66648000</v>
      </c>
      <c r="CY59" s="95">
        <f t="shared" si="16"/>
        <v>-29710000</v>
      </c>
      <c r="CZ59" s="93">
        <f t="shared" si="17"/>
        <v>-1352000</v>
      </c>
      <c r="DA59" s="95">
        <f t="shared" si="18"/>
        <v>11846000</v>
      </c>
      <c r="DB59" s="99">
        <f t="shared" si="19"/>
        <v>0.108127350396144</v>
      </c>
      <c r="DC59" s="99">
        <f t="shared" si="20"/>
        <v>0.121236311534132</v>
      </c>
      <c r="DD59" s="91">
        <f t="shared" si="21"/>
        <v>29710000</v>
      </c>
      <c r="DE59" s="93">
        <f t="shared" si="22"/>
        <v>0</v>
      </c>
      <c r="DF59" s="93">
        <f t="shared" si="23"/>
        <v>1272000</v>
      </c>
      <c r="DG59" s="93">
        <f t="shared" si="24"/>
        <v>66185500</v>
      </c>
      <c r="DH59" s="94"/>
      <c r="DI59" s="100">
        <f t="shared" si="25"/>
        <v>103884000</v>
      </c>
      <c r="DJ59" s="100">
        <f t="shared" si="26"/>
        <v>-63082000</v>
      </c>
      <c r="DK59" s="100">
        <f t="shared" si="27"/>
        <v>-28687000</v>
      </c>
      <c r="DL59" s="100">
        <f t="shared" si="28"/>
        <v>-1833000</v>
      </c>
      <c r="DM59" s="100">
        <f t="shared" si="29"/>
        <v>10282000</v>
      </c>
      <c r="DN59" s="99">
        <f t="shared" si="30"/>
        <v>0.098975780678449</v>
      </c>
      <c r="DO59" s="90">
        <f t="shared" si="31"/>
        <v>0.109848080169227</v>
      </c>
      <c r="DP59" s="91">
        <f t="shared" si="32"/>
        <v>28687000</v>
      </c>
      <c r="DQ59" s="93">
        <f t="shared" si="33"/>
        <v>0</v>
      </c>
      <c r="DR59" s="93">
        <f t="shared" si="34"/>
        <v>1055000</v>
      </c>
      <c r="DS59" s="93">
        <f t="shared" si="35"/>
        <v>64135000</v>
      </c>
      <c r="DT59" s="94"/>
      <c r="DU59" s="105">
        <f t="shared" ref="DU59:DX59" si="107">(DI59+CW59+CK59)/3</f>
        <v>110100333.333333</v>
      </c>
      <c r="DV59" s="105">
        <f t="shared" si="107"/>
        <v>-66928000</v>
      </c>
      <c r="DW59" s="105">
        <f t="shared" si="107"/>
        <v>-29993333.3333333</v>
      </c>
      <c r="DX59" s="105">
        <f t="shared" si="107"/>
        <v>-1599000</v>
      </c>
      <c r="DY59" s="105">
        <f t="shared" si="37"/>
        <v>11580000</v>
      </c>
      <c r="DZ59" s="99">
        <f t="shared" si="38"/>
        <v>0.105176793288546</v>
      </c>
      <c r="EA59" s="107">
        <f t="shared" si="39"/>
        <v>0.117539188187887</v>
      </c>
      <c r="EB59" s="105">
        <f t="shared" si="40"/>
        <v>-29993333.3333333</v>
      </c>
      <c r="EC59" s="105">
        <f t="shared" si="41"/>
        <v>0</v>
      </c>
      <c r="ED59" s="105">
        <f t="shared" si="42"/>
        <v>1290500</v>
      </c>
      <c r="EE59" s="105">
        <f t="shared" si="43"/>
        <v>66304500</v>
      </c>
      <c r="EF59" s="108"/>
      <c r="EG59" s="115" t="str">
        <f t="shared" si="44"/>
        <v>完整</v>
      </c>
      <c r="EH59" s="115" t="str">
        <f t="shared" si="45"/>
        <v>完整</v>
      </c>
      <c r="EI59" s="115" t="str">
        <f t="shared" si="46"/>
        <v>完整</v>
      </c>
      <c r="EJ59" s="115" t="str">
        <f t="shared" si="47"/>
        <v>选择</v>
      </c>
      <c r="EK59" s="115" t="str">
        <f t="shared" si="48"/>
        <v>选择</v>
      </c>
      <c r="EL59" s="115" t="str">
        <f t="shared" si="49"/>
        <v>选择</v>
      </c>
      <c r="EM59" s="3" t="str">
        <f t="shared" si="50"/>
        <v>删除</v>
      </c>
      <c r="EN59" s="3" t="str">
        <f t="shared" si="51"/>
        <v>删除</v>
      </c>
      <c r="EO59" s="3" t="str">
        <f t="shared" si="52"/>
        <v>删除</v>
      </c>
    </row>
    <row r="60" s="3" customFormat="1" customHeight="1" spans="1:199">
      <c r="A60" s="42" t="s">
        <v>759</v>
      </c>
      <c r="B60" s="43" t="str">
        <f t="shared" si="0"/>
        <v>Pharmaniaga Berhad</v>
      </c>
      <c r="C60" s="44" t="s">
        <v>207</v>
      </c>
      <c r="D60" s="44" t="s">
        <v>90</v>
      </c>
      <c r="E60" s="45"/>
      <c r="H60" s="46">
        <f t="shared" si="1"/>
        <v>-0.0245846499158878</v>
      </c>
      <c r="I60" s="46" t="str">
        <f t="shared" si="2"/>
        <v> </v>
      </c>
      <c r="J60" s="44"/>
      <c r="K60" s="44"/>
      <c r="L60" s="49"/>
      <c r="M60" s="70"/>
      <c r="N60" s="71" t="s">
        <v>760</v>
      </c>
      <c r="O60" s="71" t="s">
        <v>761</v>
      </c>
      <c r="P60" s="71" t="s">
        <v>211</v>
      </c>
      <c r="Q60" s="71" t="s">
        <v>762</v>
      </c>
      <c r="R60" s="71" t="s">
        <v>763</v>
      </c>
      <c r="S60" s="71" t="s">
        <v>429</v>
      </c>
      <c r="T60" s="75"/>
      <c r="U60" s="71" t="s">
        <v>764</v>
      </c>
      <c r="V60" s="71" t="s">
        <v>237</v>
      </c>
      <c r="W60" s="71" t="s">
        <v>71</v>
      </c>
      <c r="X60" s="71" t="s">
        <v>765</v>
      </c>
      <c r="Y60" s="71" t="s">
        <v>766</v>
      </c>
      <c r="Z60" s="71" t="s">
        <v>767</v>
      </c>
      <c r="AA60" s="81">
        <v>36505</v>
      </c>
      <c r="AB60" s="75"/>
      <c r="AC60" s="82">
        <v>3404481</v>
      </c>
      <c r="AD60" s="82">
        <v>3480935</v>
      </c>
      <c r="AE60" s="82">
        <v>4815015</v>
      </c>
      <c r="AF60" s="82">
        <v>2725071</v>
      </c>
      <c r="AG60" s="82">
        <v>658</v>
      </c>
      <c r="AH60" s="82">
        <v>3025</v>
      </c>
      <c r="AI60" s="82">
        <v>505</v>
      </c>
      <c r="AJ60" s="82">
        <v>871</v>
      </c>
      <c r="AK60" s="82">
        <v>2952021</v>
      </c>
      <c r="AL60" s="82">
        <v>3551630</v>
      </c>
      <c r="AM60" s="82">
        <v>4039012</v>
      </c>
      <c r="AN60" s="82">
        <v>2320502</v>
      </c>
      <c r="AO60" s="82">
        <v>0</v>
      </c>
      <c r="AP60" s="82">
        <v>0</v>
      </c>
      <c r="AQ60" s="82">
        <v>0</v>
      </c>
      <c r="AR60" s="82">
        <v>23221</v>
      </c>
      <c r="AS60" s="82">
        <v>-409195</v>
      </c>
      <c r="AT60" s="82">
        <v>-402005</v>
      </c>
      <c r="AU60" s="82">
        <v>-413896</v>
      </c>
      <c r="AV60" s="82">
        <v>-263869</v>
      </c>
      <c r="AW60" s="82">
        <v>-63711</v>
      </c>
      <c r="AX60" s="82">
        <v>-101878</v>
      </c>
      <c r="AY60" s="82">
        <v>-54734</v>
      </c>
      <c r="AZ60" s="82">
        <v>-46283</v>
      </c>
      <c r="BA60" s="82">
        <v>580643</v>
      </c>
      <c r="BB60" s="82">
        <v>767263</v>
      </c>
      <c r="BC60" s="82">
        <v>1264369</v>
      </c>
      <c r="BD60" s="82">
        <v>586713</v>
      </c>
      <c r="BE60" s="82">
        <v>285220</v>
      </c>
      <c r="BF60" s="82">
        <v>261751</v>
      </c>
      <c r="BG60" s="82">
        <v>227849</v>
      </c>
      <c r="BH60" s="82">
        <v>237411</v>
      </c>
      <c r="BI60" s="82">
        <v>127441</v>
      </c>
      <c r="BJ60" s="82">
        <v>52849</v>
      </c>
      <c r="BK60" s="82">
        <v>52359</v>
      </c>
      <c r="BL60" s="82">
        <v>40696</v>
      </c>
      <c r="BM60" s="82">
        <v>605748</v>
      </c>
      <c r="BN60" s="82">
        <v>443034</v>
      </c>
      <c r="BO60" s="82">
        <v>395590</v>
      </c>
      <c r="BP60" s="82">
        <v>398471</v>
      </c>
      <c r="BQ60" s="82">
        <v>1914854</v>
      </c>
      <c r="BR60" s="82">
        <v>1847291</v>
      </c>
      <c r="BS60" s="82">
        <v>2257863</v>
      </c>
      <c r="BT60" s="82">
        <v>1580157</v>
      </c>
      <c r="BU60" s="82">
        <v>62978</v>
      </c>
      <c r="BV60" s="82">
        <v>67289</v>
      </c>
      <c r="BW60" s="82">
        <v>67354</v>
      </c>
      <c r="BX60" s="82">
        <v>53931</v>
      </c>
      <c r="BY60" s="82">
        <v>-19788</v>
      </c>
      <c r="BZ60" s="82">
        <v>-571553</v>
      </c>
      <c r="CA60" s="82">
        <v>307878</v>
      </c>
      <c r="CB60" s="82">
        <v>72067</v>
      </c>
      <c r="CC60" s="83"/>
      <c r="CD60" s="83"/>
      <c r="CE60" s="83"/>
      <c r="CF60" s="83"/>
      <c r="CG60" s="82">
        <v>328267</v>
      </c>
      <c r="CH60" s="82">
        <v>314716</v>
      </c>
      <c r="CI60" s="82">
        <v>322642</v>
      </c>
      <c r="CJ60" s="82">
        <v>191659</v>
      </c>
      <c r="CK60" s="89">
        <f t="shared" si="3"/>
        <v>3404481</v>
      </c>
      <c r="CL60" s="89">
        <f t="shared" si="4"/>
        <v>-2952021</v>
      </c>
      <c r="CM60" s="89">
        <f t="shared" si="5"/>
        <v>-409195</v>
      </c>
      <c r="CN60" s="89">
        <f t="shared" si="6"/>
        <v>-63711</v>
      </c>
      <c r="CO60" s="89">
        <f t="shared" si="7"/>
        <v>-20446</v>
      </c>
      <c r="CP60" s="90">
        <f t="shared" si="8"/>
        <v>-0.00600561436530267</v>
      </c>
      <c r="CQ60" s="90">
        <f t="shared" si="9"/>
        <v>-0.00596976227522514</v>
      </c>
      <c r="CR60" s="91">
        <f t="shared" si="10"/>
        <v>62978</v>
      </c>
      <c r="CS60" s="93">
        <f t="shared" si="11"/>
        <v>0</v>
      </c>
      <c r="CT60" s="93">
        <f t="shared" si="12"/>
        <v>673953</v>
      </c>
      <c r="CU60" s="93">
        <f t="shared" si="13"/>
        <v>524391</v>
      </c>
      <c r="CV60" s="94"/>
      <c r="CW60" s="95">
        <f t="shared" si="14"/>
        <v>3480935</v>
      </c>
      <c r="CX60" s="95">
        <f t="shared" si="15"/>
        <v>-3551630</v>
      </c>
      <c r="CY60" s="95">
        <f t="shared" si="16"/>
        <v>-402005</v>
      </c>
      <c r="CZ60" s="93">
        <f t="shared" si="17"/>
        <v>-101878</v>
      </c>
      <c r="DA60" s="95">
        <f t="shared" si="18"/>
        <v>-574578</v>
      </c>
      <c r="DB60" s="99">
        <f t="shared" si="19"/>
        <v>-0.165064271524748</v>
      </c>
      <c r="DC60" s="99">
        <f t="shared" si="20"/>
        <v>-0.141678253774553</v>
      </c>
      <c r="DD60" s="91">
        <f t="shared" si="21"/>
        <v>67289</v>
      </c>
      <c r="DE60" s="93">
        <f t="shared" si="22"/>
        <v>0</v>
      </c>
      <c r="DF60" s="93">
        <f t="shared" si="23"/>
        <v>1015816</v>
      </c>
      <c r="DG60" s="93">
        <f t="shared" si="24"/>
        <v>419312</v>
      </c>
      <c r="DH60" s="94"/>
      <c r="DI60" s="100">
        <f t="shared" si="25"/>
        <v>4815015</v>
      </c>
      <c r="DJ60" s="100">
        <f t="shared" si="26"/>
        <v>-4039012</v>
      </c>
      <c r="DK60" s="100">
        <f t="shared" si="27"/>
        <v>-413896</v>
      </c>
      <c r="DL60" s="100">
        <f t="shared" si="28"/>
        <v>-54734</v>
      </c>
      <c r="DM60" s="100">
        <f t="shared" si="29"/>
        <v>307373</v>
      </c>
      <c r="DN60" s="99">
        <f t="shared" si="30"/>
        <v>0.0638363535731457</v>
      </c>
      <c r="DO60" s="90">
        <f t="shared" si="31"/>
        <v>0.0681893105086872</v>
      </c>
      <c r="DP60" s="91">
        <f t="shared" si="32"/>
        <v>67354</v>
      </c>
      <c r="DQ60" s="93">
        <f t="shared" si="33"/>
        <v>0</v>
      </c>
      <c r="DR60" s="93">
        <f t="shared" si="34"/>
        <v>925541</v>
      </c>
      <c r="DS60" s="93">
        <f t="shared" si="35"/>
        <v>397030.5</v>
      </c>
      <c r="DT60" s="94"/>
      <c r="DU60" s="105">
        <f t="shared" ref="DU60:DX60" si="108">(DI60+CW60+CK60)/3</f>
        <v>3900143.66666667</v>
      </c>
      <c r="DV60" s="105">
        <f t="shared" si="108"/>
        <v>-3514221</v>
      </c>
      <c r="DW60" s="105">
        <f t="shared" si="108"/>
        <v>-408365.333333333</v>
      </c>
      <c r="DX60" s="105">
        <f t="shared" si="108"/>
        <v>-73441</v>
      </c>
      <c r="DY60" s="105">
        <f t="shared" si="37"/>
        <v>-95883.6666666668</v>
      </c>
      <c r="DZ60" s="99">
        <f t="shared" si="38"/>
        <v>-0.0245846499158878</v>
      </c>
      <c r="EA60" s="107">
        <f t="shared" si="39"/>
        <v>-0.0239947474500091</v>
      </c>
      <c r="EB60" s="105">
        <f t="shared" si="40"/>
        <v>-65873.6666666667</v>
      </c>
      <c r="EC60" s="105">
        <f t="shared" si="41"/>
        <v>0</v>
      </c>
      <c r="ED60" s="105">
        <f t="shared" si="42"/>
        <v>871770</v>
      </c>
      <c r="EE60" s="105">
        <f t="shared" si="43"/>
        <v>446911.166666667</v>
      </c>
      <c r="EF60" s="108"/>
      <c r="EG60" s="115" t="str">
        <f t="shared" si="44"/>
        <v>完整</v>
      </c>
      <c r="EH60" s="115" t="str">
        <f t="shared" si="45"/>
        <v>完整</v>
      </c>
      <c r="EI60" s="115" t="str">
        <f t="shared" si="46"/>
        <v>完整</v>
      </c>
      <c r="EJ60" s="115" t="str">
        <f t="shared" si="47"/>
        <v>选择</v>
      </c>
      <c r="EK60" s="115" t="str">
        <f t="shared" si="48"/>
        <v>选择</v>
      </c>
      <c r="EL60" s="115" t="str">
        <f t="shared" si="49"/>
        <v>选择</v>
      </c>
      <c r="EM60" s="3" t="str">
        <f t="shared" si="50"/>
        <v>删除</v>
      </c>
      <c r="EN60" s="3" t="str">
        <f t="shared" si="51"/>
        <v>删除</v>
      </c>
      <c r="EO60" s="3" t="str">
        <f t="shared" si="52"/>
        <v>删除</v>
      </c>
      <c r="EP60" s="6"/>
      <c r="EQ60" s="6"/>
      <c r="ER60" s="6"/>
      <c r="ES60" s="6"/>
      <c r="ET60" s="6"/>
      <c r="EU60" s="6"/>
      <c r="EV60" s="6"/>
      <c r="EW60" s="6"/>
      <c r="EX60" s="6"/>
      <c r="EY60" s="6"/>
      <c r="EZ60" s="6"/>
      <c r="FA60" s="6"/>
      <c r="FB60" s="6"/>
      <c r="FC60" s="6"/>
      <c r="FD60" s="6"/>
      <c r="FE60" s="6"/>
      <c r="FF60" s="6"/>
      <c r="FG60" s="6"/>
      <c r="FH60" s="6"/>
      <c r="FI60" s="6"/>
      <c r="FJ60" s="6"/>
      <c r="FK60" s="6"/>
      <c r="FL60" s="6"/>
      <c r="FM60" s="6"/>
      <c r="FN60" s="6"/>
      <c r="FO60" s="6"/>
      <c r="FP60" s="6"/>
      <c r="FQ60" s="6"/>
      <c r="FR60" s="6"/>
      <c r="FS60" s="6"/>
      <c r="FT60" s="6"/>
      <c r="FU60" s="6"/>
      <c r="FV60" s="6"/>
      <c r="FW60" s="6"/>
      <c r="FX60" s="6"/>
      <c r="FY60" s="6"/>
      <c r="FZ60" s="6"/>
      <c r="GA60" s="6"/>
      <c r="GB60" s="6"/>
      <c r="GC60" s="6"/>
      <c r="GD60" s="6"/>
      <c r="GE60" s="6"/>
      <c r="GF60" s="6"/>
      <c r="GG60" s="6"/>
      <c r="GH60" s="6"/>
      <c r="GI60" s="6"/>
      <c r="GJ60" s="6"/>
      <c r="GK60" s="6"/>
      <c r="GL60" s="6"/>
      <c r="GM60" s="6"/>
      <c r="GN60" s="6"/>
      <c r="GO60" s="6"/>
      <c r="GP60" s="6"/>
      <c r="GQ60" s="6"/>
    </row>
    <row r="61" s="3" customFormat="1" customHeight="1" spans="1:199">
      <c r="A61" s="42" t="s">
        <v>768</v>
      </c>
      <c r="B61" s="43" t="str">
        <f t="shared" si="0"/>
        <v>Jiangsu Azure Corporation</v>
      </c>
      <c r="C61" s="44" t="s">
        <v>207</v>
      </c>
      <c r="D61" s="44" t="s">
        <v>95</v>
      </c>
      <c r="E61" s="51"/>
      <c r="F61" s="47"/>
      <c r="H61" s="46">
        <f t="shared" si="1"/>
        <v>-0.0768258774689136</v>
      </c>
      <c r="I61" s="46" t="str">
        <f t="shared" si="2"/>
        <v> </v>
      </c>
      <c r="J61" s="44"/>
      <c r="K61" s="44"/>
      <c r="L61" s="49" t="s">
        <v>95</v>
      </c>
      <c r="M61" s="70" t="s">
        <v>769</v>
      </c>
      <c r="N61" s="71" t="s">
        <v>770</v>
      </c>
      <c r="O61" s="71" t="s">
        <v>771</v>
      </c>
      <c r="P61" s="71" t="s">
        <v>211</v>
      </c>
      <c r="Q61" s="71" t="s">
        <v>772</v>
      </c>
      <c r="R61" s="71" t="s">
        <v>773</v>
      </c>
      <c r="S61" s="71" t="s">
        <v>235</v>
      </c>
      <c r="T61" s="75"/>
      <c r="U61" s="71" t="s">
        <v>774</v>
      </c>
      <c r="V61" s="71" t="s">
        <v>216</v>
      </c>
      <c r="W61" s="71" t="s">
        <v>77</v>
      </c>
      <c r="X61" s="71" t="s">
        <v>775</v>
      </c>
      <c r="Y61" s="71" t="s">
        <v>776</v>
      </c>
      <c r="Z61" s="71" t="s">
        <v>777</v>
      </c>
      <c r="AA61" s="81">
        <v>39604</v>
      </c>
      <c r="AB61" s="71" t="s">
        <v>778</v>
      </c>
      <c r="AC61" s="82">
        <v>4656292</v>
      </c>
      <c r="AD61" s="82">
        <v>5732542</v>
      </c>
      <c r="AE61" s="82">
        <v>6070581</v>
      </c>
      <c r="AF61" s="82">
        <v>3897007</v>
      </c>
      <c r="AG61" s="82">
        <v>577992</v>
      </c>
      <c r="AH61" s="82">
        <v>626171</v>
      </c>
      <c r="AI61" s="82">
        <v>808649</v>
      </c>
      <c r="AJ61" s="82">
        <v>459496</v>
      </c>
      <c r="AK61" s="82">
        <v>3785418</v>
      </c>
      <c r="AL61" s="82">
        <v>4590829</v>
      </c>
      <c r="AM61" s="82">
        <v>4491389</v>
      </c>
      <c r="AN61" s="82">
        <v>2984388</v>
      </c>
      <c r="AO61" s="82">
        <v>313535</v>
      </c>
      <c r="AP61" s="82">
        <v>371847</v>
      </c>
      <c r="AQ61" s="82">
        <v>340107</v>
      </c>
      <c r="AR61" s="82">
        <v>157389</v>
      </c>
      <c r="AS61" s="82">
        <v>-930142</v>
      </c>
      <c r="AT61" s="82">
        <v>-931007</v>
      </c>
      <c r="AU61" s="82">
        <v>-1048566</v>
      </c>
      <c r="AV61" s="82">
        <v>-635193</v>
      </c>
      <c r="AW61" s="82">
        <v>-324557</v>
      </c>
      <c r="AX61" s="82">
        <v>-295944</v>
      </c>
      <c r="AY61" s="82">
        <v>-300583</v>
      </c>
      <c r="AZ61" s="82">
        <v>-290673</v>
      </c>
      <c r="BA61" s="82">
        <v>1552461</v>
      </c>
      <c r="BB61" s="82">
        <v>1870480</v>
      </c>
      <c r="BC61" s="82">
        <v>1533307</v>
      </c>
      <c r="BD61" s="82">
        <v>1006428</v>
      </c>
      <c r="BE61" s="82">
        <v>1333680</v>
      </c>
      <c r="BF61" s="82">
        <v>1119012</v>
      </c>
      <c r="BG61" s="82">
        <v>1600780</v>
      </c>
      <c r="BH61" s="82">
        <v>1178217</v>
      </c>
      <c r="BI61" s="82">
        <v>1484904</v>
      </c>
      <c r="BJ61" s="82">
        <v>1112859</v>
      </c>
      <c r="BK61" s="82">
        <v>775857</v>
      </c>
      <c r="BL61" s="82">
        <v>373661</v>
      </c>
      <c r="BM61" s="82">
        <v>4396433</v>
      </c>
      <c r="BN61" s="82">
        <v>4156895</v>
      </c>
      <c r="BO61" s="82">
        <v>3323036</v>
      </c>
      <c r="BP61" s="82">
        <v>2540305</v>
      </c>
      <c r="BQ61" s="82">
        <v>11010641</v>
      </c>
      <c r="BR61" s="82">
        <v>11323842</v>
      </c>
      <c r="BS61" s="82">
        <v>9722490</v>
      </c>
      <c r="BT61" s="82">
        <v>7164401</v>
      </c>
      <c r="BU61" s="82">
        <v>42649</v>
      </c>
      <c r="BV61" s="82">
        <v>36811</v>
      </c>
      <c r="BW61" s="82">
        <v>38149</v>
      </c>
      <c r="BX61" s="82">
        <v>61486</v>
      </c>
      <c r="BY61" s="82">
        <v>194167</v>
      </c>
      <c r="BZ61" s="82">
        <v>540933</v>
      </c>
      <c r="CA61" s="82">
        <v>1038692</v>
      </c>
      <c r="CB61" s="82">
        <v>446249</v>
      </c>
      <c r="CC61" s="82">
        <v>443497</v>
      </c>
      <c r="CD61" s="82">
        <v>402549</v>
      </c>
      <c r="CE61" s="82">
        <v>524368</v>
      </c>
      <c r="CF61" s="82">
        <v>281521</v>
      </c>
      <c r="CG61" s="82">
        <v>130461</v>
      </c>
      <c r="CH61" s="82">
        <v>119800</v>
      </c>
      <c r="CI61" s="82">
        <v>145942</v>
      </c>
      <c r="CJ61" s="82">
        <v>120521</v>
      </c>
      <c r="CK61" s="89">
        <f t="shared" si="3"/>
        <v>4656292</v>
      </c>
      <c r="CL61" s="89">
        <f t="shared" si="4"/>
        <v>-3785418</v>
      </c>
      <c r="CM61" s="89">
        <f t="shared" si="5"/>
        <v>-1243677</v>
      </c>
      <c r="CN61" s="89">
        <f t="shared" si="6"/>
        <v>-324557</v>
      </c>
      <c r="CO61" s="89">
        <f t="shared" si="7"/>
        <v>-697360</v>
      </c>
      <c r="CP61" s="90">
        <f t="shared" si="8"/>
        <v>-0.149767239683422</v>
      </c>
      <c r="CQ61" s="90">
        <f t="shared" si="9"/>
        <v>-0.130258746739609</v>
      </c>
      <c r="CR61" s="91">
        <f t="shared" si="10"/>
        <v>42649</v>
      </c>
      <c r="CS61" s="93">
        <f t="shared" si="11"/>
        <v>313535</v>
      </c>
      <c r="CT61" s="93">
        <f t="shared" si="12"/>
        <v>1711470.5</v>
      </c>
      <c r="CU61" s="93">
        <f t="shared" si="13"/>
        <v>4276664</v>
      </c>
      <c r="CV61" s="94"/>
      <c r="CW61" s="95">
        <f t="shared" si="14"/>
        <v>5732542</v>
      </c>
      <c r="CX61" s="95">
        <f t="shared" si="15"/>
        <v>-4590829</v>
      </c>
      <c r="CY61" s="95">
        <f t="shared" si="16"/>
        <v>-1302854</v>
      </c>
      <c r="CZ61" s="93">
        <f t="shared" si="17"/>
        <v>-295944</v>
      </c>
      <c r="DA61" s="95">
        <f t="shared" si="18"/>
        <v>-457085</v>
      </c>
      <c r="DB61" s="99">
        <f t="shared" si="19"/>
        <v>-0.0797351332096651</v>
      </c>
      <c r="DC61" s="99">
        <f t="shared" si="20"/>
        <v>-0.0738469377880121</v>
      </c>
      <c r="DD61" s="91">
        <f t="shared" si="21"/>
        <v>36811</v>
      </c>
      <c r="DE61" s="93">
        <f t="shared" si="22"/>
        <v>371847</v>
      </c>
      <c r="DF61" s="93">
        <f t="shared" si="23"/>
        <v>1701893.5</v>
      </c>
      <c r="DG61" s="93">
        <f t="shared" si="24"/>
        <v>3739965.5</v>
      </c>
      <c r="DH61" s="94"/>
      <c r="DI61" s="100">
        <f t="shared" si="25"/>
        <v>6070581</v>
      </c>
      <c r="DJ61" s="100">
        <f t="shared" si="26"/>
        <v>-4491389</v>
      </c>
      <c r="DK61" s="100">
        <f t="shared" si="27"/>
        <v>-1388673</v>
      </c>
      <c r="DL61" s="100">
        <f t="shared" si="28"/>
        <v>-300583</v>
      </c>
      <c r="DM61" s="100">
        <f t="shared" si="29"/>
        <v>-110064</v>
      </c>
      <c r="DN61" s="99">
        <f t="shared" si="30"/>
        <v>-0.0181307192837061</v>
      </c>
      <c r="DO61" s="90">
        <f t="shared" si="31"/>
        <v>-0.0178078501515618</v>
      </c>
      <c r="DP61" s="91">
        <f t="shared" si="32"/>
        <v>38149</v>
      </c>
      <c r="DQ61" s="93">
        <f t="shared" si="33"/>
        <v>340107</v>
      </c>
      <c r="DR61" s="93">
        <f t="shared" si="34"/>
        <v>1269867.5</v>
      </c>
      <c r="DS61" s="93">
        <f t="shared" si="35"/>
        <v>2931670.5</v>
      </c>
      <c r="DT61" s="94"/>
      <c r="DU61" s="105">
        <f t="shared" ref="DU61:DX61" si="109">(DI61+CW61+CK61)/3</f>
        <v>5486471.66666667</v>
      </c>
      <c r="DV61" s="105">
        <f t="shared" si="109"/>
        <v>-4289212</v>
      </c>
      <c r="DW61" s="105">
        <f t="shared" si="109"/>
        <v>-1311734.66666667</v>
      </c>
      <c r="DX61" s="105">
        <f t="shared" si="109"/>
        <v>-307028</v>
      </c>
      <c r="DY61" s="105">
        <f t="shared" si="37"/>
        <v>-421503</v>
      </c>
      <c r="DZ61" s="99">
        <f t="shared" si="38"/>
        <v>-0.0768258774689136</v>
      </c>
      <c r="EA61" s="107">
        <f t="shared" si="39"/>
        <v>-0.0713447541300673</v>
      </c>
      <c r="EB61" s="105">
        <f t="shared" si="40"/>
        <v>-39203</v>
      </c>
      <c r="EC61" s="105">
        <f t="shared" si="41"/>
        <v>-341829.666666667</v>
      </c>
      <c r="ED61" s="105">
        <f t="shared" si="42"/>
        <v>1561077.16666667</v>
      </c>
      <c r="EE61" s="105">
        <f t="shared" si="43"/>
        <v>3649433.33333333</v>
      </c>
      <c r="EF61" s="108"/>
      <c r="EG61" s="115" t="str">
        <f t="shared" si="44"/>
        <v>完整</v>
      </c>
      <c r="EH61" s="115" t="str">
        <f t="shared" si="45"/>
        <v>完整</v>
      </c>
      <c r="EI61" s="115" t="str">
        <f t="shared" si="46"/>
        <v>完整</v>
      </c>
      <c r="EJ61" s="115" t="str">
        <f t="shared" si="47"/>
        <v>选择</v>
      </c>
      <c r="EK61" s="115" t="str">
        <f t="shared" si="48"/>
        <v>选择</v>
      </c>
      <c r="EL61" s="115" t="str">
        <f t="shared" si="49"/>
        <v>删除</v>
      </c>
      <c r="EM61" s="3" t="str">
        <f t="shared" si="50"/>
        <v>删除</v>
      </c>
      <c r="EN61" s="3" t="str">
        <f t="shared" si="51"/>
        <v>删除</v>
      </c>
      <c r="EO61" s="3" t="str">
        <f t="shared" si="52"/>
        <v>删除</v>
      </c>
      <c r="EP61" s="6"/>
      <c r="EQ61" s="6"/>
      <c r="ER61" s="6"/>
      <c r="ES61" s="6"/>
      <c r="ET61" s="6"/>
      <c r="EU61" s="6"/>
      <c r="EV61" s="6"/>
      <c r="EW61" s="6"/>
      <c r="EX61" s="6"/>
      <c r="EY61" s="6"/>
      <c r="EZ61" s="6"/>
      <c r="FA61" s="6"/>
      <c r="FB61" s="6"/>
      <c r="FC61" s="6"/>
      <c r="FD61" s="6"/>
      <c r="FE61" s="6"/>
      <c r="FF61" s="6"/>
      <c r="FG61" s="6"/>
      <c r="FH61" s="6"/>
      <c r="FI61" s="6"/>
      <c r="FJ61" s="6"/>
      <c r="FK61" s="6"/>
      <c r="FL61" s="6"/>
      <c r="FM61" s="6"/>
      <c r="FN61" s="6"/>
      <c r="FO61" s="6"/>
      <c r="FP61" s="6"/>
      <c r="FQ61" s="6"/>
      <c r="FR61" s="6"/>
      <c r="FS61" s="6"/>
      <c r="FT61" s="6"/>
      <c r="FU61" s="6"/>
      <c r="FV61" s="6"/>
      <c r="FW61" s="6"/>
      <c r="FX61" s="6"/>
      <c r="FY61" s="6"/>
      <c r="FZ61" s="6"/>
      <c r="GA61" s="6"/>
      <c r="GB61" s="6"/>
      <c r="GC61" s="6"/>
      <c r="GD61" s="6"/>
      <c r="GE61" s="6"/>
      <c r="GF61" s="6"/>
      <c r="GG61" s="6"/>
      <c r="GH61" s="6"/>
      <c r="GI61" s="6"/>
      <c r="GJ61" s="6"/>
      <c r="GK61" s="6"/>
      <c r="GL61" s="6"/>
      <c r="GM61" s="6"/>
      <c r="GN61" s="6"/>
      <c r="GO61" s="6"/>
      <c r="GP61" s="6"/>
      <c r="GQ61" s="6"/>
    </row>
    <row r="62" s="3" customFormat="1" customHeight="1" spans="1:200">
      <c r="A62" s="42" t="s">
        <v>779</v>
      </c>
      <c r="B62" s="43" t="str">
        <f t="shared" si="0"/>
        <v>Jiangsu Feiliks International Logistics Inc.</v>
      </c>
      <c r="C62" s="44" t="s">
        <v>207</v>
      </c>
      <c r="D62" s="44" t="s">
        <v>95</v>
      </c>
      <c r="E62" s="51"/>
      <c r="F62" s="52"/>
      <c r="G62" s="48"/>
      <c r="H62" s="46">
        <f t="shared" si="1"/>
        <v>0.00938074509362217</v>
      </c>
      <c r="I62" s="46" t="str">
        <f t="shared" si="2"/>
        <v> </v>
      </c>
      <c r="J62" s="44"/>
      <c r="K62" s="44"/>
      <c r="L62" s="49" t="s">
        <v>95</v>
      </c>
      <c r="M62" s="70" t="s">
        <v>780</v>
      </c>
      <c r="N62" s="71" t="s">
        <v>781</v>
      </c>
      <c r="O62" s="71" t="s">
        <v>782</v>
      </c>
      <c r="P62" s="71" t="s">
        <v>211</v>
      </c>
      <c r="Q62" s="71" t="s">
        <v>783</v>
      </c>
      <c r="R62" s="71" t="s">
        <v>784</v>
      </c>
      <c r="S62" s="71" t="s">
        <v>235</v>
      </c>
      <c r="T62" s="75"/>
      <c r="U62" s="71" t="s">
        <v>785</v>
      </c>
      <c r="V62" s="71" t="s">
        <v>216</v>
      </c>
      <c r="W62" s="71" t="s">
        <v>77</v>
      </c>
      <c r="X62" s="71" t="s">
        <v>786</v>
      </c>
      <c r="Y62" s="71" t="s">
        <v>787</v>
      </c>
      <c r="Z62" s="71" t="s">
        <v>788</v>
      </c>
      <c r="AA62" s="81">
        <v>40730</v>
      </c>
      <c r="AB62" s="75"/>
      <c r="AC62" s="82">
        <v>5006787</v>
      </c>
      <c r="AD62" s="82">
        <v>6761450</v>
      </c>
      <c r="AE62" s="82">
        <v>6938486</v>
      </c>
      <c r="AF62" s="82">
        <v>3696671</v>
      </c>
      <c r="AG62" s="82">
        <v>98424</v>
      </c>
      <c r="AH62" s="82">
        <v>64863</v>
      </c>
      <c r="AI62" s="82">
        <v>74499</v>
      </c>
      <c r="AJ62" s="82">
        <v>66145</v>
      </c>
      <c r="AK62" s="82">
        <v>4551142</v>
      </c>
      <c r="AL62" s="82">
        <v>6247246</v>
      </c>
      <c r="AM62" s="82">
        <v>6359020</v>
      </c>
      <c r="AN62" s="82">
        <v>3326349</v>
      </c>
      <c r="AO62" s="82">
        <v>27978</v>
      </c>
      <c r="AP62" s="82">
        <v>32674</v>
      </c>
      <c r="AQ62" s="82">
        <v>30899</v>
      </c>
      <c r="AR62" s="82">
        <v>37080</v>
      </c>
      <c r="AS62" s="82">
        <v>-362079</v>
      </c>
      <c r="AT62" s="82">
        <v>-361592</v>
      </c>
      <c r="AU62" s="82">
        <v>-340734</v>
      </c>
      <c r="AV62" s="82">
        <v>-273250</v>
      </c>
      <c r="AW62" s="82">
        <v>-63992</v>
      </c>
      <c r="AX62" s="82">
        <v>-60443</v>
      </c>
      <c r="AY62" s="82">
        <v>-93441</v>
      </c>
      <c r="AZ62" s="82">
        <v>-46664</v>
      </c>
      <c r="BA62" s="82">
        <v>75188</v>
      </c>
      <c r="BB62" s="82">
        <v>105938</v>
      </c>
      <c r="BC62" s="82">
        <v>263394</v>
      </c>
      <c r="BD62" s="82">
        <v>95665</v>
      </c>
      <c r="BE62" s="82">
        <v>1138634</v>
      </c>
      <c r="BF62" s="82">
        <v>953804</v>
      </c>
      <c r="BG62" s="82">
        <v>886735</v>
      </c>
      <c r="BH62" s="82">
        <v>752946</v>
      </c>
      <c r="BI62" s="82">
        <v>544870</v>
      </c>
      <c r="BJ62" s="82">
        <v>698927</v>
      </c>
      <c r="BK62" s="82">
        <v>649125</v>
      </c>
      <c r="BL62" s="82">
        <v>531052</v>
      </c>
      <c r="BM62" s="82">
        <v>786193</v>
      </c>
      <c r="BN62" s="82">
        <v>804712</v>
      </c>
      <c r="BO62" s="82">
        <v>750253</v>
      </c>
      <c r="BP62" s="82">
        <v>446806</v>
      </c>
      <c r="BQ62" s="82">
        <v>3835885</v>
      </c>
      <c r="BR62" s="82">
        <v>3700240</v>
      </c>
      <c r="BS62" s="82">
        <v>3595163</v>
      </c>
      <c r="BT62" s="82">
        <v>2827185</v>
      </c>
      <c r="BU62" s="82">
        <v>82280</v>
      </c>
      <c r="BV62" s="82">
        <v>85745</v>
      </c>
      <c r="BW62" s="82">
        <v>107000</v>
      </c>
      <c r="BX62" s="82">
        <v>61582</v>
      </c>
      <c r="BY62" s="82">
        <v>127998</v>
      </c>
      <c r="BZ62" s="82">
        <v>157032</v>
      </c>
      <c r="CA62" s="82">
        <v>219790</v>
      </c>
      <c r="CB62" s="82">
        <v>116553</v>
      </c>
      <c r="CC62" s="82">
        <v>2005</v>
      </c>
      <c r="CD62" s="82">
        <v>820</v>
      </c>
      <c r="CE62" s="82">
        <v>17</v>
      </c>
      <c r="CF62" s="82">
        <v>273</v>
      </c>
      <c r="CG62" s="82">
        <v>249816</v>
      </c>
      <c r="CH62" s="82">
        <v>242353</v>
      </c>
      <c r="CI62" s="82">
        <v>202818</v>
      </c>
      <c r="CJ62" s="82">
        <v>174315</v>
      </c>
      <c r="CK62" s="89">
        <f t="shared" si="3"/>
        <v>5006787</v>
      </c>
      <c r="CL62" s="89">
        <f t="shared" si="4"/>
        <v>-4551142</v>
      </c>
      <c r="CM62" s="89">
        <f t="shared" si="5"/>
        <v>-390057</v>
      </c>
      <c r="CN62" s="89">
        <f t="shared" si="6"/>
        <v>-63992</v>
      </c>
      <c r="CO62" s="89">
        <f t="shared" si="7"/>
        <v>1596</v>
      </c>
      <c r="CP62" s="90">
        <f t="shared" si="8"/>
        <v>0.00031876730525984</v>
      </c>
      <c r="CQ62" s="90">
        <f t="shared" si="9"/>
        <v>0.000318868950255844</v>
      </c>
      <c r="CR62" s="91">
        <f t="shared" si="10"/>
        <v>82280</v>
      </c>
      <c r="CS62" s="93">
        <f t="shared" si="11"/>
        <v>27978</v>
      </c>
      <c r="CT62" s="93">
        <f t="shared" si="12"/>
        <v>90563</v>
      </c>
      <c r="CU62" s="93">
        <f t="shared" si="13"/>
        <v>795452.5</v>
      </c>
      <c r="CV62" s="94"/>
      <c r="CW62" s="95">
        <f t="shared" si="14"/>
        <v>6761450</v>
      </c>
      <c r="CX62" s="95">
        <f t="shared" si="15"/>
        <v>-6247246</v>
      </c>
      <c r="CY62" s="95">
        <f t="shared" si="16"/>
        <v>-394266</v>
      </c>
      <c r="CZ62" s="93">
        <f t="shared" si="17"/>
        <v>-60443</v>
      </c>
      <c r="DA62" s="95">
        <f t="shared" si="18"/>
        <v>59495</v>
      </c>
      <c r="DB62" s="99">
        <f t="shared" si="19"/>
        <v>0.0087991481117216</v>
      </c>
      <c r="DC62" s="99">
        <f t="shared" si="20"/>
        <v>0.00887726044116978</v>
      </c>
      <c r="DD62" s="91">
        <f t="shared" si="21"/>
        <v>85745</v>
      </c>
      <c r="DE62" s="93">
        <f t="shared" si="22"/>
        <v>32674</v>
      </c>
      <c r="DF62" s="93">
        <f t="shared" si="23"/>
        <v>184666</v>
      </c>
      <c r="DG62" s="93">
        <f t="shared" si="24"/>
        <v>777482.5</v>
      </c>
      <c r="DH62" s="94"/>
      <c r="DI62" s="100">
        <f t="shared" si="25"/>
        <v>6938486</v>
      </c>
      <c r="DJ62" s="100">
        <f t="shared" si="26"/>
        <v>-6359020</v>
      </c>
      <c r="DK62" s="100">
        <f t="shared" si="27"/>
        <v>-371633</v>
      </c>
      <c r="DL62" s="100">
        <f t="shared" si="28"/>
        <v>-93441</v>
      </c>
      <c r="DM62" s="100">
        <f t="shared" si="29"/>
        <v>114392</v>
      </c>
      <c r="DN62" s="99">
        <f t="shared" si="30"/>
        <v>0.0164865937612326</v>
      </c>
      <c r="DO62" s="90">
        <f t="shared" si="31"/>
        <v>0.0167629578373334</v>
      </c>
      <c r="DP62" s="91">
        <f t="shared" si="32"/>
        <v>107000</v>
      </c>
      <c r="DQ62" s="93">
        <f t="shared" si="33"/>
        <v>30899</v>
      </c>
      <c r="DR62" s="93">
        <f t="shared" si="34"/>
        <v>179529.5</v>
      </c>
      <c r="DS62" s="93">
        <f t="shared" si="35"/>
        <v>598529.5</v>
      </c>
      <c r="DT62" s="94"/>
      <c r="DU62" s="105">
        <f t="shared" ref="DU62:DX62" si="110">(DI62+CW62+CK62)/3</f>
        <v>6235574.33333333</v>
      </c>
      <c r="DV62" s="105">
        <f t="shared" si="110"/>
        <v>-5719136</v>
      </c>
      <c r="DW62" s="105">
        <f t="shared" si="110"/>
        <v>-385318.666666667</v>
      </c>
      <c r="DX62" s="105">
        <f t="shared" si="110"/>
        <v>-72625.3333333333</v>
      </c>
      <c r="DY62" s="105">
        <f t="shared" si="37"/>
        <v>58494.333333333</v>
      </c>
      <c r="DZ62" s="99">
        <f t="shared" si="38"/>
        <v>0.00938074509362217</v>
      </c>
      <c r="EA62" s="107">
        <f t="shared" si="39"/>
        <v>0.00946957677953548</v>
      </c>
      <c r="EB62" s="105">
        <f t="shared" si="40"/>
        <v>-91675</v>
      </c>
      <c r="EC62" s="105">
        <f t="shared" si="41"/>
        <v>-30517</v>
      </c>
      <c r="ED62" s="105">
        <f t="shared" si="42"/>
        <v>151586.166666667</v>
      </c>
      <c r="EE62" s="105">
        <f t="shared" si="43"/>
        <v>723821.5</v>
      </c>
      <c r="EF62" s="108"/>
      <c r="EG62" s="115" t="str">
        <f t="shared" si="44"/>
        <v>完整</v>
      </c>
      <c r="EH62" s="115" t="str">
        <f t="shared" si="45"/>
        <v>完整</v>
      </c>
      <c r="EI62" s="115" t="str">
        <f t="shared" si="46"/>
        <v>完整</v>
      </c>
      <c r="EJ62" s="115" t="str">
        <f t="shared" si="47"/>
        <v>选择</v>
      </c>
      <c r="EK62" s="115" t="str">
        <f t="shared" si="48"/>
        <v>选择</v>
      </c>
      <c r="EL62" s="115" t="str">
        <f t="shared" si="49"/>
        <v>选择</v>
      </c>
      <c r="EM62" s="3" t="str">
        <f t="shared" si="50"/>
        <v>删除</v>
      </c>
      <c r="EN62" s="3" t="str">
        <f t="shared" si="51"/>
        <v>删除</v>
      </c>
      <c r="EO62" s="3" t="str">
        <f t="shared" si="52"/>
        <v>删除</v>
      </c>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4"/>
    </row>
    <row r="63" s="3" customFormat="1" customHeight="1" spans="1:145">
      <c r="A63" s="42" t="s">
        <v>789</v>
      </c>
      <c r="B63" s="43" t="str">
        <f t="shared" si="0"/>
        <v>YTO Express (International) Holdings Limited</v>
      </c>
      <c r="C63" s="44" t="s">
        <v>207</v>
      </c>
      <c r="D63" s="44" t="s">
        <v>90</v>
      </c>
      <c r="E63" s="51"/>
      <c r="H63" s="46">
        <f t="shared" si="1"/>
        <v>0.0279612039937432</v>
      </c>
      <c r="I63" s="46" t="str">
        <f t="shared" si="2"/>
        <v> </v>
      </c>
      <c r="J63" s="44"/>
      <c r="K63" s="44"/>
      <c r="L63" s="49"/>
      <c r="M63" s="70"/>
      <c r="N63" s="71" t="s">
        <v>790</v>
      </c>
      <c r="O63" s="71" t="s">
        <v>791</v>
      </c>
      <c r="P63" s="71" t="s">
        <v>211</v>
      </c>
      <c r="Q63" s="71" t="s">
        <v>792</v>
      </c>
      <c r="R63" s="71" t="s">
        <v>793</v>
      </c>
      <c r="S63" s="71" t="s">
        <v>794</v>
      </c>
      <c r="T63" s="71" t="s">
        <v>294</v>
      </c>
      <c r="U63" s="71" t="s">
        <v>795</v>
      </c>
      <c r="V63" s="71" t="s">
        <v>306</v>
      </c>
      <c r="W63" s="71" t="s">
        <v>73</v>
      </c>
      <c r="X63" s="71" t="s">
        <v>796</v>
      </c>
      <c r="Y63" s="71" t="s">
        <v>797</v>
      </c>
      <c r="Z63" s="71" t="s">
        <v>798</v>
      </c>
      <c r="AA63" s="81">
        <v>41831</v>
      </c>
      <c r="AB63" s="71" t="s">
        <v>799</v>
      </c>
      <c r="AC63" s="82">
        <v>5291610</v>
      </c>
      <c r="AD63" s="82">
        <v>6706450</v>
      </c>
      <c r="AE63" s="82">
        <v>7556427</v>
      </c>
      <c r="AF63" s="82">
        <v>5048113</v>
      </c>
      <c r="AG63" s="82">
        <v>6492</v>
      </c>
      <c r="AH63" s="82">
        <v>15803</v>
      </c>
      <c r="AI63" s="82">
        <v>16254</v>
      </c>
      <c r="AJ63" s="82">
        <v>28661</v>
      </c>
      <c r="AK63" s="82">
        <v>4777902</v>
      </c>
      <c r="AL63" s="82">
        <v>6118956</v>
      </c>
      <c r="AM63" s="82">
        <v>6713490</v>
      </c>
      <c r="AN63" s="82">
        <v>4217654</v>
      </c>
      <c r="AO63" s="82">
        <v>0</v>
      </c>
      <c r="AP63" s="82">
        <v>0</v>
      </c>
      <c r="AQ63" s="82">
        <v>0</v>
      </c>
      <c r="AR63" s="82">
        <v>0</v>
      </c>
      <c r="AS63" s="82">
        <v>-374391</v>
      </c>
      <c r="AT63" s="82">
        <v>-416524</v>
      </c>
      <c r="AU63" s="82">
        <v>-455805</v>
      </c>
      <c r="AV63" s="82">
        <v>-480464</v>
      </c>
      <c r="AW63" s="82">
        <v>-34043</v>
      </c>
      <c r="AX63" s="82">
        <v>-45974</v>
      </c>
      <c r="AY63" s="82">
        <v>-70635</v>
      </c>
      <c r="AZ63" s="82">
        <v>-62007</v>
      </c>
      <c r="BA63" s="83"/>
      <c r="BB63" s="83"/>
      <c r="BC63" s="83"/>
      <c r="BD63" s="83"/>
      <c r="BE63" s="82">
        <v>1044855</v>
      </c>
      <c r="BF63" s="82">
        <v>788987</v>
      </c>
      <c r="BG63" s="82">
        <v>1212370</v>
      </c>
      <c r="BH63" s="82">
        <v>772812</v>
      </c>
      <c r="BI63" s="82">
        <v>849273</v>
      </c>
      <c r="BJ63" s="82">
        <v>1087135</v>
      </c>
      <c r="BK63" s="82">
        <v>589604</v>
      </c>
      <c r="BL63" s="82">
        <v>507924</v>
      </c>
      <c r="BM63" s="82">
        <v>68190</v>
      </c>
      <c r="BN63" s="82">
        <v>70588</v>
      </c>
      <c r="BO63" s="82">
        <v>201831</v>
      </c>
      <c r="BP63" s="82">
        <v>195667</v>
      </c>
      <c r="BQ63" s="82">
        <v>2186584</v>
      </c>
      <c r="BR63" s="82">
        <v>2225272</v>
      </c>
      <c r="BS63" s="82">
        <v>2309349</v>
      </c>
      <c r="BT63" s="82">
        <v>1689444</v>
      </c>
      <c r="BU63" s="83"/>
      <c r="BV63" s="83"/>
      <c r="BW63" s="83"/>
      <c r="BX63" s="83"/>
      <c r="BY63" s="82">
        <v>111766</v>
      </c>
      <c r="BZ63" s="82">
        <v>140799</v>
      </c>
      <c r="CA63" s="82">
        <v>332751</v>
      </c>
      <c r="CB63" s="82">
        <v>316649</v>
      </c>
      <c r="CC63" s="83"/>
      <c r="CD63" s="83"/>
      <c r="CE63" s="83"/>
      <c r="CF63" s="83"/>
      <c r="CG63" s="82">
        <v>374391</v>
      </c>
      <c r="CH63" s="82">
        <v>416524</v>
      </c>
      <c r="CI63" s="82">
        <v>455805</v>
      </c>
      <c r="CJ63" s="82">
        <v>480464</v>
      </c>
      <c r="CK63" s="89">
        <f t="shared" si="3"/>
        <v>5291610</v>
      </c>
      <c r="CL63" s="89">
        <f t="shared" si="4"/>
        <v>-4777902</v>
      </c>
      <c r="CM63" s="89">
        <f t="shared" si="5"/>
        <v>-374391</v>
      </c>
      <c r="CN63" s="89">
        <f t="shared" si="6"/>
        <v>-34043</v>
      </c>
      <c r="CO63" s="89">
        <f t="shared" si="7"/>
        <v>105274</v>
      </c>
      <c r="CP63" s="90">
        <f t="shared" si="8"/>
        <v>0.0198945122561942</v>
      </c>
      <c r="CQ63" s="90">
        <f t="shared" si="9"/>
        <v>0.0202983377860594</v>
      </c>
      <c r="CR63" s="91">
        <f t="shared" si="10"/>
        <v>0</v>
      </c>
      <c r="CS63" s="93">
        <f t="shared" si="11"/>
        <v>0</v>
      </c>
      <c r="CT63" s="93" t="e">
        <f t="shared" si="12"/>
        <v>#VALUE!</v>
      </c>
      <c r="CU63" s="93">
        <f t="shared" si="13"/>
        <v>69389</v>
      </c>
      <c r="CV63" s="94"/>
      <c r="CW63" s="95">
        <f t="shared" si="14"/>
        <v>6706450</v>
      </c>
      <c r="CX63" s="95">
        <f t="shared" si="15"/>
        <v>-6118956</v>
      </c>
      <c r="CY63" s="95">
        <f t="shared" si="16"/>
        <v>-416524</v>
      </c>
      <c r="CZ63" s="93">
        <f t="shared" si="17"/>
        <v>-45974</v>
      </c>
      <c r="DA63" s="95">
        <f t="shared" si="18"/>
        <v>124996</v>
      </c>
      <c r="DB63" s="99">
        <f t="shared" si="19"/>
        <v>0.0186381766806582</v>
      </c>
      <c r="DC63" s="99">
        <f t="shared" si="20"/>
        <v>0.018992155836689</v>
      </c>
      <c r="DD63" s="91">
        <f t="shared" si="21"/>
        <v>0</v>
      </c>
      <c r="DE63" s="93">
        <f t="shared" si="22"/>
        <v>0</v>
      </c>
      <c r="DF63" s="93" t="e">
        <f t="shared" si="23"/>
        <v>#VALUE!</v>
      </c>
      <c r="DG63" s="93">
        <f t="shared" si="24"/>
        <v>136209.5</v>
      </c>
      <c r="DH63" s="94"/>
      <c r="DI63" s="100">
        <f t="shared" si="25"/>
        <v>7556427</v>
      </c>
      <c r="DJ63" s="100">
        <f t="shared" si="26"/>
        <v>-6713490</v>
      </c>
      <c r="DK63" s="100">
        <f t="shared" si="27"/>
        <v>-455805</v>
      </c>
      <c r="DL63" s="100">
        <f t="shared" si="28"/>
        <v>-70635</v>
      </c>
      <c r="DM63" s="100">
        <f t="shared" si="29"/>
        <v>316497</v>
      </c>
      <c r="DN63" s="99">
        <f t="shared" si="30"/>
        <v>0.0418844779417574</v>
      </c>
      <c r="DO63" s="90">
        <f t="shared" si="31"/>
        <v>0.0437154779120793</v>
      </c>
      <c r="DP63" s="91">
        <f t="shared" si="32"/>
        <v>0</v>
      </c>
      <c r="DQ63" s="93">
        <f t="shared" si="33"/>
        <v>0</v>
      </c>
      <c r="DR63" s="93" t="e">
        <f t="shared" si="34"/>
        <v>#VALUE!</v>
      </c>
      <c r="DS63" s="93">
        <f t="shared" si="35"/>
        <v>198749</v>
      </c>
      <c r="DT63" s="94"/>
      <c r="DU63" s="105">
        <f t="shared" ref="DU63:DX63" si="111">(DI63+CW63+CK63)/3</f>
        <v>6518162.33333333</v>
      </c>
      <c r="DV63" s="105">
        <f t="shared" si="111"/>
        <v>-5870116</v>
      </c>
      <c r="DW63" s="105">
        <f t="shared" si="111"/>
        <v>-415573.333333333</v>
      </c>
      <c r="DX63" s="105">
        <f t="shared" si="111"/>
        <v>-50217.3333333333</v>
      </c>
      <c r="DY63" s="105">
        <f t="shared" si="37"/>
        <v>182255.666666666</v>
      </c>
      <c r="DZ63" s="99">
        <f t="shared" si="38"/>
        <v>0.0279612039937432</v>
      </c>
      <c r="EA63" s="107">
        <f t="shared" si="39"/>
        <v>0.0287655226402745</v>
      </c>
      <c r="EB63" s="105">
        <f t="shared" si="40"/>
        <v>0</v>
      </c>
      <c r="EC63" s="105">
        <f t="shared" si="41"/>
        <v>0</v>
      </c>
      <c r="ED63" s="105" t="e">
        <f t="shared" si="42"/>
        <v>#VALUE!</v>
      </c>
      <c r="EE63" s="105">
        <f t="shared" si="43"/>
        <v>134782.5</v>
      </c>
      <c r="EF63" s="108"/>
      <c r="EG63" s="115" t="str">
        <f t="shared" si="44"/>
        <v>完整</v>
      </c>
      <c r="EH63" s="115" t="str">
        <f t="shared" si="45"/>
        <v>完整</v>
      </c>
      <c r="EI63" s="115" t="str">
        <f t="shared" si="46"/>
        <v>完整</v>
      </c>
      <c r="EJ63" s="115" t="str">
        <f t="shared" si="47"/>
        <v>选择</v>
      </c>
      <c r="EK63" s="115" t="str">
        <f t="shared" si="48"/>
        <v>选择</v>
      </c>
      <c r="EL63" s="115" t="str">
        <f t="shared" si="49"/>
        <v>选择</v>
      </c>
      <c r="EM63" s="3" t="str">
        <f t="shared" si="50"/>
        <v>删除</v>
      </c>
      <c r="EN63" s="3" t="str">
        <f t="shared" si="51"/>
        <v>删除</v>
      </c>
      <c r="EO63" s="3" t="str">
        <f t="shared" si="52"/>
        <v>删除</v>
      </c>
    </row>
    <row r="64" s="3" customFormat="1" customHeight="1" spans="1:199">
      <c r="A64" s="42" t="s">
        <v>800</v>
      </c>
      <c r="B64" s="43" t="str">
        <f t="shared" si="0"/>
        <v>Senton Energy Co.,Ltd.</v>
      </c>
      <c r="C64" s="44" t="s">
        <v>207</v>
      </c>
      <c r="D64" s="44" t="s">
        <v>90</v>
      </c>
      <c r="E64" s="45"/>
      <c r="F64" s="47"/>
      <c r="H64" s="46">
        <f t="shared" si="1"/>
        <v>0.0180323058138435</v>
      </c>
      <c r="I64" s="46" t="str">
        <f t="shared" si="2"/>
        <v> </v>
      </c>
      <c r="J64" s="44"/>
      <c r="K64" s="44"/>
      <c r="L64" s="49"/>
      <c r="M64" s="70"/>
      <c r="N64" s="71" t="s">
        <v>801</v>
      </c>
      <c r="O64" s="71" t="s">
        <v>802</v>
      </c>
      <c r="P64" s="71" t="s">
        <v>803</v>
      </c>
      <c r="Q64" s="71" t="s">
        <v>804</v>
      </c>
      <c r="R64" s="71" t="s">
        <v>805</v>
      </c>
      <c r="S64" s="71" t="s">
        <v>235</v>
      </c>
      <c r="T64" s="75"/>
      <c r="U64" s="71" t="s">
        <v>806</v>
      </c>
      <c r="V64" s="71" t="s">
        <v>266</v>
      </c>
      <c r="W64" s="71" t="s">
        <v>83</v>
      </c>
      <c r="X64" s="71" t="s">
        <v>807</v>
      </c>
      <c r="Y64" s="71" t="s">
        <v>808</v>
      </c>
      <c r="Z64" s="71" t="s">
        <v>809</v>
      </c>
      <c r="AA64" s="81">
        <v>44812</v>
      </c>
      <c r="AB64" s="75"/>
      <c r="AC64" s="82">
        <v>4795724</v>
      </c>
      <c r="AD64" s="82">
        <v>5146582</v>
      </c>
      <c r="AE64" s="82">
        <v>4870941</v>
      </c>
      <c r="AF64" s="82">
        <v>3590304</v>
      </c>
      <c r="AG64" s="82">
        <v>7029</v>
      </c>
      <c r="AH64" s="82">
        <v>16092</v>
      </c>
      <c r="AI64" s="82">
        <v>6390</v>
      </c>
      <c r="AJ64" s="82">
        <v>2221</v>
      </c>
      <c r="AK64" s="82">
        <v>4821851</v>
      </c>
      <c r="AL64" s="82">
        <v>4917619</v>
      </c>
      <c r="AM64" s="82">
        <v>4592531</v>
      </c>
      <c r="AN64" s="82">
        <v>3362352</v>
      </c>
      <c r="AO64" s="82">
        <v>601</v>
      </c>
      <c r="AP64" s="82">
        <v>543</v>
      </c>
      <c r="AQ64" s="82">
        <v>847</v>
      </c>
      <c r="AR64" s="82">
        <v>660</v>
      </c>
      <c r="AS64" s="82">
        <v>-31136</v>
      </c>
      <c r="AT64" s="82">
        <v>-32268</v>
      </c>
      <c r="AU64" s="82">
        <v>-50368</v>
      </c>
      <c r="AV64" s="82">
        <v>-51647</v>
      </c>
      <c r="AW64" s="82">
        <v>-23332</v>
      </c>
      <c r="AX64" s="82">
        <v>-35593</v>
      </c>
      <c r="AY64" s="82">
        <v>-39441</v>
      </c>
      <c r="AZ64" s="82">
        <v>-47731</v>
      </c>
      <c r="BA64" s="82">
        <v>10236</v>
      </c>
      <c r="BB64" s="82">
        <v>5860</v>
      </c>
      <c r="BC64" s="82">
        <v>14517</v>
      </c>
      <c r="BD64" s="82">
        <v>12248</v>
      </c>
      <c r="BE64" s="82">
        <v>59194</v>
      </c>
      <c r="BF64" s="82">
        <v>33734</v>
      </c>
      <c r="BG64" s="82">
        <v>43972</v>
      </c>
      <c r="BH64" s="82">
        <v>51094</v>
      </c>
      <c r="BI64" s="82">
        <v>1400365</v>
      </c>
      <c r="BJ64" s="82">
        <v>1320681</v>
      </c>
      <c r="BK64" s="82">
        <v>601101</v>
      </c>
      <c r="BL64" s="82">
        <v>602081</v>
      </c>
      <c r="BM64" s="82">
        <v>54460</v>
      </c>
      <c r="BN64" s="82">
        <v>73298</v>
      </c>
      <c r="BO64" s="82">
        <v>108614</v>
      </c>
      <c r="BP64" s="82">
        <v>111673</v>
      </c>
      <c r="BQ64" s="82">
        <v>1731281</v>
      </c>
      <c r="BR64" s="82">
        <v>1726429</v>
      </c>
      <c r="BS64" s="82">
        <v>1027293</v>
      </c>
      <c r="BT64" s="82">
        <v>1110475</v>
      </c>
      <c r="BU64" s="82">
        <v>8814</v>
      </c>
      <c r="BV64" s="82">
        <v>8848</v>
      </c>
      <c r="BW64" s="82">
        <v>13235</v>
      </c>
      <c r="BX64" s="82">
        <v>10105</v>
      </c>
      <c r="BY64" s="82">
        <v>-73566</v>
      </c>
      <c r="BZ64" s="82">
        <v>177194</v>
      </c>
      <c r="CA64" s="82">
        <v>194991</v>
      </c>
      <c r="CB64" s="82">
        <v>130795</v>
      </c>
      <c r="CC64" s="82">
        <v>1387</v>
      </c>
      <c r="CD64" s="82">
        <v>1065</v>
      </c>
      <c r="CE64" s="82">
        <v>1035</v>
      </c>
      <c r="CF64" s="82">
        <v>819</v>
      </c>
      <c r="CG64" s="82">
        <v>20334</v>
      </c>
      <c r="CH64" s="82">
        <v>21812</v>
      </c>
      <c r="CI64" s="82">
        <v>35251</v>
      </c>
      <c r="CJ64" s="82">
        <v>40064</v>
      </c>
      <c r="CK64" s="89">
        <f t="shared" si="3"/>
        <v>4795724</v>
      </c>
      <c r="CL64" s="89">
        <f t="shared" si="4"/>
        <v>-4821851</v>
      </c>
      <c r="CM64" s="89">
        <f t="shared" si="5"/>
        <v>-31737</v>
      </c>
      <c r="CN64" s="89">
        <f t="shared" si="6"/>
        <v>-23332</v>
      </c>
      <c r="CO64" s="89">
        <f t="shared" si="7"/>
        <v>-81196</v>
      </c>
      <c r="CP64" s="90">
        <f t="shared" si="8"/>
        <v>-0.0169309159576323</v>
      </c>
      <c r="CQ64" s="90">
        <f t="shared" si="9"/>
        <v>-0.0166490325861404</v>
      </c>
      <c r="CR64" s="91">
        <f t="shared" si="10"/>
        <v>8814</v>
      </c>
      <c r="CS64" s="93">
        <f t="shared" si="11"/>
        <v>601</v>
      </c>
      <c r="CT64" s="93">
        <f t="shared" si="12"/>
        <v>8048</v>
      </c>
      <c r="CU64" s="93">
        <f t="shared" si="13"/>
        <v>63879</v>
      </c>
      <c r="CV64" s="94"/>
      <c r="CW64" s="95">
        <f t="shared" si="14"/>
        <v>5146582</v>
      </c>
      <c r="CX64" s="95">
        <f t="shared" si="15"/>
        <v>-4917619</v>
      </c>
      <c r="CY64" s="95">
        <f t="shared" si="16"/>
        <v>-32811</v>
      </c>
      <c r="CZ64" s="93">
        <f t="shared" si="17"/>
        <v>-35593</v>
      </c>
      <c r="DA64" s="95">
        <f t="shared" si="18"/>
        <v>160559</v>
      </c>
      <c r="DB64" s="99">
        <f t="shared" si="19"/>
        <v>0.0311972101095445</v>
      </c>
      <c r="DC64" s="99">
        <f t="shared" si="20"/>
        <v>0.0322018169591275</v>
      </c>
      <c r="DD64" s="91">
        <f t="shared" si="21"/>
        <v>8848</v>
      </c>
      <c r="DE64" s="93">
        <f t="shared" si="22"/>
        <v>543</v>
      </c>
      <c r="DF64" s="93">
        <f t="shared" si="23"/>
        <v>10188.5</v>
      </c>
      <c r="DG64" s="93">
        <f t="shared" si="24"/>
        <v>90956</v>
      </c>
      <c r="DH64" s="94"/>
      <c r="DI64" s="100">
        <f t="shared" si="25"/>
        <v>4870941</v>
      </c>
      <c r="DJ64" s="100">
        <f t="shared" si="26"/>
        <v>-4592531</v>
      </c>
      <c r="DK64" s="100">
        <f t="shared" si="27"/>
        <v>-51215</v>
      </c>
      <c r="DL64" s="100">
        <f t="shared" si="28"/>
        <v>-39441</v>
      </c>
      <c r="DM64" s="100">
        <f t="shared" si="29"/>
        <v>187754</v>
      </c>
      <c r="DN64" s="99">
        <f t="shared" si="30"/>
        <v>0.0385457347974447</v>
      </c>
      <c r="DO64" s="90">
        <f t="shared" si="31"/>
        <v>0.0400910747318012</v>
      </c>
      <c r="DP64" s="91">
        <f t="shared" si="32"/>
        <v>13235</v>
      </c>
      <c r="DQ64" s="93">
        <f t="shared" si="33"/>
        <v>847</v>
      </c>
      <c r="DR64" s="93">
        <f t="shared" si="34"/>
        <v>13382.5</v>
      </c>
      <c r="DS64" s="93">
        <f t="shared" si="35"/>
        <v>110143.5</v>
      </c>
      <c r="DT64" s="94"/>
      <c r="DU64" s="105">
        <f t="shared" ref="DU64:DX64" si="112">(DI64+CW64+CK64)/3</f>
        <v>4937749</v>
      </c>
      <c r="DV64" s="105">
        <f t="shared" si="112"/>
        <v>-4777333.66666667</v>
      </c>
      <c r="DW64" s="105">
        <f t="shared" si="112"/>
        <v>-38587.6666666667</v>
      </c>
      <c r="DX64" s="105">
        <f t="shared" si="112"/>
        <v>-32788.6666666667</v>
      </c>
      <c r="DY64" s="105">
        <f t="shared" si="37"/>
        <v>89038.9999999997</v>
      </c>
      <c r="DZ64" s="99">
        <f t="shared" si="38"/>
        <v>0.0180323058138435</v>
      </c>
      <c r="EA64" s="107">
        <f t="shared" si="39"/>
        <v>0.0183634409977086</v>
      </c>
      <c r="EB64" s="105">
        <f t="shared" si="40"/>
        <v>-10299</v>
      </c>
      <c r="EC64" s="105">
        <f t="shared" si="41"/>
        <v>-663.666666666667</v>
      </c>
      <c r="ED64" s="105">
        <f t="shared" si="42"/>
        <v>10539.6666666667</v>
      </c>
      <c r="EE64" s="105">
        <f t="shared" si="43"/>
        <v>88326.1666666667</v>
      </c>
      <c r="EF64" s="108"/>
      <c r="EG64" s="115" t="str">
        <f t="shared" si="44"/>
        <v>完整</v>
      </c>
      <c r="EH64" s="115" t="str">
        <f t="shared" si="45"/>
        <v>完整</v>
      </c>
      <c r="EI64" s="115" t="str">
        <f t="shared" si="46"/>
        <v>完整</v>
      </c>
      <c r="EJ64" s="115" t="str">
        <f t="shared" si="47"/>
        <v>选择</v>
      </c>
      <c r="EK64" s="115" t="str">
        <f t="shared" si="48"/>
        <v>选择</v>
      </c>
      <c r="EL64" s="115" t="str">
        <f t="shared" si="49"/>
        <v>选择</v>
      </c>
      <c r="EM64" s="3" t="str">
        <f t="shared" si="50"/>
        <v>删除</v>
      </c>
      <c r="EN64" s="3" t="str">
        <f t="shared" si="51"/>
        <v>删除</v>
      </c>
      <c r="EO64" s="3" t="str">
        <f t="shared" si="52"/>
        <v>删除</v>
      </c>
      <c r="EP64" s="6"/>
      <c r="EQ64" s="6"/>
      <c r="ER64" s="6"/>
      <c r="ES64" s="6"/>
      <c r="ET64" s="6"/>
      <c r="EU64" s="6"/>
      <c r="EV64" s="6"/>
      <c r="EW64" s="6"/>
      <c r="EX64" s="6"/>
      <c r="EY64" s="6"/>
      <c r="EZ64" s="6"/>
      <c r="FA64" s="6"/>
      <c r="FB64" s="6"/>
      <c r="FC64" s="6"/>
      <c r="FD64" s="6"/>
      <c r="FE64" s="6"/>
      <c r="FF64" s="6"/>
      <c r="FG64" s="6"/>
      <c r="FH64" s="6"/>
      <c r="FI64" s="6"/>
      <c r="FJ64" s="6"/>
      <c r="FK64" s="6"/>
      <c r="FL64" s="6"/>
      <c r="FM64" s="6"/>
      <c r="FN64" s="6"/>
      <c r="FO64" s="6"/>
      <c r="FP64" s="6"/>
      <c r="FQ64" s="6"/>
      <c r="FR64" s="6"/>
      <c r="FS64" s="6"/>
      <c r="FT64" s="6"/>
      <c r="FU64" s="6"/>
      <c r="FV64" s="6"/>
      <c r="FW64" s="6"/>
      <c r="FX64" s="6"/>
      <c r="FY64" s="6"/>
      <c r="FZ64" s="6"/>
      <c r="GA64" s="6"/>
      <c r="GB64" s="6"/>
      <c r="GC64" s="6"/>
      <c r="GD64" s="6"/>
      <c r="GE64" s="6"/>
      <c r="GF64" s="6"/>
      <c r="GG64" s="6"/>
      <c r="GH64" s="6"/>
      <c r="GI64" s="6"/>
      <c r="GJ64" s="6"/>
      <c r="GK64" s="6"/>
      <c r="GL64" s="6"/>
      <c r="GM64" s="6"/>
      <c r="GN64" s="6"/>
      <c r="GO64" s="6"/>
      <c r="GP64" s="6"/>
      <c r="GQ64" s="6"/>
    </row>
    <row r="65" s="3" customFormat="1" customHeight="1" spans="1:145">
      <c r="A65" s="42" t="s">
        <v>810</v>
      </c>
      <c r="B65" s="43" t="str">
        <f t="shared" si="0"/>
        <v>Dongguan Development (Holdings) Co.,Ltd</v>
      </c>
      <c r="C65" s="44" t="s">
        <v>207</v>
      </c>
      <c r="D65" s="44" t="s">
        <v>90</v>
      </c>
      <c r="E65" s="51"/>
      <c r="H65" s="46">
        <f t="shared" si="1"/>
        <v>0.161254807447778</v>
      </c>
      <c r="I65" s="46" t="str">
        <f t="shared" si="2"/>
        <v> </v>
      </c>
      <c r="J65" s="51" t="s">
        <v>780</v>
      </c>
      <c r="K65" s="44"/>
      <c r="L65" s="49"/>
      <c r="M65" s="70"/>
      <c r="N65" s="71" t="s">
        <v>811</v>
      </c>
      <c r="O65" s="71" t="s">
        <v>812</v>
      </c>
      <c r="P65" s="71" t="s">
        <v>211</v>
      </c>
      <c r="Q65" s="71" t="s">
        <v>813</v>
      </c>
      <c r="R65" s="71" t="s">
        <v>814</v>
      </c>
      <c r="S65" s="71" t="s">
        <v>235</v>
      </c>
      <c r="T65" s="75"/>
      <c r="U65" s="71" t="s">
        <v>815</v>
      </c>
      <c r="V65" s="71" t="s">
        <v>266</v>
      </c>
      <c r="W65" s="71" t="s">
        <v>81</v>
      </c>
      <c r="X65" s="71" t="s">
        <v>816</v>
      </c>
      <c r="Y65" s="71" t="s">
        <v>817</v>
      </c>
      <c r="Z65" s="71" t="s">
        <v>818</v>
      </c>
      <c r="AA65" s="81">
        <v>35598</v>
      </c>
      <c r="AB65" s="71" t="s">
        <v>819</v>
      </c>
      <c r="AC65" s="82">
        <v>4702013</v>
      </c>
      <c r="AD65" s="82">
        <v>4069036</v>
      </c>
      <c r="AE65" s="82">
        <v>5286566</v>
      </c>
      <c r="AF65" s="82">
        <v>1220001</v>
      </c>
      <c r="AG65" s="82">
        <v>56642</v>
      </c>
      <c r="AH65" s="82">
        <v>36346</v>
      </c>
      <c r="AI65" s="82">
        <v>42564</v>
      </c>
      <c r="AJ65" s="82">
        <v>33684</v>
      </c>
      <c r="AK65" s="82">
        <v>3303512</v>
      </c>
      <c r="AL65" s="82">
        <v>2879256</v>
      </c>
      <c r="AM65" s="82">
        <v>4047331</v>
      </c>
      <c r="AN65" s="82">
        <v>267587</v>
      </c>
      <c r="AO65" s="82">
        <v>8710</v>
      </c>
      <c r="AP65" s="82">
        <v>590</v>
      </c>
      <c r="AQ65" s="82">
        <v>0</v>
      </c>
      <c r="AR65" s="82">
        <v>0</v>
      </c>
      <c r="AS65" s="82">
        <v>-141983</v>
      </c>
      <c r="AT65" s="82">
        <v>-97722</v>
      </c>
      <c r="AU65" s="82">
        <v>-80870</v>
      </c>
      <c r="AV65" s="82">
        <v>-77917</v>
      </c>
      <c r="AW65" s="82">
        <v>-661952</v>
      </c>
      <c r="AX65" s="82">
        <v>-256347</v>
      </c>
      <c r="AY65" s="82">
        <v>-312484</v>
      </c>
      <c r="AZ65" s="82">
        <v>-233536</v>
      </c>
      <c r="BA65" s="82">
        <v>5</v>
      </c>
      <c r="BB65" s="82">
        <v>5</v>
      </c>
      <c r="BC65" s="82">
        <v>5</v>
      </c>
      <c r="BD65" s="83"/>
      <c r="BE65" s="82">
        <v>50697</v>
      </c>
      <c r="BF65" s="82">
        <v>113880</v>
      </c>
      <c r="BG65" s="82">
        <v>34130</v>
      </c>
      <c r="BH65" s="82">
        <v>43039</v>
      </c>
      <c r="BI65" s="82">
        <v>3469180</v>
      </c>
      <c r="BJ65" s="82">
        <v>5447295</v>
      </c>
      <c r="BK65" s="82">
        <v>3093047</v>
      </c>
      <c r="BL65" s="82">
        <v>4566862</v>
      </c>
      <c r="BM65" s="82">
        <v>13171784</v>
      </c>
      <c r="BN65" s="82">
        <v>1417973</v>
      </c>
      <c r="BO65" s="82">
        <v>1125655</v>
      </c>
      <c r="BP65" s="82">
        <v>1212568</v>
      </c>
      <c r="BQ65" s="82">
        <v>29369506</v>
      </c>
      <c r="BR65" s="82">
        <v>26469229</v>
      </c>
      <c r="BS65" s="82">
        <v>16664998</v>
      </c>
      <c r="BT65" s="82">
        <v>13986934</v>
      </c>
      <c r="BU65" s="83"/>
      <c r="BV65" s="83"/>
      <c r="BW65" s="83"/>
      <c r="BX65" s="83"/>
      <c r="BY65" s="82">
        <v>651208</v>
      </c>
      <c r="BZ65" s="82">
        <v>872057</v>
      </c>
      <c r="CA65" s="82">
        <v>888445</v>
      </c>
      <c r="CB65" s="82">
        <v>674645</v>
      </c>
      <c r="CC65" s="82">
        <v>19514</v>
      </c>
      <c r="CD65" s="82">
        <v>13459</v>
      </c>
      <c r="CE65" s="82">
        <v>12067</v>
      </c>
      <c r="CF65" s="82">
        <v>8948</v>
      </c>
      <c r="CG65" s="82">
        <v>113759</v>
      </c>
      <c r="CH65" s="82">
        <v>83674</v>
      </c>
      <c r="CI65" s="82">
        <v>68803</v>
      </c>
      <c r="CJ65" s="82">
        <v>68969</v>
      </c>
      <c r="CK65" s="89">
        <f t="shared" si="3"/>
        <v>4702013</v>
      </c>
      <c r="CL65" s="89">
        <f t="shared" si="4"/>
        <v>-3303512</v>
      </c>
      <c r="CM65" s="89">
        <f t="shared" si="5"/>
        <v>-150693</v>
      </c>
      <c r="CN65" s="89">
        <f t="shared" si="6"/>
        <v>-661952</v>
      </c>
      <c r="CO65" s="89">
        <f t="shared" si="7"/>
        <v>585856</v>
      </c>
      <c r="CP65" s="90">
        <f t="shared" si="8"/>
        <v>0.124596848200973</v>
      </c>
      <c r="CQ65" s="90">
        <f t="shared" si="9"/>
        <v>0.142330819742784</v>
      </c>
      <c r="CR65" s="91">
        <f t="shared" si="10"/>
        <v>0</v>
      </c>
      <c r="CS65" s="93">
        <f t="shared" si="11"/>
        <v>8710</v>
      </c>
      <c r="CT65" s="93">
        <f t="shared" si="12"/>
        <v>5</v>
      </c>
      <c r="CU65" s="93">
        <f t="shared" si="13"/>
        <v>7294878.5</v>
      </c>
      <c r="CV65" s="94"/>
      <c r="CW65" s="95">
        <f t="shared" si="14"/>
        <v>4069036</v>
      </c>
      <c r="CX65" s="95">
        <f t="shared" si="15"/>
        <v>-2879256</v>
      </c>
      <c r="CY65" s="95">
        <f t="shared" si="16"/>
        <v>-98312</v>
      </c>
      <c r="CZ65" s="93">
        <f t="shared" si="17"/>
        <v>-256347</v>
      </c>
      <c r="DA65" s="95">
        <f t="shared" si="18"/>
        <v>835121</v>
      </c>
      <c r="DB65" s="99">
        <f t="shared" si="19"/>
        <v>0.205238046554516</v>
      </c>
      <c r="DC65" s="99">
        <f t="shared" si="20"/>
        <v>0.258238389073306</v>
      </c>
      <c r="DD65" s="91">
        <f t="shared" si="21"/>
        <v>0</v>
      </c>
      <c r="DE65" s="93">
        <f t="shared" si="22"/>
        <v>590</v>
      </c>
      <c r="DF65" s="93">
        <f t="shared" si="23"/>
        <v>5</v>
      </c>
      <c r="DG65" s="93">
        <f t="shared" si="24"/>
        <v>1271814</v>
      </c>
      <c r="DH65" s="94"/>
      <c r="DI65" s="100">
        <f t="shared" si="25"/>
        <v>5286566</v>
      </c>
      <c r="DJ65" s="100">
        <f t="shared" si="26"/>
        <v>-4047331</v>
      </c>
      <c r="DK65" s="100">
        <f t="shared" si="27"/>
        <v>-80870</v>
      </c>
      <c r="DL65" s="100">
        <f t="shared" si="28"/>
        <v>-312484</v>
      </c>
      <c r="DM65" s="100">
        <f t="shared" si="29"/>
        <v>845881</v>
      </c>
      <c r="DN65" s="99">
        <f t="shared" si="30"/>
        <v>0.160005757991104</v>
      </c>
      <c r="DO65" s="90">
        <f t="shared" si="31"/>
        <v>0.19048435095036</v>
      </c>
      <c r="DP65" s="91">
        <f t="shared" si="32"/>
        <v>0</v>
      </c>
      <c r="DQ65" s="93">
        <f t="shared" si="33"/>
        <v>0</v>
      </c>
      <c r="DR65" s="93" t="e">
        <f t="shared" si="34"/>
        <v>#VALUE!</v>
      </c>
      <c r="DS65" s="93">
        <f t="shared" si="35"/>
        <v>1169111.5</v>
      </c>
      <c r="DT65" s="94"/>
      <c r="DU65" s="105">
        <f t="shared" ref="DU65:DX65" si="113">(DI65+CW65+CK65)/3</f>
        <v>4685871.66666667</v>
      </c>
      <c r="DV65" s="105">
        <f t="shared" si="113"/>
        <v>-3410033</v>
      </c>
      <c r="DW65" s="105">
        <f t="shared" si="113"/>
        <v>-109958.333333333</v>
      </c>
      <c r="DX65" s="105">
        <f t="shared" si="113"/>
        <v>-410261</v>
      </c>
      <c r="DY65" s="105">
        <f t="shared" si="37"/>
        <v>755619.333333334</v>
      </c>
      <c r="DZ65" s="99">
        <f t="shared" si="38"/>
        <v>0.161254807447778</v>
      </c>
      <c r="EA65" s="107">
        <f t="shared" si="39"/>
        <v>0.1922572062167</v>
      </c>
      <c r="EB65" s="105">
        <f t="shared" si="40"/>
        <v>0</v>
      </c>
      <c r="EC65" s="105">
        <f t="shared" si="41"/>
        <v>-3100</v>
      </c>
      <c r="ED65" s="105" t="e">
        <f t="shared" si="42"/>
        <v>#VALUE!</v>
      </c>
      <c r="EE65" s="105">
        <f t="shared" si="43"/>
        <v>3245268</v>
      </c>
      <c r="EF65" s="108"/>
      <c r="EG65" s="115" t="str">
        <f t="shared" si="44"/>
        <v>完整</v>
      </c>
      <c r="EH65" s="115" t="str">
        <f t="shared" si="45"/>
        <v>完整</v>
      </c>
      <c r="EI65" s="115" t="str">
        <f t="shared" si="46"/>
        <v>完整</v>
      </c>
      <c r="EJ65" s="115" t="str">
        <f t="shared" si="47"/>
        <v>选择</v>
      </c>
      <c r="EK65" s="115" t="str">
        <f t="shared" si="48"/>
        <v>选择</v>
      </c>
      <c r="EL65" s="115" t="str">
        <f t="shared" si="49"/>
        <v>选择</v>
      </c>
      <c r="EM65" s="3" t="str">
        <f t="shared" si="50"/>
        <v>删除</v>
      </c>
      <c r="EN65" s="3" t="str">
        <f t="shared" si="51"/>
        <v>删除</v>
      </c>
      <c r="EO65" s="3" t="str">
        <f t="shared" si="52"/>
        <v>删除</v>
      </c>
    </row>
    <row r="66" s="3" customFormat="1" customHeight="1" spans="1:145">
      <c r="A66" s="42" t="s">
        <v>820</v>
      </c>
      <c r="B66" s="43" t="str">
        <f t="shared" si="0"/>
        <v>Nanjing Public Utilities Development Co.,Ltd.</v>
      </c>
      <c r="C66" s="44" t="s">
        <v>207</v>
      </c>
      <c r="D66" s="44" t="s">
        <v>90</v>
      </c>
      <c r="E66" s="51"/>
      <c r="H66" s="46">
        <f t="shared" si="1"/>
        <v>-0.0708979598232028</v>
      </c>
      <c r="I66" s="46" t="str">
        <f t="shared" si="2"/>
        <v> </v>
      </c>
      <c r="J66" s="44"/>
      <c r="K66" s="44"/>
      <c r="L66" s="49"/>
      <c r="M66" s="70"/>
      <c r="N66" s="71" t="s">
        <v>821</v>
      </c>
      <c r="O66" s="71" t="s">
        <v>822</v>
      </c>
      <c r="P66" s="71" t="s">
        <v>211</v>
      </c>
      <c r="Q66" s="71" t="s">
        <v>823</v>
      </c>
      <c r="R66" s="71" t="s">
        <v>824</v>
      </c>
      <c r="S66" s="71" t="s">
        <v>235</v>
      </c>
      <c r="T66" s="75"/>
      <c r="U66" s="71" t="s">
        <v>825</v>
      </c>
      <c r="V66" s="71" t="s">
        <v>237</v>
      </c>
      <c r="W66" s="71" t="s">
        <v>83</v>
      </c>
      <c r="X66" s="71" t="s">
        <v>826</v>
      </c>
      <c r="Y66" s="71" t="s">
        <v>827</v>
      </c>
      <c r="Z66" s="71" t="s">
        <v>828</v>
      </c>
      <c r="AA66" s="81">
        <v>35283</v>
      </c>
      <c r="AB66" s="71" t="s">
        <v>829</v>
      </c>
      <c r="AC66" s="82">
        <v>4118148</v>
      </c>
      <c r="AD66" s="82">
        <v>6723894</v>
      </c>
      <c r="AE66" s="82">
        <v>3198898</v>
      </c>
      <c r="AF66" s="82">
        <v>6310638</v>
      </c>
      <c r="AG66" s="82">
        <v>606187</v>
      </c>
      <c r="AH66" s="82">
        <v>470863</v>
      </c>
      <c r="AI66" s="82">
        <v>470607</v>
      </c>
      <c r="AJ66" s="82">
        <v>349190</v>
      </c>
      <c r="AK66" s="82">
        <v>3397704</v>
      </c>
      <c r="AL66" s="82">
        <v>5797523</v>
      </c>
      <c r="AM66" s="82">
        <v>2446321</v>
      </c>
      <c r="AN66" s="82">
        <v>4664995</v>
      </c>
      <c r="AO66" s="82">
        <v>12881</v>
      </c>
      <c r="AP66" s="82">
        <v>9529</v>
      </c>
      <c r="AQ66" s="82">
        <v>8225</v>
      </c>
      <c r="AR66" s="82">
        <v>5338</v>
      </c>
      <c r="AS66" s="82">
        <v>-1023945</v>
      </c>
      <c r="AT66" s="82">
        <v>-844324</v>
      </c>
      <c r="AU66" s="82">
        <v>-766258</v>
      </c>
      <c r="AV66" s="82">
        <v>-697323</v>
      </c>
      <c r="AW66" s="82">
        <v>-260956</v>
      </c>
      <c r="AX66" s="82">
        <v>-277071</v>
      </c>
      <c r="AY66" s="82">
        <v>-191677</v>
      </c>
      <c r="AZ66" s="82">
        <v>-361365</v>
      </c>
      <c r="BA66" s="82">
        <v>6213545</v>
      </c>
      <c r="BB66" s="82">
        <v>6378914</v>
      </c>
      <c r="BC66" s="82">
        <v>5193095</v>
      </c>
      <c r="BD66" s="82">
        <v>3444834</v>
      </c>
      <c r="BE66" s="82">
        <v>481812</v>
      </c>
      <c r="BF66" s="82">
        <v>488889</v>
      </c>
      <c r="BG66" s="82">
        <v>483338</v>
      </c>
      <c r="BH66" s="82">
        <v>383318</v>
      </c>
      <c r="BI66" s="82">
        <v>1764934</v>
      </c>
      <c r="BJ66" s="82">
        <v>1484734</v>
      </c>
      <c r="BK66" s="82">
        <v>2041827</v>
      </c>
      <c r="BL66" s="82">
        <v>1192598</v>
      </c>
      <c r="BM66" s="82">
        <v>4306662</v>
      </c>
      <c r="BN66" s="82">
        <v>4247771</v>
      </c>
      <c r="BO66" s="82">
        <v>3790902</v>
      </c>
      <c r="BP66" s="82">
        <v>3624040</v>
      </c>
      <c r="BQ66" s="82">
        <v>15675106</v>
      </c>
      <c r="BR66" s="82">
        <v>15462119</v>
      </c>
      <c r="BS66" s="82">
        <v>14175601</v>
      </c>
      <c r="BT66" s="82">
        <v>10994973</v>
      </c>
      <c r="BU66" s="82">
        <v>448811</v>
      </c>
      <c r="BV66" s="82">
        <v>437639</v>
      </c>
      <c r="BW66" s="82">
        <v>354004</v>
      </c>
      <c r="BX66" s="82">
        <v>355205</v>
      </c>
      <c r="BY66" s="82">
        <v>41730</v>
      </c>
      <c r="BZ66" s="82">
        <v>275839</v>
      </c>
      <c r="CA66" s="82">
        <v>265249</v>
      </c>
      <c r="CB66" s="82">
        <v>936145</v>
      </c>
      <c r="CC66" s="82">
        <v>342237</v>
      </c>
      <c r="CD66" s="82">
        <v>178938</v>
      </c>
      <c r="CE66" s="82">
        <v>210657</v>
      </c>
      <c r="CF66" s="82">
        <v>148279</v>
      </c>
      <c r="CG66" s="82">
        <v>220016</v>
      </c>
      <c r="CH66" s="82">
        <v>218218</v>
      </c>
      <c r="CI66" s="82">
        <v>193372</v>
      </c>
      <c r="CJ66" s="82">
        <v>188500</v>
      </c>
      <c r="CK66" s="89">
        <f t="shared" si="3"/>
        <v>4118148</v>
      </c>
      <c r="CL66" s="89">
        <f t="shared" si="4"/>
        <v>-3397704</v>
      </c>
      <c r="CM66" s="89">
        <f t="shared" si="5"/>
        <v>-1036826</v>
      </c>
      <c r="CN66" s="89">
        <f t="shared" si="6"/>
        <v>-260956</v>
      </c>
      <c r="CO66" s="89">
        <f t="shared" si="7"/>
        <v>-577338</v>
      </c>
      <c r="CP66" s="90">
        <f t="shared" si="8"/>
        <v>-0.140193601589841</v>
      </c>
      <c r="CQ66" s="90">
        <f t="shared" si="9"/>
        <v>-0.122955962386002</v>
      </c>
      <c r="CR66" s="91">
        <f t="shared" si="10"/>
        <v>448811</v>
      </c>
      <c r="CS66" s="93">
        <f t="shared" si="11"/>
        <v>12881</v>
      </c>
      <c r="CT66" s="93">
        <f t="shared" si="12"/>
        <v>6296229.5</v>
      </c>
      <c r="CU66" s="93">
        <f t="shared" si="13"/>
        <v>4277216.5</v>
      </c>
      <c r="CV66" s="94"/>
      <c r="CW66" s="95">
        <f t="shared" si="14"/>
        <v>6723894</v>
      </c>
      <c r="CX66" s="95">
        <f t="shared" si="15"/>
        <v>-5797523</v>
      </c>
      <c r="CY66" s="95">
        <f t="shared" si="16"/>
        <v>-853853</v>
      </c>
      <c r="CZ66" s="93">
        <f t="shared" si="17"/>
        <v>-277071</v>
      </c>
      <c r="DA66" s="95">
        <f t="shared" si="18"/>
        <v>-204553</v>
      </c>
      <c r="DB66" s="99">
        <f t="shared" si="19"/>
        <v>-0.030421806173625</v>
      </c>
      <c r="DC66" s="99">
        <f t="shared" si="20"/>
        <v>-0.029523643610177</v>
      </c>
      <c r="DD66" s="91">
        <f t="shared" si="21"/>
        <v>437639</v>
      </c>
      <c r="DE66" s="93">
        <f t="shared" si="22"/>
        <v>9529</v>
      </c>
      <c r="DF66" s="93">
        <f t="shared" si="23"/>
        <v>5786004.5</v>
      </c>
      <c r="DG66" s="93">
        <f t="shared" si="24"/>
        <v>4019336.5</v>
      </c>
      <c r="DH66" s="94"/>
      <c r="DI66" s="100">
        <f t="shared" si="25"/>
        <v>3198898</v>
      </c>
      <c r="DJ66" s="100">
        <f t="shared" si="26"/>
        <v>-2446321</v>
      </c>
      <c r="DK66" s="100">
        <f t="shared" si="27"/>
        <v>-774483</v>
      </c>
      <c r="DL66" s="100">
        <f t="shared" si="28"/>
        <v>-191677</v>
      </c>
      <c r="DM66" s="100">
        <f t="shared" si="29"/>
        <v>-213583</v>
      </c>
      <c r="DN66" s="99">
        <f t="shared" si="30"/>
        <v>-0.0667676806200135</v>
      </c>
      <c r="DO66" s="90">
        <f t="shared" si="31"/>
        <v>-0.0625887733880423</v>
      </c>
      <c r="DP66" s="91">
        <f t="shared" si="32"/>
        <v>354004</v>
      </c>
      <c r="DQ66" s="93">
        <f t="shared" si="33"/>
        <v>8225</v>
      </c>
      <c r="DR66" s="93">
        <f t="shared" si="34"/>
        <v>4318964.5</v>
      </c>
      <c r="DS66" s="93">
        <f t="shared" si="35"/>
        <v>3707471</v>
      </c>
      <c r="DT66" s="94"/>
      <c r="DU66" s="105">
        <f t="shared" ref="DU66:DX66" si="114">(DI66+CW66+CK66)/3</f>
        <v>4680313.33333333</v>
      </c>
      <c r="DV66" s="105">
        <f t="shared" si="114"/>
        <v>-3880516</v>
      </c>
      <c r="DW66" s="105">
        <f t="shared" si="114"/>
        <v>-888387.333333333</v>
      </c>
      <c r="DX66" s="105">
        <f t="shared" si="114"/>
        <v>-243234.666666667</v>
      </c>
      <c r="DY66" s="105">
        <f t="shared" si="37"/>
        <v>-331824.666666667</v>
      </c>
      <c r="DZ66" s="99">
        <f t="shared" si="38"/>
        <v>-0.0708979598232028</v>
      </c>
      <c r="EA66" s="107">
        <f t="shared" si="39"/>
        <v>-0.0662042159786237</v>
      </c>
      <c r="EB66" s="105">
        <f t="shared" si="40"/>
        <v>-413484.666666667</v>
      </c>
      <c r="EC66" s="105">
        <f t="shared" si="41"/>
        <v>-10211.6666666667</v>
      </c>
      <c r="ED66" s="105">
        <f t="shared" si="42"/>
        <v>5467066.16666667</v>
      </c>
      <c r="EE66" s="105">
        <f t="shared" si="43"/>
        <v>4001341.33333333</v>
      </c>
      <c r="EF66" s="108"/>
      <c r="EG66" s="115" t="str">
        <f t="shared" si="44"/>
        <v>完整</v>
      </c>
      <c r="EH66" s="115" t="str">
        <f t="shared" si="45"/>
        <v>完整</v>
      </c>
      <c r="EI66" s="115" t="str">
        <f t="shared" si="46"/>
        <v>完整</v>
      </c>
      <c r="EJ66" s="115" t="str">
        <f t="shared" si="47"/>
        <v>选择</v>
      </c>
      <c r="EK66" s="115" t="str">
        <f t="shared" si="48"/>
        <v>选择</v>
      </c>
      <c r="EL66" s="115" t="str">
        <f t="shared" si="49"/>
        <v>删除</v>
      </c>
      <c r="EM66" s="3" t="str">
        <f t="shared" si="50"/>
        <v>删除</v>
      </c>
      <c r="EN66" s="3" t="str">
        <f t="shared" si="51"/>
        <v>删除</v>
      </c>
      <c r="EO66" s="3" t="str">
        <f t="shared" si="52"/>
        <v>删除</v>
      </c>
    </row>
    <row r="67" s="3" customFormat="1" customHeight="1" spans="1:145">
      <c r="A67" s="42" t="s">
        <v>830</v>
      </c>
      <c r="B67" s="43" t="str">
        <f t="shared" si="0"/>
        <v>Mahindra Logistics Limited</v>
      </c>
      <c r="C67" s="44" t="s">
        <v>207</v>
      </c>
      <c r="D67" s="44" t="s">
        <v>90</v>
      </c>
      <c r="E67" s="51"/>
      <c r="F67" s="47"/>
      <c r="H67" s="46">
        <f t="shared" si="1"/>
        <v>0.0116949436207111</v>
      </c>
      <c r="I67" s="46" t="str">
        <f t="shared" si="2"/>
        <v> </v>
      </c>
      <c r="J67" s="44"/>
      <c r="K67" s="44"/>
      <c r="L67" s="49"/>
      <c r="M67" s="70"/>
      <c r="N67" s="71" t="s">
        <v>831</v>
      </c>
      <c r="O67" s="71" t="s">
        <v>832</v>
      </c>
      <c r="P67" s="71" t="s">
        <v>211</v>
      </c>
      <c r="Q67" s="71" t="s">
        <v>833</v>
      </c>
      <c r="R67" s="71" t="s">
        <v>834</v>
      </c>
      <c r="S67" s="71" t="s">
        <v>612</v>
      </c>
      <c r="T67" s="75"/>
      <c r="U67" s="71" t="s">
        <v>835</v>
      </c>
      <c r="V67" s="71" t="s">
        <v>306</v>
      </c>
      <c r="W67" s="71" t="s">
        <v>83</v>
      </c>
      <c r="X67" s="71" t="s">
        <v>836</v>
      </c>
      <c r="Y67" s="71" t="s">
        <v>837</v>
      </c>
      <c r="Z67" s="71" t="s">
        <v>838</v>
      </c>
      <c r="AA67" s="81">
        <v>43049</v>
      </c>
      <c r="AB67" s="75"/>
      <c r="AC67" s="82">
        <v>55059700</v>
      </c>
      <c r="AD67" s="82">
        <v>51197400</v>
      </c>
      <c r="AE67" s="82">
        <v>40729500</v>
      </c>
      <c r="AF67" s="82">
        <v>32637200</v>
      </c>
      <c r="AG67" s="83"/>
      <c r="AH67" s="82">
        <v>95600</v>
      </c>
      <c r="AI67" s="82">
        <v>132900</v>
      </c>
      <c r="AJ67" s="82">
        <v>8200</v>
      </c>
      <c r="AK67" s="82">
        <v>4100</v>
      </c>
      <c r="AL67" s="82">
        <v>70300</v>
      </c>
      <c r="AM67" s="82">
        <v>93600</v>
      </c>
      <c r="AN67" s="83"/>
      <c r="AO67" s="82">
        <v>0</v>
      </c>
      <c r="AP67" s="82">
        <v>0</v>
      </c>
      <c r="AQ67" s="82">
        <v>0</v>
      </c>
      <c r="AR67" s="82">
        <v>0</v>
      </c>
      <c r="AS67" s="82">
        <v>-52472000</v>
      </c>
      <c r="AT67" s="82">
        <v>-48565600</v>
      </c>
      <c r="AU67" s="82">
        <v>-38732000</v>
      </c>
      <c r="AV67" s="82">
        <v>-31273200</v>
      </c>
      <c r="AW67" s="82">
        <v>-2089900</v>
      </c>
      <c r="AX67" s="82">
        <v>-1895000</v>
      </c>
      <c r="AY67" s="82">
        <v>-1345100</v>
      </c>
      <c r="AZ67" s="82">
        <v>-896500</v>
      </c>
      <c r="BA67" s="83"/>
      <c r="BB67" s="82">
        <v>4100</v>
      </c>
      <c r="BC67" s="82">
        <v>14300</v>
      </c>
      <c r="BD67" s="83"/>
      <c r="BE67" s="82">
        <v>7019000</v>
      </c>
      <c r="BF67" s="82">
        <v>6524900</v>
      </c>
      <c r="BG67" s="82">
        <v>4794200</v>
      </c>
      <c r="BH67" s="82">
        <v>4856000</v>
      </c>
      <c r="BI67" s="82">
        <v>769300</v>
      </c>
      <c r="BJ67" s="82">
        <v>1934700</v>
      </c>
      <c r="BK67" s="82">
        <v>2482300</v>
      </c>
      <c r="BL67" s="82">
        <v>2528400</v>
      </c>
      <c r="BM67" s="82">
        <v>5681300</v>
      </c>
      <c r="BN67" s="82">
        <v>5869100</v>
      </c>
      <c r="BO67" s="82">
        <v>4711200</v>
      </c>
      <c r="BP67" s="82">
        <v>3412700</v>
      </c>
      <c r="BQ67" s="82">
        <v>24772000</v>
      </c>
      <c r="BR67" s="82">
        <v>25529400</v>
      </c>
      <c r="BS67" s="82">
        <v>19309900</v>
      </c>
      <c r="BT67" s="82">
        <v>16869300</v>
      </c>
      <c r="BU67" s="82">
        <v>39860300</v>
      </c>
      <c r="BV67" s="82">
        <v>37309000</v>
      </c>
      <c r="BW67" s="82">
        <v>29245300</v>
      </c>
      <c r="BX67" s="82">
        <v>23109300</v>
      </c>
      <c r="BY67" s="82">
        <v>493700</v>
      </c>
      <c r="BZ67" s="82">
        <v>762100</v>
      </c>
      <c r="CA67" s="82">
        <v>691700</v>
      </c>
      <c r="CB67" s="82">
        <v>475700</v>
      </c>
      <c r="CC67" s="82">
        <v>7142700</v>
      </c>
      <c r="CD67" s="82">
        <v>6357100</v>
      </c>
      <c r="CE67" s="82">
        <v>5648700</v>
      </c>
      <c r="CF67" s="82">
        <v>4624000</v>
      </c>
      <c r="CG67" s="82">
        <v>426900</v>
      </c>
      <c r="CH67" s="82">
        <v>388800</v>
      </c>
      <c r="CI67" s="83"/>
      <c r="CJ67" s="83"/>
      <c r="CK67" s="89">
        <f t="shared" si="3"/>
        <v>55059700</v>
      </c>
      <c r="CL67" s="89">
        <f t="shared" si="4"/>
        <v>-4100</v>
      </c>
      <c r="CM67" s="89">
        <f t="shared" si="5"/>
        <v>-52472000</v>
      </c>
      <c r="CN67" s="89">
        <f t="shared" si="6"/>
        <v>-2089900</v>
      </c>
      <c r="CO67" s="89">
        <f t="shared" si="7"/>
        <v>493700</v>
      </c>
      <c r="CP67" s="90">
        <f t="shared" si="8"/>
        <v>0.00896663076624101</v>
      </c>
      <c r="CQ67" s="90">
        <f t="shared" si="9"/>
        <v>0.00904775867756478</v>
      </c>
      <c r="CR67" s="91">
        <f t="shared" si="10"/>
        <v>39860300</v>
      </c>
      <c r="CS67" s="93">
        <f t="shared" si="11"/>
        <v>0</v>
      </c>
      <c r="CT67" s="93" t="e">
        <f t="shared" si="12"/>
        <v>#VALUE!</v>
      </c>
      <c r="CU67" s="93">
        <f t="shared" si="13"/>
        <v>5775200</v>
      </c>
      <c r="CV67" s="94"/>
      <c r="CW67" s="95">
        <f t="shared" si="14"/>
        <v>51197400</v>
      </c>
      <c r="CX67" s="95">
        <f t="shared" si="15"/>
        <v>-70300</v>
      </c>
      <c r="CY67" s="95">
        <f t="shared" si="16"/>
        <v>-48565600</v>
      </c>
      <c r="CZ67" s="93">
        <f t="shared" si="17"/>
        <v>-1895000</v>
      </c>
      <c r="DA67" s="95">
        <f t="shared" si="18"/>
        <v>666500</v>
      </c>
      <c r="DB67" s="99">
        <f t="shared" si="19"/>
        <v>0.0130182392074598</v>
      </c>
      <c r="DC67" s="99">
        <f t="shared" si="20"/>
        <v>0.0131899491202413</v>
      </c>
      <c r="DD67" s="91">
        <f t="shared" si="21"/>
        <v>37309000</v>
      </c>
      <c r="DE67" s="93">
        <f t="shared" si="22"/>
        <v>0</v>
      </c>
      <c r="DF67" s="93">
        <f t="shared" si="23"/>
        <v>9200</v>
      </c>
      <c r="DG67" s="93">
        <f t="shared" si="24"/>
        <v>5290150</v>
      </c>
      <c r="DH67" s="94"/>
      <c r="DI67" s="100">
        <f t="shared" si="25"/>
        <v>40729500</v>
      </c>
      <c r="DJ67" s="100">
        <f t="shared" si="26"/>
        <v>-93600</v>
      </c>
      <c r="DK67" s="100">
        <f t="shared" si="27"/>
        <v>-38732000</v>
      </c>
      <c r="DL67" s="100">
        <f t="shared" si="28"/>
        <v>-1345100</v>
      </c>
      <c r="DM67" s="100">
        <f t="shared" si="29"/>
        <v>558800</v>
      </c>
      <c r="DN67" s="99">
        <f t="shared" si="30"/>
        <v>0.0137197854135209</v>
      </c>
      <c r="DO67" s="90">
        <f t="shared" si="31"/>
        <v>0.0139106363593365</v>
      </c>
      <c r="DP67" s="91">
        <f t="shared" si="32"/>
        <v>29245300</v>
      </c>
      <c r="DQ67" s="93">
        <f t="shared" si="33"/>
        <v>0</v>
      </c>
      <c r="DR67" s="93" t="e">
        <f t="shared" si="34"/>
        <v>#VALUE!</v>
      </c>
      <c r="DS67" s="93">
        <f t="shared" si="35"/>
        <v>4061950</v>
      </c>
      <c r="DT67" s="94"/>
      <c r="DU67" s="105">
        <f t="shared" ref="DU67:DX67" si="115">(DI67+CW67+CK67)/3</f>
        <v>48995533.3333333</v>
      </c>
      <c r="DV67" s="105">
        <f t="shared" si="115"/>
        <v>-56000</v>
      </c>
      <c r="DW67" s="105">
        <f t="shared" si="115"/>
        <v>-46589866.6666667</v>
      </c>
      <c r="DX67" s="105">
        <f t="shared" si="115"/>
        <v>-1776666.66666667</v>
      </c>
      <c r="DY67" s="105">
        <f t="shared" si="37"/>
        <v>573000.000000005</v>
      </c>
      <c r="DZ67" s="99">
        <f t="shared" si="38"/>
        <v>0.0116949436207111</v>
      </c>
      <c r="EA67" s="107">
        <f t="shared" si="39"/>
        <v>0.0118333337922566</v>
      </c>
      <c r="EB67" s="105">
        <f t="shared" si="40"/>
        <v>-35471533.3333333</v>
      </c>
      <c r="EC67" s="105">
        <f t="shared" si="41"/>
        <v>0</v>
      </c>
      <c r="ED67" s="105" t="e">
        <f t="shared" si="42"/>
        <v>#VALUE!</v>
      </c>
      <c r="EE67" s="105">
        <f t="shared" si="43"/>
        <v>5042433.33333333</v>
      </c>
      <c r="EF67" s="108"/>
      <c r="EG67" s="115" t="str">
        <f t="shared" si="44"/>
        <v>完整</v>
      </c>
      <c r="EH67" s="115" t="str">
        <f t="shared" si="45"/>
        <v>完整</v>
      </c>
      <c r="EI67" s="115" t="str">
        <f t="shared" si="46"/>
        <v>完整</v>
      </c>
      <c r="EJ67" s="115" t="str">
        <f t="shared" si="47"/>
        <v>选择</v>
      </c>
      <c r="EK67" s="115" t="str">
        <f t="shared" si="48"/>
        <v>选择</v>
      </c>
      <c r="EL67" s="115" t="str">
        <f t="shared" si="49"/>
        <v>选择</v>
      </c>
      <c r="EM67" s="3" t="str">
        <f t="shared" si="50"/>
        <v>删除</v>
      </c>
      <c r="EN67" s="3" t="str">
        <f t="shared" si="51"/>
        <v>删除</v>
      </c>
      <c r="EO67" s="3" t="str">
        <f t="shared" si="52"/>
        <v>删除</v>
      </c>
    </row>
    <row r="68" s="3" customFormat="1" customHeight="1" spans="1:199">
      <c r="A68" s="42" t="s">
        <v>839</v>
      </c>
      <c r="B68" s="43" t="str">
        <f t="shared" ref="B68:B81" si="116">N68</f>
        <v>Yuexiu Transport Infrastructure Limited</v>
      </c>
      <c r="C68" s="44" t="s">
        <v>207</v>
      </c>
      <c r="D68" s="44" t="s">
        <v>90</v>
      </c>
      <c r="E68" s="51"/>
      <c r="F68" s="47"/>
      <c r="H68" s="46">
        <f t="shared" ref="H68:H131" si="117">IF(B68&lt;&gt;"exclude",DZ68," ")</f>
        <v>0.443968087023775</v>
      </c>
      <c r="I68" s="46" t="str">
        <f t="shared" ref="I68:I131" si="118">IF(C68&lt;&gt;"exclude",EA68," ")</f>
        <v> </v>
      </c>
      <c r="J68" s="44"/>
      <c r="K68" s="44"/>
      <c r="L68" s="49"/>
      <c r="M68" s="70"/>
      <c r="N68" s="71" t="s">
        <v>840</v>
      </c>
      <c r="O68" s="71" t="s">
        <v>841</v>
      </c>
      <c r="P68" s="71" t="s">
        <v>211</v>
      </c>
      <c r="Q68" s="71" t="s">
        <v>842</v>
      </c>
      <c r="R68" s="71" t="s">
        <v>843</v>
      </c>
      <c r="S68" s="71" t="s">
        <v>293</v>
      </c>
      <c r="T68" s="71" t="s">
        <v>294</v>
      </c>
      <c r="U68" s="71" t="s">
        <v>844</v>
      </c>
      <c r="V68" s="71" t="s">
        <v>237</v>
      </c>
      <c r="W68" s="71" t="s">
        <v>83</v>
      </c>
      <c r="X68" s="71" t="s">
        <v>845</v>
      </c>
      <c r="Y68" s="71" t="s">
        <v>846</v>
      </c>
      <c r="Z68" s="71" t="s">
        <v>847</v>
      </c>
      <c r="AA68" s="81">
        <v>35460</v>
      </c>
      <c r="AB68" s="71" t="s">
        <v>848</v>
      </c>
      <c r="AC68" s="82">
        <v>3966726</v>
      </c>
      <c r="AD68" s="82">
        <v>3288923</v>
      </c>
      <c r="AE68" s="82">
        <v>3702276</v>
      </c>
      <c r="AF68" s="82">
        <v>2919838</v>
      </c>
      <c r="AG68" s="82">
        <v>738632</v>
      </c>
      <c r="AH68" s="82">
        <v>330690</v>
      </c>
      <c r="AI68" s="82">
        <v>243286</v>
      </c>
      <c r="AJ68" s="82">
        <v>334819</v>
      </c>
      <c r="AK68" s="82">
        <v>511374</v>
      </c>
      <c r="AL68" s="82">
        <v>394186</v>
      </c>
      <c r="AM68" s="82">
        <v>391031</v>
      </c>
      <c r="AN68" s="82">
        <v>384419</v>
      </c>
      <c r="AO68" s="82">
        <v>0</v>
      </c>
      <c r="AP68" s="82">
        <v>0</v>
      </c>
      <c r="AQ68" s="82">
        <v>0</v>
      </c>
      <c r="AR68" s="82">
        <v>0</v>
      </c>
      <c r="AS68" s="82">
        <v>-267776</v>
      </c>
      <c r="AT68" s="82">
        <v>-310419</v>
      </c>
      <c r="AU68" s="82">
        <v>-549511</v>
      </c>
      <c r="AV68" s="82">
        <v>-554177</v>
      </c>
      <c r="AW68" s="82">
        <v>-1308009</v>
      </c>
      <c r="AX68" s="82">
        <v>-1175349</v>
      </c>
      <c r="AY68" s="82">
        <v>-1185301</v>
      </c>
      <c r="AZ68" s="82">
        <v>-976158</v>
      </c>
      <c r="BA68" s="83"/>
      <c r="BB68" s="83"/>
      <c r="BC68" s="83"/>
      <c r="BD68" s="83"/>
      <c r="BE68" s="82">
        <v>112389</v>
      </c>
      <c r="BF68" s="82">
        <v>127730</v>
      </c>
      <c r="BG68" s="82">
        <v>153028</v>
      </c>
      <c r="BH68" s="82">
        <v>204361</v>
      </c>
      <c r="BI68" s="82">
        <v>2380785</v>
      </c>
      <c r="BJ68" s="82">
        <v>2480267</v>
      </c>
      <c r="BK68" s="82">
        <v>2918574</v>
      </c>
      <c r="BL68" s="82">
        <v>1516004</v>
      </c>
      <c r="BM68" s="82">
        <v>46346</v>
      </c>
      <c r="BN68" s="82">
        <v>56747</v>
      </c>
      <c r="BO68" s="82">
        <v>59847</v>
      </c>
      <c r="BP68" s="82">
        <v>83120</v>
      </c>
      <c r="BQ68" s="82">
        <v>36502458</v>
      </c>
      <c r="BR68" s="82">
        <v>36337410</v>
      </c>
      <c r="BS68" s="82">
        <v>35661108</v>
      </c>
      <c r="BT68" s="82">
        <v>36367600</v>
      </c>
      <c r="BU68" s="83"/>
      <c r="BV68" s="83"/>
      <c r="BW68" s="83"/>
      <c r="BX68" s="83"/>
      <c r="BY68" s="82">
        <v>2618199</v>
      </c>
      <c r="BZ68" s="82">
        <v>1739659</v>
      </c>
      <c r="CA68" s="82">
        <v>1819719</v>
      </c>
      <c r="CB68" s="82">
        <v>1339903</v>
      </c>
      <c r="CC68" s="83"/>
      <c r="CD68" s="83"/>
      <c r="CE68" s="82">
        <v>179847</v>
      </c>
      <c r="CF68" s="82">
        <v>307235</v>
      </c>
      <c r="CG68" s="82">
        <v>267776</v>
      </c>
      <c r="CH68" s="82">
        <v>310419</v>
      </c>
      <c r="CI68" s="82">
        <v>369664</v>
      </c>
      <c r="CJ68" s="82">
        <v>246942</v>
      </c>
      <c r="CK68" s="89">
        <f t="shared" ref="CK68:CK131" si="119">IF(AC68="","无数据",AC68)</f>
        <v>3966726</v>
      </c>
      <c r="CL68" s="89">
        <f t="shared" ref="CL68:CL131" si="120">-AK68</f>
        <v>-511374</v>
      </c>
      <c r="CM68" s="89">
        <f t="shared" ref="CM68:CM131" si="121">IF(AO68="",AS68,(-AO68+AS68))</f>
        <v>-267776</v>
      </c>
      <c r="CN68" s="89">
        <f t="shared" ref="CN68:CN131" si="122">AW68</f>
        <v>-1308009</v>
      </c>
      <c r="CO68" s="89">
        <f t="shared" ref="CO68:CO131" si="123">IF(CK68="无数据","无数据",(CK68+CL68+CM68+CN68))</f>
        <v>1879567</v>
      </c>
      <c r="CP68" s="90">
        <f t="shared" ref="CP68:CP131" si="124">CO68/CK68</f>
        <v>0.473833332577042</v>
      </c>
      <c r="CQ68" s="90">
        <f t="shared" ref="CQ68:CQ131" si="125">CO68/-(CL68+CM68+CN68)</f>
        <v>0.900538483172581</v>
      </c>
      <c r="CR68" s="91">
        <f t="shared" ref="CR68:CR131" si="126">BU68</f>
        <v>0</v>
      </c>
      <c r="CS68" s="93">
        <f t="shared" ref="CS68:CS131" si="127">IF(AO68="","",AO68)</f>
        <v>0</v>
      </c>
      <c r="CT68" s="93" t="e">
        <f t="shared" ref="CT68:CT131" si="128">(IF(BA68="","",BA68)+IF(BB68="","",BB68))/2</f>
        <v>#VALUE!</v>
      </c>
      <c r="CU68" s="93">
        <f t="shared" ref="CU68:CU131" si="129">(IF(BM68="","",BM68)+IF(BN68="","",BN68))/2</f>
        <v>51546.5</v>
      </c>
      <c r="CV68" s="94"/>
      <c r="CW68" s="95">
        <f t="shared" ref="CW68:CW131" si="130">IF(AD68="","无数据",AD68)</f>
        <v>3288923</v>
      </c>
      <c r="CX68" s="95">
        <f t="shared" ref="CX68:CX131" si="131">-AL68</f>
        <v>-394186</v>
      </c>
      <c r="CY68" s="95">
        <f t="shared" ref="CY68:CY131" si="132">IF(AP68="",AT68,(-AP68+AT68))</f>
        <v>-310419</v>
      </c>
      <c r="CZ68" s="93">
        <f t="shared" ref="CZ68:CZ131" si="133">IF(AX68="","",AX68)</f>
        <v>-1175349</v>
      </c>
      <c r="DA68" s="95">
        <f t="shared" ref="DA68:DA131" si="134">IF(CW68="无数据","无数据",(CW68+CX68+CY68+CZ68))</f>
        <v>1408969</v>
      </c>
      <c r="DB68" s="99">
        <f t="shared" ref="DB68:DB131" si="135">DA68/CW68</f>
        <v>0.428398293301485</v>
      </c>
      <c r="DC68" s="99">
        <f t="shared" ref="DC68:DC131" si="136">DA68/-(CX68+CY68+CZ68)</f>
        <v>0.749469933838807</v>
      </c>
      <c r="DD68" s="91">
        <f t="shared" ref="DD68:DD131" si="137">BV68</f>
        <v>0</v>
      </c>
      <c r="DE68" s="93">
        <f t="shared" ref="DE68:DE131" si="138">IF(AP68="","",AP68)</f>
        <v>0</v>
      </c>
      <c r="DF68" s="93" t="e">
        <f t="shared" ref="DF68:DF131" si="139">(IF(BB68="","",BB68)+IF(BC68="","",BC68))/2</f>
        <v>#VALUE!</v>
      </c>
      <c r="DG68" s="93">
        <f t="shared" ref="DG68:DG131" si="140">(IF(BN68="","",BN68)+IF(BO68="","",BO68))/2</f>
        <v>58297</v>
      </c>
      <c r="DH68" s="94"/>
      <c r="DI68" s="100">
        <f t="shared" ref="DI68:DI131" si="141">IF(AE68="","无数据",AE68)</f>
        <v>3702276</v>
      </c>
      <c r="DJ68" s="100">
        <f t="shared" ref="DJ68:DJ131" si="142">-AM68</f>
        <v>-391031</v>
      </c>
      <c r="DK68" s="100">
        <f t="shared" ref="DK68:DK131" si="143">IF(AQ68="",AU68,(-AQ68+AU68))</f>
        <v>-549511</v>
      </c>
      <c r="DL68" s="100">
        <f t="shared" ref="DL68:DL131" si="144">AY68</f>
        <v>-1185301</v>
      </c>
      <c r="DM68" s="100">
        <f t="shared" ref="DM68:DM131" si="145">IF(DI68="无数据","无数据",(DI68+DJ68+DK68+DL68))</f>
        <v>1576433</v>
      </c>
      <c r="DN68" s="99">
        <f t="shared" ref="DN68:DN131" si="146">DM68/DI68</f>
        <v>0.425801047787901</v>
      </c>
      <c r="DO68" s="90">
        <f t="shared" ref="DO68:DO131" si="147">DM68/-(DJ68+DK68+DL68)</f>
        <v>0.741556643646779</v>
      </c>
      <c r="DP68" s="91">
        <f t="shared" ref="DP68:DP131" si="148">BW68</f>
        <v>0</v>
      </c>
      <c r="DQ68" s="93">
        <f t="shared" ref="DQ68:DQ131" si="149">IF(AQ68="","",AQ68)</f>
        <v>0</v>
      </c>
      <c r="DR68" s="93" t="e">
        <f t="shared" ref="DR68:DR131" si="150">(IF(BC68="","",BC68)+IF(BD68="","",BD68))/2</f>
        <v>#VALUE!</v>
      </c>
      <c r="DS68" s="93">
        <f t="shared" ref="DS68:DS131" si="151">(IF(BO68="","",BO68)+IF(BP68="","",BP68))/2</f>
        <v>71483.5</v>
      </c>
      <c r="DT68" s="94"/>
      <c r="DU68" s="105">
        <f t="shared" ref="DU68:DX68" si="152">(DI68+CW68+CK68)/3</f>
        <v>3652641.66666667</v>
      </c>
      <c r="DV68" s="105">
        <f t="shared" si="152"/>
        <v>-432197</v>
      </c>
      <c r="DW68" s="105">
        <f t="shared" si="152"/>
        <v>-375902</v>
      </c>
      <c r="DX68" s="105">
        <f t="shared" si="152"/>
        <v>-1222886.33333333</v>
      </c>
      <c r="DY68" s="105">
        <f t="shared" ref="DY68:DY131" si="153">DU68+DV68+DW68+DX68</f>
        <v>1621656.33333333</v>
      </c>
      <c r="DZ68" s="99">
        <f t="shared" ref="DZ68:DZ131" si="154">DY68/DU68</f>
        <v>0.443968087023775</v>
      </c>
      <c r="EA68" s="107">
        <f t="shared" ref="EA68:EA131" si="155">DY68/-(DV68+DW68+DX68)</f>
        <v>0.798457924199682</v>
      </c>
      <c r="EB68" s="105">
        <f t="shared" ref="EB68:EB131" si="156">-(DP68+DD68+CR68)/3</f>
        <v>0</v>
      </c>
      <c r="EC68" s="105">
        <f t="shared" ref="EC68:EC131" si="157">-(DQ68+DE68+CS68)/3</f>
        <v>0</v>
      </c>
      <c r="ED68" s="105" t="e">
        <f t="shared" ref="ED68:ED131" si="158">AVERAGE(DR68,DF68,CT68)</f>
        <v>#VALUE!</v>
      </c>
      <c r="EE68" s="105">
        <f t="shared" ref="EE68:EE131" si="159">AVERAGE(DS68,DG68,CU68)</f>
        <v>60442.3333333333</v>
      </c>
      <c r="EF68" s="108"/>
      <c r="EG68" s="115" t="str">
        <f t="shared" ref="EG68:EG131" si="160">IF(DI68="无数据","无数据","完整")</f>
        <v>完整</v>
      </c>
      <c r="EH68" s="115" t="str">
        <f t="shared" ref="EH68:EH131" si="161">IF(CW68="无数据","无数据","完整")</f>
        <v>完整</v>
      </c>
      <c r="EI68" s="115" t="str">
        <f t="shared" ref="EI68:EI131" si="162">IF(CK68="无数据","无数据","完整")</f>
        <v>完整</v>
      </c>
      <c r="EJ68" s="115" t="str">
        <f t="shared" ref="EJ68:EJ131" si="163">IF(OR(AND(EG68="完整",EH68="完整"),AND(EG68="完整",EI68="完整"),AND(EH68="完整",EI68="完整")),"选择","删除")</f>
        <v>选择</v>
      </c>
      <c r="EK68" s="115" t="str">
        <f t="shared" ref="EK68:EK131" si="164">IF(AND(EG68="完整",EH68="完整",EI68="完整"),"选择","删除")</f>
        <v>选择</v>
      </c>
      <c r="EL68" s="115" t="str">
        <f t="shared" ref="EL68:EL131" si="165">IF(AND(CO68&lt;0,DA68&lt;0,DM68&lt;0),"删除","选择")</f>
        <v>选择</v>
      </c>
      <c r="EM68" s="3" t="str">
        <f t="shared" ref="EM68:EM131" si="166">IF((-EB68/DU68)&lt;$EM$2,"选择","删除")</f>
        <v>删除</v>
      </c>
      <c r="EN68" s="3" t="str">
        <f t="shared" ref="EN68:EN131" si="167">IF((-EC68/DU68)&lt;$EN$2,"选择","删除")</f>
        <v>删除</v>
      </c>
      <c r="EO68" s="3" t="str">
        <f t="shared" ref="EO68:EO131" si="168">IF((-DW68/DU68)&lt;$EO$2,"选择","删除")</f>
        <v>删除</v>
      </c>
      <c r="EP68" s="6"/>
      <c r="EQ68" s="6"/>
      <c r="ER68" s="6"/>
      <c r="ES68" s="6"/>
      <c r="ET68" s="6"/>
      <c r="EU68" s="6"/>
      <c r="EV68" s="6"/>
      <c r="EW68" s="6"/>
      <c r="EX68" s="6"/>
      <c r="EY68" s="6"/>
      <c r="EZ68" s="6"/>
      <c r="FA68" s="6"/>
      <c r="FB68" s="6"/>
      <c r="FC68" s="6"/>
      <c r="FD68" s="6"/>
      <c r="FE68" s="6"/>
      <c r="FF68" s="6"/>
      <c r="FG68" s="6"/>
      <c r="FH68" s="6"/>
      <c r="FI68" s="6"/>
      <c r="FJ68" s="6"/>
      <c r="FK68" s="6"/>
      <c r="FL68" s="6"/>
      <c r="FM68" s="6"/>
      <c r="FN68" s="6"/>
      <c r="FO68" s="6"/>
      <c r="FP68" s="6"/>
      <c r="FQ68" s="6"/>
      <c r="FR68" s="6"/>
      <c r="FS68" s="6"/>
      <c r="FT68" s="6"/>
      <c r="FU68" s="6"/>
      <c r="FV68" s="6"/>
      <c r="FW68" s="6"/>
      <c r="FX68" s="6"/>
      <c r="FY68" s="6"/>
      <c r="FZ68" s="6"/>
      <c r="GA68" s="6"/>
      <c r="GB68" s="6"/>
      <c r="GC68" s="6"/>
      <c r="GD68" s="6"/>
      <c r="GE68" s="6"/>
      <c r="GF68" s="6"/>
      <c r="GG68" s="6"/>
      <c r="GH68" s="6"/>
      <c r="GI68" s="6"/>
      <c r="GJ68" s="6"/>
      <c r="GK68" s="6"/>
      <c r="GL68" s="6"/>
      <c r="GM68" s="6"/>
      <c r="GN68" s="6"/>
      <c r="GO68" s="6"/>
      <c r="GP68" s="6"/>
      <c r="GQ68" s="6"/>
    </row>
    <row r="69" s="3" customFormat="1" customHeight="1" spans="1:199">
      <c r="A69" s="42" t="s">
        <v>849</v>
      </c>
      <c r="B69" s="43" t="str">
        <f t="shared" si="116"/>
        <v>Kctc Co.,Ltd.</v>
      </c>
      <c r="C69" s="44" t="s">
        <v>207</v>
      </c>
      <c r="D69" s="44" t="s">
        <v>95</v>
      </c>
      <c r="E69" s="51"/>
      <c r="F69" s="47"/>
      <c r="G69" s="44"/>
      <c r="H69" s="46">
        <f t="shared" si="117"/>
        <v>0.042636235861</v>
      </c>
      <c r="I69" s="46" t="str">
        <f t="shared" si="118"/>
        <v> </v>
      </c>
      <c r="J69" s="44"/>
      <c r="K69" s="44"/>
      <c r="L69" s="49" t="s">
        <v>95</v>
      </c>
      <c r="M69" s="70" t="s">
        <v>850</v>
      </c>
      <c r="N69" s="71" t="s">
        <v>851</v>
      </c>
      <c r="O69" s="71" t="s">
        <v>852</v>
      </c>
      <c r="P69" s="71" t="s">
        <v>211</v>
      </c>
      <c r="Q69" s="71" t="s">
        <v>853</v>
      </c>
      <c r="R69" s="71" t="s">
        <v>854</v>
      </c>
      <c r="S69" s="71" t="s">
        <v>214</v>
      </c>
      <c r="T69" s="75"/>
      <c r="U69" s="71" t="s">
        <v>855</v>
      </c>
      <c r="V69" s="71" t="s">
        <v>856</v>
      </c>
      <c r="W69" s="71" t="s">
        <v>75</v>
      </c>
      <c r="X69" s="71" t="s">
        <v>857</v>
      </c>
      <c r="Y69" s="71" t="s">
        <v>858</v>
      </c>
      <c r="Z69" s="71" t="s">
        <v>859</v>
      </c>
      <c r="AA69" s="81">
        <v>28762</v>
      </c>
      <c r="AB69" s="71" t="s">
        <v>860</v>
      </c>
      <c r="AC69" s="82">
        <v>823125430</v>
      </c>
      <c r="AD69" s="82">
        <v>920408669</v>
      </c>
      <c r="AE69" s="82">
        <v>694737899</v>
      </c>
      <c r="AF69" s="82">
        <v>488733780</v>
      </c>
      <c r="AG69" s="83"/>
      <c r="AH69" s="83"/>
      <c r="AI69" s="83"/>
      <c r="AJ69" s="83"/>
      <c r="AK69" s="82">
        <v>721900686</v>
      </c>
      <c r="AL69" s="82">
        <v>819928402</v>
      </c>
      <c r="AM69" s="82">
        <v>611444745</v>
      </c>
      <c r="AN69" s="82">
        <v>420119258</v>
      </c>
      <c r="AO69" s="83"/>
      <c r="AP69" s="83"/>
      <c r="AQ69" s="83"/>
      <c r="AR69" s="83"/>
      <c r="AS69" s="82">
        <v>-60486397</v>
      </c>
      <c r="AT69" s="82">
        <v>-59545518</v>
      </c>
      <c r="AU69" s="82">
        <v>-51178262</v>
      </c>
      <c r="AV69" s="82">
        <v>-45015825</v>
      </c>
      <c r="AW69" s="82">
        <v>-3917139</v>
      </c>
      <c r="AX69" s="82">
        <v>-3400722</v>
      </c>
      <c r="AY69" s="82">
        <v>-2511387</v>
      </c>
      <c r="AZ69" s="82">
        <v>-2637079</v>
      </c>
      <c r="BA69" s="82">
        <v>995568</v>
      </c>
      <c r="BB69" s="82">
        <v>1089629</v>
      </c>
      <c r="BC69" s="82">
        <v>765003</v>
      </c>
      <c r="BD69" s="82">
        <v>716077</v>
      </c>
      <c r="BE69" s="82">
        <v>120603550</v>
      </c>
      <c r="BF69" s="82">
        <v>120728069</v>
      </c>
      <c r="BG69" s="82">
        <v>119506742</v>
      </c>
      <c r="BH69" s="82">
        <v>80323133</v>
      </c>
      <c r="BI69" s="82">
        <v>66438278</v>
      </c>
      <c r="BJ69" s="82">
        <v>59106662</v>
      </c>
      <c r="BK69" s="82">
        <v>31937201</v>
      </c>
      <c r="BL69" s="82">
        <v>28676114</v>
      </c>
      <c r="BM69" s="82">
        <v>329207905</v>
      </c>
      <c r="BN69" s="82">
        <v>301540619</v>
      </c>
      <c r="BO69" s="82">
        <v>268198134</v>
      </c>
      <c r="BP69" s="82">
        <v>251825200</v>
      </c>
      <c r="BQ69" s="82">
        <v>662097622</v>
      </c>
      <c r="BR69" s="82">
        <v>630078627</v>
      </c>
      <c r="BS69" s="82">
        <v>532345389</v>
      </c>
      <c r="BT69" s="82">
        <v>441446351</v>
      </c>
      <c r="BU69" s="82">
        <v>1592274</v>
      </c>
      <c r="BV69" s="82">
        <v>1464467</v>
      </c>
      <c r="BW69" s="82">
        <v>1115511</v>
      </c>
      <c r="BX69" s="82">
        <v>1091302</v>
      </c>
      <c r="BY69" s="82">
        <v>36821208</v>
      </c>
      <c r="BZ69" s="82">
        <v>37534027</v>
      </c>
      <c r="CA69" s="82">
        <v>29603505</v>
      </c>
      <c r="CB69" s="82">
        <v>20961618</v>
      </c>
      <c r="CC69" s="82">
        <v>466950</v>
      </c>
      <c r="CD69" s="82">
        <v>420519</v>
      </c>
      <c r="CE69" s="82">
        <v>816694</v>
      </c>
      <c r="CF69" s="82">
        <v>1472197</v>
      </c>
      <c r="CG69" s="82">
        <v>10657967</v>
      </c>
      <c r="CH69" s="82">
        <v>12054363</v>
      </c>
      <c r="CI69" s="82">
        <v>9234659</v>
      </c>
      <c r="CJ69" s="82">
        <v>7262853</v>
      </c>
      <c r="CK69" s="89">
        <f t="shared" si="119"/>
        <v>823125430</v>
      </c>
      <c r="CL69" s="89">
        <f t="shared" si="120"/>
        <v>-721900686</v>
      </c>
      <c r="CM69" s="89">
        <f t="shared" si="121"/>
        <v>-60486397</v>
      </c>
      <c r="CN69" s="89">
        <f t="shared" si="122"/>
        <v>-3917139</v>
      </c>
      <c r="CO69" s="89">
        <f t="shared" si="123"/>
        <v>36821208</v>
      </c>
      <c r="CP69" s="90">
        <f t="shared" si="124"/>
        <v>0.0447334107998583</v>
      </c>
      <c r="CQ69" s="90">
        <f t="shared" si="125"/>
        <v>0.0468281957158307</v>
      </c>
      <c r="CR69" s="91">
        <f t="shared" si="126"/>
        <v>1592274</v>
      </c>
      <c r="CS69" s="93" t="str">
        <f t="shared" si="127"/>
        <v/>
      </c>
      <c r="CT69" s="93">
        <f t="shared" si="128"/>
        <v>1042598.5</v>
      </c>
      <c r="CU69" s="93">
        <f t="shared" si="129"/>
        <v>315374262</v>
      </c>
      <c r="CV69" s="94"/>
      <c r="CW69" s="95">
        <f t="shared" si="130"/>
        <v>920408669</v>
      </c>
      <c r="CX69" s="95">
        <f t="shared" si="131"/>
        <v>-819928402</v>
      </c>
      <c r="CY69" s="95">
        <f t="shared" si="132"/>
        <v>-59545518</v>
      </c>
      <c r="CZ69" s="93">
        <f t="shared" si="133"/>
        <v>-3400722</v>
      </c>
      <c r="DA69" s="95">
        <f t="shared" si="134"/>
        <v>37534027</v>
      </c>
      <c r="DB69" s="99">
        <f t="shared" si="135"/>
        <v>0.040779740852267</v>
      </c>
      <c r="DC69" s="99">
        <f t="shared" si="136"/>
        <v>0.0425134274045669</v>
      </c>
      <c r="DD69" s="91">
        <f t="shared" si="137"/>
        <v>1464467</v>
      </c>
      <c r="DE69" s="93" t="str">
        <f t="shared" si="138"/>
        <v/>
      </c>
      <c r="DF69" s="93">
        <f t="shared" si="139"/>
        <v>927316</v>
      </c>
      <c r="DG69" s="93">
        <f t="shared" si="140"/>
        <v>284869376.5</v>
      </c>
      <c r="DH69" s="94"/>
      <c r="DI69" s="100">
        <f t="shared" si="141"/>
        <v>694737899</v>
      </c>
      <c r="DJ69" s="100">
        <f t="shared" si="142"/>
        <v>-611444745</v>
      </c>
      <c r="DK69" s="100">
        <f t="shared" si="143"/>
        <v>-51178262</v>
      </c>
      <c r="DL69" s="100">
        <f t="shared" si="144"/>
        <v>-2511387</v>
      </c>
      <c r="DM69" s="100">
        <f t="shared" si="145"/>
        <v>29603505</v>
      </c>
      <c r="DN69" s="99">
        <f t="shared" si="146"/>
        <v>0.0426110408581582</v>
      </c>
      <c r="DO69" s="90">
        <f t="shared" si="147"/>
        <v>0.044507554062826</v>
      </c>
      <c r="DP69" s="91">
        <f t="shared" si="148"/>
        <v>1115511</v>
      </c>
      <c r="DQ69" s="93" t="str">
        <f t="shared" si="149"/>
        <v/>
      </c>
      <c r="DR69" s="93">
        <f t="shared" si="150"/>
        <v>740540</v>
      </c>
      <c r="DS69" s="93">
        <f t="shared" si="151"/>
        <v>260011667</v>
      </c>
      <c r="DT69" s="94"/>
      <c r="DU69" s="105">
        <f t="shared" ref="DU69:DX69" si="169">(DI69+CW69+CK69)/3</f>
        <v>812757332.666667</v>
      </c>
      <c r="DV69" s="105">
        <f t="shared" si="169"/>
        <v>-717757944.333333</v>
      </c>
      <c r="DW69" s="105">
        <f t="shared" si="169"/>
        <v>-57070059</v>
      </c>
      <c r="DX69" s="105">
        <f t="shared" si="169"/>
        <v>-3276416</v>
      </c>
      <c r="DY69" s="105">
        <f t="shared" si="153"/>
        <v>34652913.3333333</v>
      </c>
      <c r="DZ69" s="99">
        <f t="shared" si="154"/>
        <v>0.042636235861</v>
      </c>
      <c r="EA69" s="107">
        <f t="shared" si="155"/>
        <v>0.0445350424343089</v>
      </c>
      <c r="EB69" s="105">
        <f t="shared" si="156"/>
        <v>-1390750.66666667</v>
      </c>
      <c r="EC69" s="105" t="e">
        <f t="shared" si="157"/>
        <v>#VALUE!</v>
      </c>
      <c r="ED69" s="105">
        <f t="shared" si="158"/>
        <v>903484.833333333</v>
      </c>
      <c r="EE69" s="105">
        <f t="shared" si="159"/>
        <v>286751768.5</v>
      </c>
      <c r="EF69" s="108"/>
      <c r="EG69" s="115" t="str">
        <f t="shared" si="160"/>
        <v>完整</v>
      </c>
      <c r="EH69" s="115" t="str">
        <f t="shared" si="161"/>
        <v>完整</v>
      </c>
      <c r="EI69" s="115" t="str">
        <f t="shared" si="162"/>
        <v>完整</v>
      </c>
      <c r="EJ69" s="115" t="str">
        <f t="shared" si="163"/>
        <v>选择</v>
      </c>
      <c r="EK69" s="115" t="str">
        <f t="shared" si="164"/>
        <v>选择</v>
      </c>
      <c r="EL69" s="115" t="str">
        <f t="shared" si="165"/>
        <v>选择</v>
      </c>
      <c r="EM69" s="3" t="str">
        <f t="shared" si="166"/>
        <v>删除</v>
      </c>
      <c r="EN69" s="3" t="e">
        <f t="shared" si="167"/>
        <v>#VALUE!</v>
      </c>
      <c r="EO69" s="3" t="str">
        <f t="shared" si="168"/>
        <v>删除</v>
      </c>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row>
    <row r="70" s="3" customFormat="1" customHeight="1" spans="1:199">
      <c r="A70" s="42" t="s">
        <v>861</v>
      </c>
      <c r="B70" s="43" t="str">
        <f t="shared" si="116"/>
        <v>Taewoong Logistics Co.,Ltd.</v>
      </c>
      <c r="C70" s="44" t="s">
        <v>207</v>
      </c>
      <c r="D70" s="44" t="s">
        <v>90</v>
      </c>
      <c r="E70" s="51"/>
      <c r="F70" s="47"/>
      <c r="H70" s="46">
        <f t="shared" si="117"/>
        <v>0.0763487796566323</v>
      </c>
      <c r="I70" s="46" t="str">
        <f t="shared" si="118"/>
        <v> </v>
      </c>
      <c r="J70" s="44"/>
      <c r="K70" s="44"/>
      <c r="L70" s="49"/>
      <c r="M70" s="70"/>
      <c r="N70" s="71" t="s">
        <v>862</v>
      </c>
      <c r="O70" s="71" t="s">
        <v>863</v>
      </c>
      <c r="P70" s="71" t="s">
        <v>211</v>
      </c>
      <c r="Q70" s="71" t="s">
        <v>864</v>
      </c>
      <c r="R70" s="71" t="s">
        <v>865</v>
      </c>
      <c r="S70" s="71" t="s">
        <v>214</v>
      </c>
      <c r="T70" s="75"/>
      <c r="U70" s="71" t="s">
        <v>866</v>
      </c>
      <c r="V70" s="71" t="s">
        <v>867</v>
      </c>
      <c r="W70" s="71" t="s">
        <v>77</v>
      </c>
      <c r="X70" s="71" t="s">
        <v>868</v>
      </c>
      <c r="Y70" s="71" t="s">
        <v>869</v>
      </c>
      <c r="Z70" s="71" t="s">
        <v>870</v>
      </c>
      <c r="AA70" s="81">
        <v>43809</v>
      </c>
      <c r="AB70" s="71" t="s">
        <v>871</v>
      </c>
      <c r="AC70" s="82">
        <v>770338854</v>
      </c>
      <c r="AD70" s="82">
        <v>1328207332</v>
      </c>
      <c r="AE70" s="82">
        <v>939002260</v>
      </c>
      <c r="AF70" s="82">
        <v>341289551</v>
      </c>
      <c r="AG70" s="83"/>
      <c r="AH70" s="83"/>
      <c r="AI70" s="83"/>
      <c r="AJ70" s="83"/>
      <c r="AK70" s="82">
        <v>674047390</v>
      </c>
      <c r="AL70" s="82">
        <v>1164463248</v>
      </c>
      <c r="AM70" s="82">
        <v>823263039</v>
      </c>
      <c r="AN70" s="82">
        <v>301176058</v>
      </c>
      <c r="AO70" s="83"/>
      <c r="AP70" s="83"/>
      <c r="AQ70" s="83"/>
      <c r="AR70" s="83"/>
      <c r="AS70" s="82">
        <v>-56017050</v>
      </c>
      <c r="AT70" s="82">
        <v>-43554295</v>
      </c>
      <c r="AU70" s="82">
        <v>-34071738</v>
      </c>
      <c r="AV70" s="82">
        <v>-23992782</v>
      </c>
      <c r="AW70" s="82">
        <v>-4238395</v>
      </c>
      <c r="AX70" s="82">
        <v>-3604311</v>
      </c>
      <c r="AY70" s="82">
        <v>-2375863</v>
      </c>
      <c r="AZ70" s="82">
        <v>-1467355</v>
      </c>
      <c r="BA70" s="83"/>
      <c r="BB70" s="83"/>
      <c r="BC70" s="83"/>
      <c r="BD70" s="83"/>
      <c r="BE70" s="82">
        <v>156966349</v>
      </c>
      <c r="BF70" s="82">
        <v>115687174</v>
      </c>
      <c r="BG70" s="82">
        <v>183436168</v>
      </c>
      <c r="BH70" s="82">
        <v>61617675</v>
      </c>
      <c r="BI70" s="82">
        <v>83234267</v>
      </c>
      <c r="BJ70" s="82">
        <v>116562657</v>
      </c>
      <c r="BK70" s="82">
        <v>30684373</v>
      </c>
      <c r="BL70" s="82">
        <v>13958520</v>
      </c>
      <c r="BM70" s="82">
        <v>96221347</v>
      </c>
      <c r="BN70" s="82">
        <v>79010410</v>
      </c>
      <c r="BO70" s="82">
        <v>30996669</v>
      </c>
      <c r="BP70" s="82">
        <v>12480847</v>
      </c>
      <c r="BQ70" s="82">
        <v>415249549</v>
      </c>
      <c r="BR70" s="82">
        <v>375349649</v>
      </c>
      <c r="BS70" s="82">
        <v>329433018</v>
      </c>
      <c r="BT70" s="82">
        <v>122625757</v>
      </c>
      <c r="BU70" s="82">
        <v>679470</v>
      </c>
      <c r="BV70" s="82">
        <v>457294</v>
      </c>
      <c r="BW70" s="82">
        <v>423726</v>
      </c>
      <c r="BX70" s="82">
        <v>377341</v>
      </c>
      <c r="BY70" s="82">
        <v>36036019</v>
      </c>
      <c r="BZ70" s="82">
        <v>116585478</v>
      </c>
      <c r="CA70" s="82">
        <v>79291620</v>
      </c>
      <c r="CB70" s="82">
        <v>14653356</v>
      </c>
      <c r="CC70" s="82">
        <v>6955730</v>
      </c>
      <c r="CD70" s="82">
        <v>4391877</v>
      </c>
      <c r="CE70" s="82">
        <v>4169228</v>
      </c>
      <c r="CF70" s="82">
        <v>1685565</v>
      </c>
      <c r="CG70" s="82">
        <v>6819616</v>
      </c>
      <c r="CH70" s="82">
        <v>5303261</v>
      </c>
      <c r="CI70" s="82">
        <v>3600559</v>
      </c>
      <c r="CJ70" s="82">
        <v>2972052</v>
      </c>
      <c r="CK70" s="89">
        <f t="shared" si="119"/>
        <v>770338854</v>
      </c>
      <c r="CL70" s="89">
        <f t="shared" si="120"/>
        <v>-674047390</v>
      </c>
      <c r="CM70" s="89">
        <f t="shared" si="121"/>
        <v>-56017050</v>
      </c>
      <c r="CN70" s="89">
        <f t="shared" si="122"/>
        <v>-4238395</v>
      </c>
      <c r="CO70" s="89">
        <f t="shared" si="123"/>
        <v>36036019</v>
      </c>
      <c r="CP70" s="90">
        <f t="shared" si="124"/>
        <v>0.0467794384417744</v>
      </c>
      <c r="CQ70" s="90">
        <f t="shared" si="125"/>
        <v>0.0490751462235605</v>
      </c>
      <c r="CR70" s="91">
        <f t="shared" si="126"/>
        <v>679470</v>
      </c>
      <c r="CS70" s="93" t="str">
        <f t="shared" si="127"/>
        <v/>
      </c>
      <c r="CT70" s="93" t="e">
        <f t="shared" si="128"/>
        <v>#VALUE!</v>
      </c>
      <c r="CU70" s="93">
        <f t="shared" si="129"/>
        <v>87615878.5</v>
      </c>
      <c r="CV70" s="94"/>
      <c r="CW70" s="95">
        <f t="shared" si="130"/>
        <v>1328207332</v>
      </c>
      <c r="CX70" s="95">
        <f t="shared" si="131"/>
        <v>-1164463248</v>
      </c>
      <c r="CY70" s="95">
        <f t="shared" si="132"/>
        <v>-43554295</v>
      </c>
      <c r="CZ70" s="93">
        <f t="shared" si="133"/>
        <v>-3604311</v>
      </c>
      <c r="DA70" s="95">
        <f t="shared" si="134"/>
        <v>116585478</v>
      </c>
      <c r="DB70" s="99">
        <f t="shared" si="135"/>
        <v>0.0877765655942035</v>
      </c>
      <c r="DC70" s="99">
        <f t="shared" si="136"/>
        <v>0.0962226602426404</v>
      </c>
      <c r="DD70" s="91">
        <f t="shared" si="137"/>
        <v>457294</v>
      </c>
      <c r="DE70" s="93" t="str">
        <f t="shared" si="138"/>
        <v/>
      </c>
      <c r="DF70" s="93" t="e">
        <f t="shared" si="139"/>
        <v>#VALUE!</v>
      </c>
      <c r="DG70" s="93">
        <f t="shared" si="140"/>
        <v>55003539.5</v>
      </c>
      <c r="DH70" s="94"/>
      <c r="DI70" s="100">
        <f t="shared" si="141"/>
        <v>939002260</v>
      </c>
      <c r="DJ70" s="100">
        <f t="shared" si="142"/>
        <v>-823263039</v>
      </c>
      <c r="DK70" s="100">
        <f t="shared" si="143"/>
        <v>-34071738</v>
      </c>
      <c r="DL70" s="100">
        <f t="shared" si="144"/>
        <v>-2375863</v>
      </c>
      <c r="DM70" s="100">
        <f t="shared" si="145"/>
        <v>79291620</v>
      </c>
      <c r="DN70" s="99">
        <f t="shared" si="146"/>
        <v>0.0844424165709676</v>
      </c>
      <c r="DO70" s="90">
        <f t="shared" si="147"/>
        <v>0.0922305905158973</v>
      </c>
      <c r="DP70" s="91">
        <f t="shared" si="148"/>
        <v>423726</v>
      </c>
      <c r="DQ70" s="93" t="str">
        <f t="shared" si="149"/>
        <v/>
      </c>
      <c r="DR70" s="93" t="e">
        <f t="shared" si="150"/>
        <v>#VALUE!</v>
      </c>
      <c r="DS70" s="93">
        <f t="shared" si="151"/>
        <v>21738758</v>
      </c>
      <c r="DT70" s="94"/>
      <c r="DU70" s="105">
        <f t="shared" ref="DU70:DX70" si="170">(DI70+CW70+CK70)/3</f>
        <v>1012516148.66667</v>
      </c>
      <c r="DV70" s="105">
        <f t="shared" si="170"/>
        <v>-887257892.333333</v>
      </c>
      <c r="DW70" s="105">
        <f t="shared" si="170"/>
        <v>-44547694.3333333</v>
      </c>
      <c r="DX70" s="105">
        <f t="shared" si="170"/>
        <v>-3406189.66666667</v>
      </c>
      <c r="DY70" s="105">
        <f t="shared" si="153"/>
        <v>77304372.3333332</v>
      </c>
      <c r="DZ70" s="99">
        <f t="shared" si="154"/>
        <v>0.0763487796566323</v>
      </c>
      <c r="EA70" s="107">
        <f t="shared" si="155"/>
        <v>0.0826597507533737</v>
      </c>
      <c r="EB70" s="105">
        <f t="shared" si="156"/>
        <v>-520163.333333333</v>
      </c>
      <c r="EC70" s="105" t="e">
        <f t="shared" si="157"/>
        <v>#VALUE!</v>
      </c>
      <c r="ED70" s="105" t="e">
        <f t="shared" si="158"/>
        <v>#VALUE!</v>
      </c>
      <c r="EE70" s="105">
        <f t="shared" si="159"/>
        <v>54786058.6666667</v>
      </c>
      <c r="EF70" s="108"/>
      <c r="EG70" s="115" t="str">
        <f t="shared" si="160"/>
        <v>完整</v>
      </c>
      <c r="EH70" s="115" t="str">
        <f t="shared" si="161"/>
        <v>完整</v>
      </c>
      <c r="EI70" s="115" t="str">
        <f t="shared" si="162"/>
        <v>完整</v>
      </c>
      <c r="EJ70" s="115" t="str">
        <f t="shared" si="163"/>
        <v>选择</v>
      </c>
      <c r="EK70" s="115" t="str">
        <f t="shared" si="164"/>
        <v>选择</v>
      </c>
      <c r="EL70" s="115" t="str">
        <f t="shared" si="165"/>
        <v>选择</v>
      </c>
      <c r="EM70" s="3" t="str">
        <f t="shared" si="166"/>
        <v>删除</v>
      </c>
      <c r="EN70" s="3" t="e">
        <f t="shared" si="167"/>
        <v>#VALUE!</v>
      </c>
      <c r="EO70" s="3" t="str">
        <f t="shared" si="168"/>
        <v>删除</v>
      </c>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row>
    <row r="71" s="3" customFormat="1" customHeight="1" spans="1:145">
      <c r="A71" s="42" t="s">
        <v>872</v>
      </c>
      <c r="B71" s="43" t="str">
        <f t="shared" si="116"/>
        <v>Hansol Logistics Co.,Ltd.</v>
      </c>
      <c r="C71" s="44" t="s">
        <v>207</v>
      </c>
      <c r="D71" s="44" t="s">
        <v>90</v>
      </c>
      <c r="E71" s="51"/>
      <c r="H71" s="46">
        <f t="shared" si="117"/>
        <v>0.0373297090867966</v>
      </c>
      <c r="I71" s="46" t="str">
        <f t="shared" si="118"/>
        <v> </v>
      </c>
      <c r="J71" s="44"/>
      <c r="K71" s="44"/>
      <c r="L71" s="49"/>
      <c r="M71" s="70"/>
      <c r="N71" s="71" t="s">
        <v>873</v>
      </c>
      <c r="O71" s="71" t="s">
        <v>874</v>
      </c>
      <c r="P71" s="71" t="s">
        <v>211</v>
      </c>
      <c r="Q71" s="71" t="s">
        <v>875</v>
      </c>
      <c r="R71" s="71" t="s">
        <v>876</v>
      </c>
      <c r="S71" s="71" t="s">
        <v>214</v>
      </c>
      <c r="T71" s="75"/>
      <c r="U71" s="71" t="s">
        <v>877</v>
      </c>
      <c r="V71" s="71" t="s">
        <v>878</v>
      </c>
      <c r="W71" s="71" t="s">
        <v>77</v>
      </c>
      <c r="X71" s="71" t="s">
        <v>879</v>
      </c>
      <c r="Y71" s="71" t="s">
        <v>880</v>
      </c>
      <c r="Z71" s="71" t="s">
        <v>881</v>
      </c>
      <c r="AA71" s="81">
        <v>32794</v>
      </c>
      <c r="AB71" s="71" t="s">
        <v>882</v>
      </c>
      <c r="AC71" s="82">
        <v>726536824</v>
      </c>
      <c r="AD71" s="82">
        <v>1015371890</v>
      </c>
      <c r="AE71" s="82">
        <v>747044114</v>
      </c>
      <c r="AF71" s="82">
        <v>509613333</v>
      </c>
      <c r="AG71" s="83"/>
      <c r="AH71" s="83"/>
      <c r="AI71" s="83"/>
      <c r="AJ71" s="83"/>
      <c r="AK71" s="82">
        <v>658411357</v>
      </c>
      <c r="AL71" s="82">
        <v>936691359</v>
      </c>
      <c r="AM71" s="82">
        <v>682909224</v>
      </c>
      <c r="AN71" s="82">
        <v>467261761</v>
      </c>
      <c r="AO71" s="83"/>
      <c r="AP71" s="83"/>
      <c r="AQ71" s="83"/>
      <c r="AR71" s="83"/>
      <c r="AS71" s="82">
        <v>-36997106</v>
      </c>
      <c r="AT71" s="82">
        <v>-38109123</v>
      </c>
      <c r="AU71" s="82">
        <v>-30616847</v>
      </c>
      <c r="AV71" s="82">
        <v>-26382901</v>
      </c>
      <c r="AW71" s="82">
        <v>-4870878</v>
      </c>
      <c r="AX71" s="82">
        <v>-4221821</v>
      </c>
      <c r="AY71" s="82">
        <v>-3213228</v>
      </c>
      <c r="AZ71" s="82">
        <v>-2892038</v>
      </c>
      <c r="BA71" s="83"/>
      <c r="BB71" s="82">
        <v>14609</v>
      </c>
      <c r="BC71" s="83"/>
      <c r="BD71" s="83"/>
      <c r="BE71" s="82">
        <v>109630077</v>
      </c>
      <c r="BF71" s="82">
        <v>128439177</v>
      </c>
      <c r="BG71" s="82">
        <v>137352139</v>
      </c>
      <c r="BH71" s="82">
        <v>91419481</v>
      </c>
      <c r="BI71" s="82">
        <v>30815161</v>
      </c>
      <c r="BJ71" s="82">
        <v>30757799</v>
      </c>
      <c r="BK71" s="82">
        <v>19329178</v>
      </c>
      <c r="BL71" s="82">
        <v>18233916</v>
      </c>
      <c r="BM71" s="82">
        <v>15603892</v>
      </c>
      <c r="BN71" s="82">
        <v>14759675</v>
      </c>
      <c r="BO71" s="82">
        <v>19139596</v>
      </c>
      <c r="BP71" s="82">
        <v>12066651</v>
      </c>
      <c r="BQ71" s="82">
        <v>245120387</v>
      </c>
      <c r="BR71" s="82">
        <v>274496249</v>
      </c>
      <c r="BS71" s="82">
        <v>266627758</v>
      </c>
      <c r="BT71" s="82">
        <v>195971591</v>
      </c>
      <c r="BU71" s="82">
        <v>3692028</v>
      </c>
      <c r="BV71" s="82">
        <v>4273649</v>
      </c>
      <c r="BW71" s="82">
        <v>2488591</v>
      </c>
      <c r="BX71" s="82">
        <v>1798662</v>
      </c>
      <c r="BY71" s="82">
        <v>26257483.0000001</v>
      </c>
      <c r="BZ71" s="82">
        <v>36349587</v>
      </c>
      <c r="CA71" s="82">
        <v>30304814.9999999</v>
      </c>
      <c r="CB71" s="82">
        <v>13076633</v>
      </c>
      <c r="CC71" s="82">
        <v>1284288</v>
      </c>
      <c r="CD71" s="82">
        <v>823780</v>
      </c>
      <c r="CE71" s="82">
        <v>196943</v>
      </c>
      <c r="CF71" s="82">
        <v>228194</v>
      </c>
      <c r="CG71" s="82">
        <v>11410975</v>
      </c>
      <c r="CH71" s="82">
        <v>11762784</v>
      </c>
      <c r="CI71" s="82">
        <v>9705594</v>
      </c>
      <c r="CJ71" s="82">
        <v>8649293</v>
      </c>
      <c r="CK71" s="89">
        <f t="shared" si="119"/>
        <v>726536824</v>
      </c>
      <c r="CL71" s="89">
        <f t="shared" si="120"/>
        <v>-658411357</v>
      </c>
      <c r="CM71" s="89">
        <f t="shared" si="121"/>
        <v>-36997106</v>
      </c>
      <c r="CN71" s="89">
        <f t="shared" si="122"/>
        <v>-4870878</v>
      </c>
      <c r="CO71" s="89">
        <f t="shared" si="123"/>
        <v>26257483</v>
      </c>
      <c r="CP71" s="90">
        <f t="shared" si="124"/>
        <v>0.0361406086142166</v>
      </c>
      <c r="CQ71" s="90">
        <f t="shared" si="125"/>
        <v>0.0374957270087452</v>
      </c>
      <c r="CR71" s="91">
        <f t="shared" si="126"/>
        <v>3692028</v>
      </c>
      <c r="CS71" s="93" t="str">
        <f t="shared" si="127"/>
        <v/>
      </c>
      <c r="CT71" s="93" t="e">
        <f t="shared" si="128"/>
        <v>#VALUE!</v>
      </c>
      <c r="CU71" s="93">
        <f t="shared" si="129"/>
        <v>15181783.5</v>
      </c>
      <c r="CV71" s="94"/>
      <c r="CW71" s="95">
        <f t="shared" si="130"/>
        <v>1015371890</v>
      </c>
      <c r="CX71" s="95">
        <f t="shared" si="131"/>
        <v>-936691359</v>
      </c>
      <c r="CY71" s="95">
        <f t="shared" si="132"/>
        <v>-38109123</v>
      </c>
      <c r="CZ71" s="93">
        <f t="shared" si="133"/>
        <v>-4221821</v>
      </c>
      <c r="DA71" s="95">
        <f t="shared" si="134"/>
        <v>36349587</v>
      </c>
      <c r="DB71" s="99">
        <f t="shared" si="135"/>
        <v>0.0357992843390612</v>
      </c>
      <c r="DC71" s="99">
        <f t="shared" si="136"/>
        <v>0.0371284565107604</v>
      </c>
      <c r="DD71" s="91">
        <f t="shared" si="137"/>
        <v>4273649</v>
      </c>
      <c r="DE71" s="93" t="str">
        <f t="shared" si="138"/>
        <v/>
      </c>
      <c r="DF71" s="93" t="e">
        <f t="shared" si="139"/>
        <v>#VALUE!</v>
      </c>
      <c r="DG71" s="93">
        <f t="shared" si="140"/>
        <v>16949635.5</v>
      </c>
      <c r="DH71" s="94"/>
      <c r="DI71" s="100">
        <f t="shared" si="141"/>
        <v>747044114</v>
      </c>
      <c r="DJ71" s="100">
        <f t="shared" si="142"/>
        <v>-682909224</v>
      </c>
      <c r="DK71" s="100">
        <f t="shared" si="143"/>
        <v>-30616847</v>
      </c>
      <c r="DL71" s="100">
        <f t="shared" si="144"/>
        <v>-3213228</v>
      </c>
      <c r="DM71" s="100">
        <f t="shared" si="145"/>
        <v>30304815</v>
      </c>
      <c r="DN71" s="99">
        <f t="shared" si="146"/>
        <v>0.0405662991409367</v>
      </c>
      <c r="DO71" s="90">
        <f t="shared" si="147"/>
        <v>0.0422815032499006</v>
      </c>
      <c r="DP71" s="91">
        <f t="shared" si="148"/>
        <v>2488591</v>
      </c>
      <c r="DQ71" s="93" t="str">
        <f t="shared" si="149"/>
        <v/>
      </c>
      <c r="DR71" s="93" t="e">
        <f t="shared" si="150"/>
        <v>#VALUE!</v>
      </c>
      <c r="DS71" s="93">
        <f t="shared" si="151"/>
        <v>15603123.5</v>
      </c>
      <c r="DT71" s="94"/>
      <c r="DU71" s="105">
        <f t="shared" ref="DU71:DX71" si="171">(DI71+CW71+CK71)/3</f>
        <v>829650942.666667</v>
      </c>
      <c r="DV71" s="105">
        <f t="shared" si="171"/>
        <v>-759337313.333333</v>
      </c>
      <c r="DW71" s="105">
        <f t="shared" si="171"/>
        <v>-35241025.3333333</v>
      </c>
      <c r="DX71" s="105">
        <f t="shared" si="171"/>
        <v>-4101975.66666667</v>
      </c>
      <c r="DY71" s="105">
        <f t="shared" si="153"/>
        <v>30970628.3333333</v>
      </c>
      <c r="DZ71" s="99">
        <f t="shared" si="154"/>
        <v>0.0373297090867966</v>
      </c>
      <c r="EA71" s="107">
        <f t="shared" si="155"/>
        <v>0.0387772526473058</v>
      </c>
      <c r="EB71" s="105">
        <f t="shared" si="156"/>
        <v>-3484756</v>
      </c>
      <c r="EC71" s="105" t="e">
        <f t="shared" si="157"/>
        <v>#VALUE!</v>
      </c>
      <c r="ED71" s="105" t="e">
        <f t="shared" si="158"/>
        <v>#VALUE!</v>
      </c>
      <c r="EE71" s="105">
        <f t="shared" si="159"/>
        <v>15911514.1666667</v>
      </c>
      <c r="EF71" s="108"/>
      <c r="EG71" s="115" t="str">
        <f t="shared" si="160"/>
        <v>完整</v>
      </c>
      <c r="EH71" s="115" t="str">
        <f t="shared" si="161"/>
        <v>完整</v>
      </c>
      <c r="EI71" s="115" t="str">
        <f t="shared" si="162"/>
        <v>完整</v>
      </c>
      <c r="EJ71" s="115" t="str">
        <f t="shared" si="163"/>
        <v>选择</v>
      </c>
      <c r="EK71" s="115" t="str">
        <f t="shared" si="164"/>
        <v>选择</v>
      </c>
      <c r="EL71" s="115" t="str">
        <f t="shared" si="165"/>
        <v>选择</v>
      </c>
      <c r="EM71" s="3" t="str">
        <f t="shared" si="166"/>
        <v>删除</v>
      </c>
      <c r="EN71" s="3" t="e">
        <f t="shared" si="167"/>
        <v>#VALUE!</v>
      </c>
      <c r="EO71" s="3" t="str">
        <f t="shared" si="168"/>
        <v>删除</v>
      </c>
    </row>
    <row r="72" s="3" customFormat="1" customHeight="1" spans="1:145">
      <c r="A72" s="42" t="s">
        <v>883</v>
      </c>
      <c r="B72" s="43" t="str">
        <f t="shared" si="116"/>
        <v>K&amp;S Corporation Limited</v>
      </c>
      <c r="C72" s="44" t="s">
        <v>207</v>
      </c>
      <c r="D72" s="44" t="s">
        <v>90</v>
      </c>
      <c r="E72" s="51"/>
      <c r="F72" s="47"/>
      <c r="H72" s="46">
        <f t="shared" si="117"/>
        <v>0.0267679317307959</v>
      </c>
      <c r="I72" s="46" t="str">
        <f t="shared" si="118"/>
        <v> </v>
      </c>
      <c r="J72" s="44"/>
      <c r="K72" s="44"/>
      <c r="L72" s="49"/>
      <c r="M72" s="70"/>
      <c r="N72" s="71" t="s">
        <v>884</v>
      </c>
      <c r="O72" s="71" t="s">
        <v>885</v>
      </c>
      <c r="P72" s="71" t="s">
        <v>211</v>
      </c>
      <c r="Q72" s="71" t="s">
        <v>886</v>
      </c>
      <c r="R72" s="71" t="s">
        <v>887</v>
      </c>
      <c r="S72" s="71" t="s">
        <v>417</v>
      </c>
      <c r="T72" s="75"/>
      <c r="U72" s="71" t="s">
        <v>888</v>
      </c>
      <c r="V72" s="71" t="s">
        <v>306</v>
      </c>
      <c r="W72" s="71" t="s">
        <v>83</v>
      </c>
      <c r="X72" s="71" t="s">
        <v>889</v>
      </c>
      <c r="Y72" s="71" t="s">
        <v>890</v>
      </c>
      <c r="Z72" s="71" t="s">
        <v>891</v>
      </c>
      <c r="AA72" s="81">
        <v>26170</v>
      </c>
      <c r="AB72" s="71" t="s">
        <v>892</v>
      </c>
      <c r="AC72" s="82">
        <v>848942</v>
      </c>
      <c r="AD72" s="82">
        <v>776181</v>
      </c>
      <c r="AE72" s="82">
        <v>688541</v>
      </c>
      <c r="AF72" s="82">
        <v>790629</v>
      </c>
      <c r="AG72" s="82">
        <v>2690</v>
      </c>
      <c r="AH72" s="82">
        <v>2866</v>
      </c>
      <c r="AI72" s="82">
        <v>19647</v>
      </c>
      <c r="AJ72" s="82">
        <v>17635</v>
      </c>
      <c r="AK72" s="82">
        <v>175056</v>
      </c>
      <c r="AL72" s="82">
        <v>141197</v>
      </c>
      <c r="AM72" s="82">
        <v>87781</v>
      </c>
      <c r="AN72" s="82">
        <v>117206</v>
      </c>
      <c r="AO72" s="82">
        <v>0</v>
      </c>
      <c r="AP72" s="82">
        <v>0</v>
      </c>
      <c r="AQ72" s="82">
        <v>0</v>
      </c>
      <c r="AR72" s="82">
        <v>0</v>
      </c>
      <c r="AS72" s="82">
        <v>-592547</v>
      </c>
      <c r="AT72" s="82">
        <v>-570784</v>
      </c>
      <c r="AU72" s="82">
        <v>-535289</v>
      </c>
      <c r="AV72" s="82">
        <v>-612077</v>
      </c>
      <c r="AW72" s="82">
        <v>-46074</v>
      </c>
      <c r="AX72" s="82">
        <v>-45859</v>
      </c>
      <c r="AY72" s="82">
        <v>-57145</v>
      </c>
      <c r="AZ72" s="82">
        <v>-56016</v>
      </c>
      <c r="BA72" s="82">
        <v>7404</v>
      </c>
      <c r="BB72" s="82">
        <v>9266</v>
      </c>
      <c r="BC72" s="82">
        <v>5880</v>
      </c>
      <c r="BD72" s="82">
        <v>5649</v>
      </c>
      <c r="BE72" s="82">
        <v>79581</v>
      </c>
      <c r="BF72" s="82">
        <v>102432</v>
      </c>
      <c r="BG72" s="82">
        <v>79557</v>
      </c>
      <c r="BH72" s="82">
        <v>86566</v>
      </c>
      <c r="BI72" s="82">
        <v>39537</v>
      </c>
      <c r="BJ72" s="82">
        <v>27352</v>
      </c>
      <c r="BK72" s="82">
        <v>22461</v>
      </c>
      <c r="BL72" s="82">
        <v>17237</v>
      </c>
      <c r="BM72" s="82">
        <v>439665</v>
      </c>
      <c r="BN72" s="82">
        <v>415768</v>
      </c>
      <c r="BO72" s="82">
        <v>369532</v>
      </c>
      <c r="BP72" s="82">
        <v>402222</v>
      </c>
      <c r="BQ72" s="82">
        <v>612362</v>
      </c>
      <c r="BR72" s="82">
        <v>601748</v>
      </c>
      <c r="BS72" s="82">
        <v>525837</v>
      </c>
      <c r="BT72" s="82">
        <v>563344</v>
      </c>
      <c r="BU72" s="83"/>
      <c r="BV72" s="83"/>
      <c r="BW72" s="83"/>
      <c r="BX72" s="83"/>
      <c r="BY72" s="82">
        <v>37955</v>
      </c>
      <c r="BZ72" s="82">
        <v>21207</v>
      </c>
      <c r="CA72" s="82">
        <v>27973</v>
      </c>
      <c r="CB72" s="82">
        <v>22965</v>
      </c>
      <c r="CC72" s="82">
        <v>377727</v>
      </c>
      <c r="CD72" s="82">
        <v>359601</v>
      </c>
      <c r="CE72" s="82">
        <v>317502</v>
      </c>
      <c r="CF72" s="82">
        <v>353950</v>
      </c>
      <c r="CG72" s="83"/>
      <c r="CH72" s="83"/>
      <c r="CI72" s="83"/>
      <c r="CJ72" s="83"/>
      <c r="CK72" s="89">
        <f t="shared" si="119"/>
        <v>848942</v>
      </c>
      <c r="CL72" s="89">
        <f t="shared" si="120"/>
        <v>-175056</v>
      </c>
      <c r="CM72" s="89">
        <f t="shared" si="121"/>
        <v>-592547</v>
      </c>
      <c r="CN72" s="89">
        <f t="shared" si="122"/>
        <v>-46074</v>
      </c>
      <c r="CO72" s="89">
        <f t="shared" si="123"/>
        <v>35265</v>
      </c>
      <c r="CP72" s="90">
        <f t="shared" si="124"/>
        <v>0.0415399403021643</v>
      </c>
      <c r="CQ72" s="90">
        <f t="shared" si="125"/>
        <v>0.0433402935071288</v>
      </c>
      <c r="CR72" s="91">
        <f t="shared" si="126"/>
        <v>0</v>
      </c>
      <c r="CS72" s="93">
        <f t="shared" si="127"/>
        <v>0</v>
      </c>
      <c r="CT72" s="93">
        <f t="shared" si="128"/>
        <v>8335</v>
      </c>
      <c r="CU72" s="93">
        <f t="shared" si="129"/>
        <v>427716.5</v>
      </c>
      <c r="CV72" s="94"/>
      <c r="CW72" s="95">
        <f t="shared" si="130"/>
        <v>776181</v>
      </c>
      <c r="CX72" s="95">
        <f t="shared" si="131"/>
        <v>-141197</v>
      </c>
      <c r="CY72" s="95">
        <f t="shared" si="132"/>
        <v>-570784</v>
      </c>
      <c r="CZ72" s="93">
        <f t="shared" si="133"/>
        <v>-45859</v>
      </c>
      <c r="DA72" s="95">
        <f t="shared" si="134"/>
        <v>18341</v>
      </c>
      <c r="DB72" s="99">
        <f t="shared" si="135"/>
        <v>0.0236297976889411</v>
      </c>
      <c r="DC72" s="99">
        <f t="shared" si="136"/>
        <v>0.0242016784545551</v>
      </c>
      <c r="DD72" s="91">
        <f t="shared" si="137"/>
        <v>0</v>
      </c>
      <c r="DE72" s="93">
        <f t="shared" si="138"/>
        <v>0</v>
      </c>
      <c r="DF72" s="93">
        <f t="shared" si="139"/>
        <v>7573</v>
      </c>
      <c r="DG72" s="93">
        <f t="shared" si="140"/>
        <v>392650</v>
      </c>
      <c r="DH72" s="94"/>
      <c r="DI72" s="100">
        <f t="shared" si="141"/>
        <v>688541</v>
      </c>
      <c r="DJ72" s="100">
        <f t="shared" si="142"/>
        <v>-87781</v>
      </c>
      <c r="DK72" s="100">
        <f t="shared" si="143"/>
        <v>-535289</v>
      </c>
      <c r="DL72" s="100">
        <f t="shared" si="144"/>
        <v>-57145</v>
      </c>
      <c r="DM72" s="100">
        <f t="shared" si="145"/>
        <v>8326</v>
      </c>
      <c r="DN72" s="99">
        <f t="shared" si="146"/>
        <v>0.0120922356112417</v>
      </c>
      <c r="DO72" s="90">
        <f t="shared" si="147"/>
        <v>0.0122402475687834</v>
      </c>
      <c r="DP72" s="91">
        <f t="shared" si="148"/>
        <v>0</v>
      </c>
      <c r="DQ72" s="93">
        <f t="shared" si="149"/>
        <v>0</v>
      </c>
      <c r="DR72" s="93">
        <f t="shared" si="150"/>
        <v>5764.5</v>
      </c>
      <c r="DS72" s="93">
        <f t="shared" si="151"/>
        <v>385877</v>
      </c>
      <c r="DT72" s="94"/>
      <c r="DU72" s="105">
        <f t="shared" ref="DU72:DX72" si="172">(DI72+CW72+CK72)/3</f>
        <v>771221.333333333</v>
      </c>
      <c r="DV72" s="105">
        <f t="shared" si="172"/>
        <v>-134678</v>
      </c>
      <c r="DW72" s="105">
        <f t="shared" si="172"/>
        <v>-566206.666666667</v>
      </c>
      <c r="DX72" s="105">
        <f t="shared" si="172"/>
        <v>-49692.6666666667</v>
      </c>
      <c r="DY72" s="105">
        <f t="shared" si="153"/>
        <v>20644.0000000001</v>
      </c>
      <c r="DZ72" s="99">
        <f t="shared" si="154"/>
        <v>0.0267679317307959</v>
      </c>
      <c r="EA72" s="107">
        <f t="shared" si="155"/>
        <v>0.0275041612412135</v>
      </c>
      <c r="EB72" s="105">
        <f t="shared" si="156"/>
        <v>0</v>
      </c>
      <c r="EC72" s="105">
        <f t="shared" si="157"/>
        <v>0</v>
      </c>
      <c r="ED72" s="105">
        <f t="shared" si="158"/>
        <v>7224.16666666667</v>
      </c>
      <c r="EE72" s="105">
        <f t="shared" si="159"/>
        <v>402081.166666667</v>
      </c>
      <c r="EF72" s="108"/>
      <c r="EG72" s="115" t="str">
        <f t="shared" si="160"/>
        <v>完整</v>
      </c>
      <c r="EH72" s="115" t="str">
        <f t="shared" si="161"/>
        <v>完整</v>
      </c>
      <c r="EI72" s="115" t="str">
        <f t="shared" si="162"/>
        <v>完整</v>
      </c>
      <c r="EJ72" s="115" t="str">
        <f t="shared" si="163"/>
        <v>选择</v>
      </c>
      <c r="EK72" s="115" t="str">
        <f t="shared" si="164"/>
        <v>选择</v>
      </c>
      <c r="EL72" s="115" t="str">
        <f t="shared" si="165"/>
        <v>选择</v>
      </c>
      <c r="EM72" s="3" t="str">
        <f t="shared" si="166"/>
        <v>删除</v>
      </c>
      <c r="EN72" s="3" t="str">
        <f t="shared" si="167"/>
        <v>删除</v>
      </c>
      <c r="EO72" s="3" t="str">
        <f t="shared" si="168"/>
        <v>删除</v>
      </c>
    </row>
    <row r="73" s="3" customFormat="1" customHeight="1" spans="1:199">
      <c r="A73" s="42" t="s">
        <v>893</v>
      </c>
      <c r="B73" s="43" t="str">
        <f t="shared" si="116"/>
        <v>Lindsay Australia Limited</v>
      </c>
      <c r="C73" s="44" t="s">
        <v>207</v>
      </c>
      <c r="D73" s="49" t="s">
        <v>94</v>
      </c>
      <c r="E73" s="51"/>
      <c r="F73" s="47"/>
      <c r="H73" s="46">
        <f t="shared" si="117"/>
        <v>0.0546781313909308</v>
      </c>
      <c r="I73" s="46" t="str">
        <f t="shared" si="118"/>
        <v> </v>
      </c>
      <c r="J73" s="44"/>
      <c r="K73" s="44"/>
      <c r="L73" s="49" t="s">
        <v>94</v>
      </c>
      <c r="M73" s="70" t="s">
        <v>894</v>
      </c>
      <c r="N73" s="71" t="s">
        <v>895</v>
      </c>
      <c r="O73" s="71" t="s">
        <v>896</v>
      </c>
      <c r="P73" s="71" t="s">
        <v>211</v>
      </c>
      <c r="Q73" s="71" t="s">
        <v>897</v>
      </c>
      <c r="R73" s="71" t="s">
        <v>898</v>
      </c>
      <c r="S73" s="71" t="s">
        <v>417</v>
      </c>
      <c r="T73" s="75"/>
      <c r="U73" s="71" t="s">
        <v>899</v>
      </c>
      <c r="V73" s="71" t="s">
        <v>216</v>
      </c>
      <c r="W73" s="71" t="s">
        <v>83</v>
      </c>
      <c r="X73" s="71" t="s">
        <v>900</v>
      </c>
      <c r="Y73" s="71" t="s">
        <v>901</v>
      </c>
      <c r="Z73" s="71" t="s">
        <v>902</v>
      </c>
      <c r="AA73" s="81">
        <v>34520</v>
      </c>
      <c r="AB73" s="71" t="s">
        <v>903</v>
      </c>
      <c r="AC73" s="82">
        <v>676245</v>
      </c>
      <c r="AD73" s="82">
        <v>553070</v>
      </c>
      <c r="AE73" s="82">
        <v>435153</v>
      </c>
      <c r="AF73" s="82">
        <v>411515</v>
      </c>
      <c r="AG73" s="82">
        <v>5132</v>
      </c>
      <c r="AH73" s="82">
        <v>4136</v>
      </c>
      <c r="AI73" s="82">
        <v>4761</v>
      </c>
      <c r="AJ73" s="82">
        <v>4017</v>
      </c>
      <c r="AK73" s="82">
        <v>133962</v>
      </c>
      <c r="AL73" s="82">
        <v>128782</v>
      </c>
      <c r="AM73" s="82">
        <v>113611</v>
      </c>
      <c r="AN73" s="82">
        <v>106536</v>
      </c>
      <c r="AO73" s="82">
        <v>0</v>
      </c>
      <c r="AP73" s="82">
        <v>0</v>
      </c>
      <c r="AQ73" s="82">
        <v>0</v>
      </c>
      <c r="AR73" s="82">
        <v>0</v>
      </c>
      <c r="AS73" s="82">
        <v>-446225</v>
      </c>
      <c r="AT73" s="82">
        <v>-355792</v>
      </c>
      <c r="AU73" s="82">
        <v>-277351</v>
      </c>
      <c r="AV73" s="82">
        <v>-261196</v>
      </c>
      <c r="AW73" s="82">
        <v>-42833</v>
      </c>
      <c r="AX73" s="82">
        <v>-38614</v>
      </c>
      <c r="AY73" s="82">
        <v>-36288</v>
      </c>
      <c r="AZ73" s="82">
        <v>-31258</v>
      </c>
      <c r="BA73" s="82">
        <v>18064</v>
      </c>
      <c r="BB73" s="82">
        <v>22611</v>
      </c>
      <c r="BC73" s="82">
        <v>15196</v>
      </c>
      <c r="BD73" s="82">
        <v>12053</v>
      </c>
      <c r="BE73" s="82">
        <v>99101</v>
      </c>
      <c r="BF73" s="82">
        <v>82637</v>
      </c>
      <c r="BG73" s="82">
        <v>51545</v>
      </c>
      <c r="BH73" s="82">
        <v>45896</v>
      </c>
      <c r="BI73" s="82">
        <v>51973</v>
      </c>
      <c r="BJ73" s="82">
        <v>29041</v>
      </c>
      <c r="BK73" s="82">
        <v>27594</v>
      </c>
      <c r="BL73" s="82">
        <v>17895</v>
      </c>
      <c r="BM73" s="82">
        <v>293635</v>
      </c>
      <c r="BN73" s="82">
        <v>255567</v>
      </c>
      <c r="BO73" s="82">
        <v>258569</v>
      </c>
      <c r="BP73" s="82">
        <v>265163</v>
      </c>
      <c r="BQ73" s="82">
        <v>487798</v>
      </c>
      <c r="BR73" s="82">
        <v>411422</v>
      </c>
      <c r="BS73" s="82">
        <v>372507</v>
      </c>
      <c r="BT73" s="82">
        <v>361538</v>
      </c>
      <c r="BU73" s="82">
        <v>91799</v>
      </c>
      <c r="BV73" s="82">
        <v>75744</v>
      </c>
      <c r="BW73" s="82">
        <v>61058</v>
      </c>
      <c r="BX73" s="83"/>
      <c r="BY73" s="82">
        <v>58357</v>
      </c>
      <c r="BZ73" s="82">
        <v>34018</v>
      </c>
      <c r="CA73" s="82">
        <v>12664</v>
      </c>
      <c r="CB73" s="82">
        <v>16542</v>
      </c>
      <c r="CC73" s="82">
        <v>44558</v>
      </c>
      <c r="CD73" s="82">
        <v>37206</v>
      </c>
      <c r="CE73" s="82">
        <v>33747</v>
      </c>
      <c r="CF73" s="82">
        <v>90483</v>
      </c>
      <c r="CG73" s="82">
        <v>162908</v>
      </c>
      <c r="CH73" s="82">
        <v>113689</v>
      </c>
      <c r="CI73" s="82">
        <v>66708</v>
      </c>
      <c r="CJ73" s="82">
        <v>52397</v>
      </c>
      <c r="CK73" s="89">
        <f t="shared" si="119"/>
        <v>676245</v>
      </c>
      <c r="CL73" s="89">
        <f t="shared" si="120"/>
        <v>-133962</v>
      </c>
      <c r="CM73" s="89">
        <f t="shared" si="121"/>
        <v>-446225</v>
      </c>
      <c r="CN73" s="89">
        <f t="shared" si="122"/>
        <v>-42833</v>
      </c>
      <c r="CO73" s="89">
        <f t="shared" si="123"/>
        <v>53225</v>
      </c>
      <c r="CP73" s="90">
        <f t="shared" si="124"/>
        <v>0.0787066817499575</v>
      </c>
      <c r="CQ73" s="90">
        <f t="shared" si="125"/>
        <v>0.0854306442810825</v>
      </c>
      <c r="CR73" s="91">
        <f t="shared" si="126"/>
        <v>91799</v>
      </c>
      <c r="CS73" s="93">
        <f t="shared" si="127"/>
        <v>0</v>
      </c>
      <c r="CT73" s="93">
        <f t="shared" si="128"/>
        <v>20337.5</v>
      </c>
      <c r="CU73" s="93">
        <f t="shared" si="129"/>
        <v>274601</v>
      </c>
      <c r="CV73" s="94"/>
      <c r="CW73" s="95">
        <f t="shared" si="130"/>
        <v>553070</v>
      </c>
      <c r="CX73" s="95">
        <f t="shared" si="131"/>
        <v>-128782</v>
      </c>
      <c r="CY73" s="95">
        <f t="shared" si="132"/>
        <v>-355792</v>
      </c>
      <c r="CZ73" s="93">
        <f t="shared" si="133"/>
        <v>-38614</v>
      </c>
      <c r="DA73" s="95">
        <f t="shared" si="134"/>
        <v>29882</v>
      </c>
      <c r="DB73" s="99">
        <f t="shared" si="135"/>
        <v>0.0540293272099373</v>
      </c>
      <c r="DC73" s="99">
        <f t="shared" si="136"/>
        <v>0.0571152243552987</v>
      </c>
      <c r="DD73" s="91">
        <f t="shared" si="137"/>
        <v>75744</v>
      </c>
      <c r="DE73" s="93">
        <f t="shared" si="138"/>
        <v>0</v>
      </c>
      <c r="DF73" s="93">
        <f t="shared" si="139"/>
        <v>18903.5</v>
      </c>
      <c r="DG73" s="93">
        <f t="shared" si="140"/>
        <v>257068</v>
      </c>
      <c r="DH73" s="94"/>
      <c r="DI73" s="100">
        <f t="shared" si="141"/>
        <v>435153</v>
      </c>
      <c r="DJ73" s="100">
        <f t="shared" si="142"/>
        <v>-113611</v>
      </c>
      <c r="DK73" s="100">
        <f t="shared" si="143"/>
        <v>-277351</v>
      </c>
      <c r="DL73" s="100">
        <f t="shared" si="144"/>
        <v>-36288</v>
      </c>
      <c r="DM73" s="100">
        <f t="shared" si="145"/>
        <v>7903</v>
      </c>
      <c r="DN73" s="99">
        <f t="shared" si="146"/>
        <v>0.0181614282792489</v>
      </c>
      <c r="DO73" s="90">
        <f t="shared" si="147"/>
        <v>0.0184973668812171</v>
      </c>
      <c r="DP73" s="91">
        <f t="shared" si="148"/>
        <v>61058</v>
      </c>
      <c r="DQ73" s="93">
        <f t="shared" si="149"/>
        <v>0</v>
      </c>
      <c r="DR73" s="93">
        <f t="shared" si="150"/>
        <v>13624.5</v>
      </c>
      <c r="DS73" s="93">
        <f t="shared" si="151"/>
        <v>261866</v>
      </c>
      <c r="DT73" s="94"/>
      <c r="DU73" s="105">
        <f t="shared" ref="DU73:DX73" si="173">(DI73+CW73+CK73)/3</f>
        <v>554822.666666667</v>
      </c>
      <c r="DV73" s="105">
        <f t="shared" si="173"/>
        <v>-125451.666666667</v>
      </c>
      <c r="DW73" s="105">
        <f t="shared" si="173"/>
        <v>-359789.333333333</v>
      </c>
      <c r="DX73" s="105">
        <f t="shared" si="173"/>
        <v>-39245</v>
      </c>
      <c r="DY73" s="105">
        <f t="shared" si="153"/>
        <v>30336.6666666666</v>
      </c>
      <c r="DZ73" s="99">
        <f t="shared" si="154"/>
        <v>0.0546781313909308</v>
      </c>
      <c r="EA73" s="107">
        <f t="shared" si="155"/>
        <v>0.0578407558384144</v>
      </c>
      <c r="EB73" s="105">
        <f t="shared" si="156"/>
        <v>-76200.3333333333</v>
      </c>
      <c r="EC73" s="105">
        <f t="shared" si="157"/>
        <v>0</v>
      </c>
      <c r="ED73" s="105">
        <f t="shared" si="158"/>
        <v>17621.8333333333</v>
      </c>
      <c r="EE73" s="105">
        <f t="shared" si="159"/>
        <v>264511.666666667</v>
      </c>
      <c r="EF73" s="108"/>
      <c r="EG73" s="115" t="str">
        <f t="shared" si="160"/>
        <v>完整</v>
      </c>
      <c r="EH73" s="115" t="str">
        <f t="shared" si="161"/>
        <v>完整</v>
      </c>
      <c r="EI73" s="115" t="str">
        <f t="shared" si="162"/>
        <v>完整</v>
      </c>
      <c r="EJ73" s="115" t="str">
        <f t="shared" si="163"/>
        <v>选择</v>
      </c>
      <c r="EK73" s="115" t="str">
        <f t="shared" si="164"/>
        <v>选择</v>
      </c>
      <c r="EL73" s="115" t="str">
        <f t="shared" si="165"/>
        <v>选择</v>
      </c>
      <c r="EM73" s="3" t="str">
        <f t="shared" si="166"/>
        <v>删除</v>
      </c>
      <c r="EN73" s="3" t="str">
        <f t="shared" si="167"/>
        <v>删除</v>
      </c>
      <c r="EO73" s="3" t="str">
        <f t="shared" si="168"/>
        <v>删除</v>
      </c>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row>
    <row r="74" s="3" customFormat="1" customHeight="1" spans="1:199">
      <c r="A74" s="42" t="s">
        <v>904</v>
      </c>
      <c r="B74" s="43" t="str">
        <f t="shared" si="116"/>
        <v>Shan-Loong Transportation Co.,Ltd</v>
      </c>
      <c r="C74" s="44" t="s">
        <v>207</v>
      </c>
      <c r="D74" s="49" t="s">
        <v>94</v>
      </c>
      <c r="E74" s="51"/>
      <c r="H74" s="46">
        <f t="shared" si="117"/>
        <v>0.00873242622708056</v>
      </c>
      <c r="I74" s="46" t="str">
        <f t="shared" si="118"/>
        <v> </v>
      </c>
      <c r="J74" s="44"/>
      <c r="K74" s="44"/>
      <c r="L74" s="49" t="s">
        <v>94</v>
      </c>
      <c r="M74" s="70" t="s">
        <v>905</v>
      </c>
      <c r="N74" s="71" t="s">
        <v>906</v>
      </c>
      <c r="O74" s="71" t="s">
        <v>907</v>
      </c>
      <c r="P74" s="71" t="s">
        <v>908</v>
      </c>
      <c r="Q74" s="71" t="s">
        <v>909</v>
      </c>
      <c r="R74" s="71" t="s">
        <v>910</v>
      </c>
      <c r="S74" s="71" t="s">
        <v>911</v>
      </c>
      <c r="T74" s="75"/>
      <c r="U74" s="71" t="s">
        <v>912</v>
      </c>
      <c r="V74" s="71" t="s">
        <v>216</v>
      </c>
      <c r="W74" s="71" t="s">
        <v>83</v>
      </c>
      <c r="X74" s="71" t="s">
        <v>913</v>
      </c>
      <c r="Y74" s="71" t="s">
        <v>914</v>
      </c>
      <c r="Z74" s="71" t="s">
        <v>915</v>
      </c>
      <c r="AA74" s="81">
        <v>35742</v>
      </c>
      <c r="AB74" s="71" t="s">
        <v>916</v>
      </c>
      <c r="AC74" s="82">
        <v>16423894</v>
      </c>
      <c r="AD74" s="82">
        <v>18518763</v>
      </c>
      <c r="AE74" s="82">
        <v>18812163</v>
      </c>
      <c r="AF74" s="82">
        <v>15955500</v>
      </c>
      <c r="AG74" s="82">
        <v>58798</v>
      </c>
      <c r="AH74" s="82">
        <v>74202</v>
      </c>
      <c r="AI74" s="82">
        <v>66468</v>
      </c>
      <c r="AJ74" s="82">
        <v>59642</v>
      </c>
      <c r="AK74" s="82">
        <v>14736672</v>
      </c>
      <c r="AL74" s="82">
        <v>16613688</v>
      </c>
      <c r="AM74" s="82">
        <v>16535383</v>
      </c>
      <c r="AN74" s="82">
        <v>13718871</v>
      </c>
      <c r="AO74" s="82">
        <v>0</v>
      </c>
      <c r="AP74" s="82">
        <v>0</v>
      </c>
      <c r="AQ74" s="82">
        <v>0</v>
      </c>
      <c r="AR74" s="82">
        <v>0</v>
      </c>
      <c r="AS74" s="82">
        <v>-1254647</v>
      </c>
      <c r="AT74" s="82">
        <v>-1289655</v>
      </c>
      <c r="AU74" s="82">
        <v>-1410146</v>
      </c>
      <c r="AV74" s="82">
        <v>-1356542</v>
      </c>
      <c r="AW74" s="82">
        <v>-468272</v>
      </c>
      <c r="AX74" s="82">
        <v>-485924</v>
      </c>
      <c r="AY74" s="82">
        <v>-491023</v>
      </c>
      <c r="AZ74" s="82">
        <v>-492953</v>
      </c>
      <c r="BA74" s="82">
        <v>271100</v>
      </c>
      <c r="BB74" s="82">
        <v>274517</v>
      </c>
      <c r="BC74" s="82">
        <v>223277</v>
      </c>
      <c r="BD74" s="82">
        <v>193605</v>
      </c>
      <c r="BE74" s="82">
        <v>600063</v>
      </c>
      <c r="BF74" s="82">
        <v>779655</v>
      </c>
      <c r="BG74" s="82">
        <v>919348</v>
      </c>
      <c r="BH74" s="82">
        <v>819052</v>
      </c>
      <c r="BI74" s="82">
        <v>2253797</v>
      </c>
      <c r="BJ74" s="82">
        <v>1447330</v>
      </c>
      <c r="BK74" s="82">
        <v>1553286</v>
      </c>
      <c r="BL74" s="82">
        <v>1135462</v>
      </c>
      <c r="BM74" s="82">
        <v>4584054</v>
      </c>
      <c r="BN74" s="82">
        <v>4676119</v>
      </c>
      <c r="BO74" s="82">
        <v>4685039</v>
      </c>
      <c r="BP74" s="82">
        <v>5041987</v>
      </c>
      <c r="BQ74" s="82">
        <v>10953196</v>
      </c>
      <c r="BR74" s="82">
        <v>9781308</v>
      </c>
      <c r="BS74" s="82">
        <v>10353197</v>
      </c>
      <c r="BT74" s="82">
        <v>10042999</v>
      </c>
      <c r="BU74" s="82">
        <v>546918</v>
      </c>
      <c r="BV74" s="82">
        <v>540784</v>
      </c>
      <c r="BW74" s="82">
        <v>535529</v>
      </c>
      <c r="BX74" s="82">
        <v>540683</v>
      </c>
      <c r="BY74" s="82">
        <v>23101</v>
      </c>
      <c r="BZ74" s="82">
        <v>203698</v>
      </c>
      <c r="CA74" s="82">
        <v>442079</v>
      </c>
      <c r="CB74" s="82">
        <v>446776</v>
      </c>
      <c r="CC74" s="83"/>
      <c r="CD74" s="83"/>
      <c r="CE74" s="83"/>
      <c r="CF74" s="83"/>
      <c r="CG74" s="82">
        <v>707729</v>
      </c>
      <c r="CH74" s="82">
        <v>748871</v>
      </c>
      <c r="CI74" s="82">
        <v>874617</v>
      </c>
      <c r="CJ74" s="82">
        <v>815859</v>
      </c>
      <c r="CK74" s="89">
        <f t="shared" si="119"/>
        <v>16423894</v>
      </c>
      <c r="CL74" s="89">
        <f t="shared" si="120"/>
        <v>-14736672</v>
      </c>
      <c r="CM74" s="89">
        <f t="shared" si="121"/>
        <v>-1254647</v>
      </c>
      <c r="CN74" s="89">
        <f t="shared" si="122"/>
        <v>-468272</v>
      </c>
      <c r="CO74" s="89">
        <f t="shared" si="123"/>
        <v>-35697</v>
      </c>
      <c r="CP74" s="90">
        <f t="shared" si="124"/>
        <v>-0.00217347968758201</v>
      </c>
      <c r="CQ74" s="90">
        <f t="shared" si="125"/>
        <v>-0.00216876591891014</v>
      </c>
      <c r="CR74" s="91">
        <f t="shared" si="126"/>
        <v>546918</v>
      </c>
      <c r="CS74" s="93">
        <f t="shared" si="127"/>
        <v>0</v>
      </c>
      <c r="CT74" s="93">
        <f t="shared" si="128"/>
        <v>272808.5</v>
      </c>
      <c r="CU74" s="93">
        <f t="shared" si="129"/>
        <v>4630086.5</v>
      </c>
      <c r="CV74" s="94"/>
      <c r="CW74" s="95">
        <f t="shared" si="130"/>
        <v>18518763</v>
      </c>
      <c r="CX74" s="95">
        <f t="shared" si="131"/>
        <v>-16613688</v>
      </c>
      <c r="CY74" s="95">
        <f t="shared" si="132"/>
        <v>-1289655</v>
      </c>
      <c r="CZ74" s="93">
        <f t="shared" si="133"/>
        <v>-485924</v>
      </c>
      <c r="DA74" s="95">
        <f t="shared" si="134"/>
        <v>129496</v>
      </c>
      <c r="DB74" s="99">
        <f t="shared" si="135"/>
        <v>0.00699269168248441</v>
      </c>
      <c r="DC74" s="99">
        <f t="shared" si="136"/>
        <v>0.00704193375407514</v>
      </c>
      <c r="DD74" s="91">
        <f t="shared" si="137"/>
        <v>540784</v>
      </c>
      <c r="DE74" s="93">
        <f t="shared" si="138"/>
        <v>0</v>
      </c>
      <c r="DF74" s="93">
        <f t="shared" si="139"/>
        <v>248897</v>
      </c>
      <c r="DG74" s="93">
        <f t="shared" si="140"/>
        <v>4680579</v>
      </c>
      <c r="DH74" s="94"/>
      <c r="DI74" s="100">
        <f t="shared" si="141"/>
        <v>18812163</v>
      </c>
      <c r="DJ74" s="100">
        <f t="shared" si="142"/>
        <v>-16535383</v>
      </c>
      <c r="DK74" s="100">
        <f t="shared" si="143"/>
        <v>-1410146</v>
      </c>
      <c r="DL74" s="100">
        <f t="shared" si="144"/>
        <v>-491023</v>
      </c>
      <c r="DM74" s="100">
        <f t="shared" si="145"/>
        <v>375611</v>
      </c>
      <c r="DN74" s="99">
        <f t="shared" si="146"/>
        <v>0.0199663908929558</v>
      </c>
      <c r="DO74" s="90">
        <f t="shared" si="147"/>
        <v>0.0203731695601217</v>
      </c>
      <c r="DP74" s="91">
        <f t="shared" si="148"/>
        <v>535529</v>
      </c>
      <c r="DQ74" s="93">
        <f t="shared" si="149"/>
        <v>0</v>
      </c>
      <c r="DR74" s="93">
        <f t="shared" si="150"/>
        <v>208441</v>
      </c>
      <c r="DS74" s="93">
        <f t="shared" si="151"/>
        <v>4863513</v>
      </c>
      <c r="DT74" s="94"/>
      <c r="DU74" s="105">
        <f t="shared" ref="DU74:DX74" si="174">(DI74+CW74+CK74)/3</f>
        <v>17918273.3333333</v>
      </c>
      <c r="DV74" s="105">
        <f t="shared" si="174"/>
        <v>-15961914.3333333</v>
      </c>
      <c r="DW74" s="105">
        <f t="shared" si="174"/>
        <v>-1318149.33333333</v>
      </c>
      <c r="DX74" s="105">
        <f t="shared" si="174"/>
        <v>-481739.666666667</v>
      </c>
      <c r="DY74" s="105">
        <f t="shared" si="153"/>
        <v>156469.999999998</v>
      </c>
      <c r="DZ74" s="99">
        <f t="shared" si="154"/>
        <v>0.00873242622708056</v>
      </c>
      <c r="EA74" s="107">
        <f t="shared" si="155"/>
        <v>0.00880935325448363</v>
      </c>
      <c r="EB74" s="105">
        <f t="shared" si="156"/>
        <v>-541077</v>
      </c>
      <c r="EC74" s="105">
        <f t="shared" si="157"/>
        <v>0</v>
      </c>
      <c r="ED74" s="105">
        <f t="shared" si="158"/>
        <v>243382.166666667</v>
      </c>
      <c r="EE74" s="105">
        <f t="shared" si="159"/>
        <v>4724726.16666667</v>
      </c>
      <c r="EF74" s="108"/>
      <c r="EG74" s="115" t="str">
        <f t="shared" si="160"/>
        <v>完整</v>
      </c>
      <c r="EH74" s="115" t="str">
        <f t="shared" si="161"/>
        <v>完整</v>
      </c>
      <c r="EI74" s="115" t="str">
        <f t="shared" si="162"/>
        <v>完整</v>
      </c>
      <c r="EJ74" s="115" t="str">
        <f t="shared" si="163"/>
        <v>选择</v>
      </c>
      <c r="EK74" s="115" t="str">
        <f t="shared" si="164"/>
        <v>选择</v>
      </c>
      <c r="EL74" s="115" t="str">
        <f t="shared" si="165"/>
        <v>选择</v>
      </c>
      <c r="EM74" s="3" t="str">
        <f t="shared" si="166"/>
        <v>删除</v>
      </c>
      <c r="EN74" s="3" t="str">
        <f t="shared" si="167"/>
        <v>删除</v>
      </c>
      <c r="EO74" s="3" t="str">
        <f t="shared" si="168"/>
        <v>删除</v>
      </c>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row>
    <row r="75" s="3" customFormat="1" customHeight="1" spans="1:145">
      <c r="A75" s="42" t="s">
        <v>917</v>
      </c>
      <c r="B75" s="43" t="str">
        <f t="shared" si="116"/>
        <v>Evergreen International Storage &amp; Transport</v>
      </c>
      <c r="C75" s="44" t="s">
        <v>207</v>
      </c>
      <c r="D75" s="44" t="s">
        <v>90</v>
      </c>
      <c r="E75" s="51"/>
      <c r="F75" s="47"/>
      <c r="H75" s="46">
        <f t="shared" si="117"/>
        <v>0.157839335291217</v>
      </c>
      <c r="I75" s="46" t="str">
        <f t="shared" si="118"/>
        <v> </v>
      </c>
      <c r="J75" s="44"/>
      <c r="K75" s="44"/>
      <c r="L75" s="49"/>
      <c r="M75" s="70"/>
      <c r="N75" s="71" t="s">
        <v>918</v>
      </c>
      <c r="O75" s="71" t="s">
        <v>919</v>
      </c>
      <c r="P75" s="71" t="s">
        <v>211</v>
      </c>
      <c r="Q75" s="71" t="s">
        <v>920</v>
      </c>
      <c r="R75" s="71" t="s">
        <v>921</v>
      </c>
      <c r="S75" s="71" t="s">
        <v>911</v>
      </c>
      <c r="T75" s="75"/>
      <c r="U75" s="71" t="s">
        <v>922</v>
      </c>
      <c r="V75" s="71" t="s">
        <v>266</v>
      </c>
      <c r="W75" s="71" t="s">
        <v>75</v>
      </c>
      <c r="X75" s="71" t="s">
        <v>923</v>
      </c>
      <c r="Y75" s="71" t="s">
        <v>258</v>
      </c>
      <c r="Z75" s="71" t="s">
        <v>924</v>
      </c>
      <c r="AA75" s="81">
        <v>33221</v>
      </c>
      <c r="AB75" s="75"/>
      <c r="AC75" s="82">
        <v>16394054</v>
      </c>
      <c r="AD75" s="82">
        <v>17586956</v>
      </c>
      <c r="AE75" s="82">
        <v>8880226</v>
      </c>
      <c r="AF75" s="82">
        <v>6966387</v>
      </c>
      <c r="AG75" s="82">
        <v>52560</v>
      </c>
      <c r="AH75" s="82">
        <v>160234</v>
      </c>
      <c r="AI75" s="82">
        <v>22088</v>
      </c>
      <c r="AJ75" s="82">
        <v>48570</v>
      </c>
      <c r="AK75" s="82">
        <v>10898457</v>
      </c>
      <c r="AL75" s="82">
        <v>11857079</v>
      </c>
      <c r="AM75" s="82">
        <v>5362060</v>
      </c>
      <c r="AN75" s="82">
        <v>3773332</v>
      </c>
      <c r="AO75" s="82">
        <v>0</v>
      </c>
      <c r="AP75" s="82">
        <v>0</v>
      </c>
      <c r="AQ75" s="82">
        <v>0</v>
      </c>
      <c r="AR75" s="82">
        <v>0</v>
      </c>
      <c r="AS75" s="82">
        <v>-1485065</v>
      </c>
      <c r="AT75" s="82">
        <v>-1295409</v>
      </c>
      <c r="AU75" s="82">
        <v>-399605</v>
      </c>
      <c r="AV75" s="82">
        <v>-239518</v>
      </c>
      <c r="AW75" s="82">
        <v>-1403071</v>
      </c>
      <c r="AX75" s="82">
        <v>-1230379</v>
      </c>
      <c r="AY75" s="82">
        <v>-2164922</v>
      </c>
      <c r="AZ75" s="82">
        <v>-2202484</v>
      </c>
      <c r="BA75" s="82">
        <v>61541</v>
      </c>
      <c r="BB75" s="82">
        <v>52493</v>
      </c>
      <c r="BC75" s="82">
        <v>52012</v>
      </c>
      <c r="BD75" s="82">
        <v>46280</v>
      </c>
      <c r="BE75" s="82">
        <v>1669453</v>
      </c>
      <c r="BF75" s="82">
        <v>1001501</v>
      </c>
      <c r="BG75" s="82">
        <v>1112101</v>
      </c>
      <c r="BH75" s="82">
        <v>214825</v>
      </c>
      <c r="BI75" s="82">
        <v>9523824</v>
      </c>
      <c r="BJ75" s="82">
        <v>8251758</v>
      </c>
      <c r="BK75" s="82">
        <v>9437057</v>
      </c>
      <c r="BL75" s="82">
        <v>6025083</v>
      </c>
      <c r="BM75" s="82">
        <v>18601543</v>
      </c>
      <c r="BN75" s="82">
        <v>18060422</v>
      </c>
      <c r="BO75" s="82">
        <v>25902265</v>
      </c>
      <c r="BP75" s="82">
        <v>24288033</v>
      </c>
      <c r="BQ75" s="82">
        <v>43418010</v>
      </c>
      <c r="BR75" s="82">
        <v>42047855</v>
      </c>
      <c r="BS75" s="82">
        <v>41805280</v>
      </c>
      <c r="BT75" s="82">
        <v>35071774</v>
      </c>
      <c r="BU75" s="82">
        <v>679732</v>
      </c>
      <c r="BV75" s="82">
        <v>549941</v>
      </c>
      <c r="BW75" s="82">
        <v>114086</v>
      </c>
      <c r="BX75" s="82">
        <v>26822</v>
      </c>
      <c r="BY75" s="82">
        <v>2660021</v>
      </c>
      <c r="BZ75" s="82">
        <v>3364323</v>
      </c>
      <c r="CA75" s="82">
        <v>975727</v>
      </c>
      <c r="CB75" s="82">
        <v>799623</v>
      </c>
      <c r="CC75" s="83"/>
      <c r="CD75" s="83"/>
      <c r="CE75" s="83"/>
      <c r="CF75" s="83"/>
      <c r="CG75" s="82">
        <v>805333</v>
      </c>
      <c r="CH75" s="82">
        <v>745468</v>
      </c>
      <c r="CI75" s="82">
        <v>285519</v>
      </c>
      <c r="CJ75" s="82">
        <v>212696</v>
      </c>
      <c r="CK75" s="89">
        <f t="shared" si="119"/>
        <v>16394054</v>
      </c>
      <c r="CL75" s="89">
        <f t="shared" si="120"/>
        <v>-10898457</v>
      </c>
      <c r="CM75" s="89">
        <f t="shared" si="121"/>
        <v>-1485065</v>
      </c>
      <c r="CN75" s="89">
        <f t="shared" si="122"/>
        <v>-1403071</v>
      </c>
      <c r="CO75" s="89">
        <f t="shared" si="123"/>
        <v>2607461</v>
      </c>
      <c r="CP75" s="90">
        <f t="shared" si="124"/>
        <v>0.15904918941953</v>
      </c>
      <c r="CQ75" s="90">
        <f t="shared" si="125"/>
        <v>0.189130193369747</v>
      </c>
      <c r="CR75" s="91">
        <f t="shared" si="126"/>
        <v>679732</v>
      </c>
      <c r="CS75" s="93">
        <f t="shared" si="127"/>
        <v>0</v>
      </c>
      <c r="CT75" s="93">
        <f t="shared" si="128"/>
        <v>57017</v>
      </c>
      <c r="CU75" s="93">
        <f t="shared" si="129"/>
        <v>18330982.5</v>
      </c>
      <c r="CV75" s="94"/>
      <c r="CW75" s="95">
        <f t="shared" si="130"/>
        <v>17586956</v>
      </c>
      <c r="CX75" s="95">
        <f t="shared" si="131"/>
        <v>-11857079</v>
      </c>
      <c r="CY75" s="95">
        <f t="shared" si="132"/>
        <v>-1295409</v>
      </c>
      <c r="CZ75" s="93">
        <f t="shared" si="133"/>
        <v>-1230379</v>
      </c>
      <c r="DA75" s="95">
        <f t="shared" si="134"/>
        <v>3204089</v>
      </c>
      <c r="DB75" s="99">
        <f t="shared" si="135"/>
        <v>0.182185535689064</v>
      </c>
      <c r="DC75" s="99">
        <f t="shared" si="136"/>
        <v>0.222771231910856</v>
      </c>
      <c r="DD75" s="91">
        <f t="shared" si="137"/>
        <v>549941</v>
      </c>
      <c r="DE75" s="93">
        <f t="shared" si="138"/>
        <v>0</v>
      </c>
      <c r="DF75" s="93">
        <f t="shared" si="139"/>
        <v>52252.5</v>
      </c>
      <c r="DG75" s="93">
        <f t="shared" si="140"/>
        <v>21981343.5</v>
      </c>
      <c r="DH75" s="94"/>
      <c r="DI75" s="100">
        <f t="shared" si="141"/>
        <v>8880226</v>
      </c>
      <c r="DJ75" s="100">
        <f t="shared" si="142"/>
        <v>-5362060</v>
      </c>
      <c r="DK75" s="100">
        <f t="shared" si="143"/>
        <v>-399605</v>
      </c>
      <c r="DL75" s="100">
        <f t="shared" si="144"/>
        <v>-2164922</v>
      </c>
      <c r="DM75" s="100">
        <f t="shared" si="145"/>
        <v>953639</v>
      </c>
      <c r="DN75" s="99">
        <f t="shared" si="146"/>
        <v>0.107389046179681</v>
      </c>
      <c r="DO75" s="90">
        <f t="shared" si="147"/>
        <v>0.120308904702617</v>
      </c>
      <c r="DP75" s="91">
        <f t="shared" si="148"/>
        <v>114086</v>
      </c>
      <c r="DQ75" s="93">
        <f t="shared" si="149"/>
        <v>0</v>
      </c>
      <c r="DR75" s="93">
        <f t="shared" si="150"/>
        <v>49146</v>
      </c>
      <c r="DS75" s="93">
        <f t="shared" si="151"/>
        <v>25095149</v>
      </c>
      <c r="DT75" s="94"/>
      <c r="DU75" s="105">
        <f t="shared" ref="DU75:DX75" si="175">(DI75+CW75+CK75)/3</f>
        <v>14287078.6666667</v>
      </c>
      <c r="DV75" s="105">
        <f t="shared" si="175"/>
        <v>-9372532</v>
      </c>
      <c r="DW75" s="105">
        <f t="shared" si="175"/>
        <v>-1060026.33333333</v>
      </c>
      <c r="DX75" s="105">
        <f t="shared" si="175"/>
        <v>-1599457.33333333</v>
      </c>
      <c r="DY75" s="105">
        <f t="shared" si="153"/>
        <v>2255063</v>
      </c>
      <c r="DZ75" s="99">
        <f t="shared" si="154"/>
        <v>0.157839335291217</v>
      </c>
      <c r="EA75" s="107">
        <f t="shared" si="155"/>
        <v>0.1874218802962</v>
      </c>
      <c r="EB75" s="105">
        <f t="shared" si="156"/>
        <v>-447919.666666667</v>
      </c>
      <c r="EC75" s="105">
        <f t="shared" si="157"/>
        <v>0</v>
      </c>
      <c r="ED75" s="105">
        <f t="shared" si="158"/>
        <v>52805.1666666667</v>
      </c>
      <c r="EE75" s="105">
        <f t="shared" si="159"/>
        <v>21802491.6666667</v>
      </c>
      <c r="EF75" s="108"/>
      <c r="EG75" s="115" t="str">
        <f t="shared" si="160"/>
        <v>完整</v>
      </c>
      <c r="EH75" s="115" t="str">
        <f t="shared" si="161"/>
        <v>完整</v>
      </c>
      <c r="EI75" s="115" t="str">
        <f t="shared" si="162"/>
        <v>完整</v>
      </c>
      <c r="EJ75" s="115" t="str">
        <f t="shared" si="163"/>
        <v>选择</v>
      </c>
      <c r="EK75" s="115" t="str">
        <f t="shared" si="164"/>
        <v>选择</v>
      </c>
      <c r="EL75" s="115" t="str">
        <f t="shared" si="165"/>
        <v>选择</v>
      </c>
      <c r="EM75" s="3" t="str">
        <f t="shared" si="166"/>
        <v>删除</v>
      </c>
      <c r="EN75" s="3" t="str">
        <f t="shared" si="167"/>
        <v>删除</v>
      </c>
      <c r="EO75" s="3" t="str">
        <f t="shared" si="168"/>
        <v>删除</v>
      </c>
    </row>
    <row r="76" s="3" customFormat="1" customHeight="1" spans="1:199">
      <c r="A76" s="42" t="s">
        <v>925</v>
      </c>
      <c r="B76" s="43" t="str">
        <f t="shared" si="116"/>
        <v>Beijing Changjiu Logistics Corp.</v>
      </c>
      <c r="C76" s="44" t="s">
        <v>207</v>
      </c>
      <c r="D76" s="44" t="s">
        <v>90</v>
      </c>
      <c r="E76" s="45"/>
      <c r="F76" s="47"/>
      <c r="G76" s="50"/>
      <c r="H76" s="46">
        <f t="shared" si="117"/>
        <v>0.000879621751908422</v>
      </c>
      <c r="I76" s="46" t="str">
        <f t="shared" si="118"/>
        <v> </v>
      </c>
      <c r="J76" s="44"/>
      <c r="K76" s="44"/>
      <c r="L76" s="49"/>
      <c r="M76" s="70"/>
      <c r="N76" s="71" t="s">
        <v>926</v>
      </c>
      <c r="O76" s="71" t="s">
        <v>927</v>
      </c>
      <c r="P76" s="71" t="s">
        <v>211</v>
      </c>
      <c r="Q76" s="71" t="s">
        <v>928</v>
      </c>
      <c r="R76" s="71" t="s">
        <v>929</v>
      </c>
      <c r="S76" s="71" t="s">
        <v>235</v>
      </c>
      <c r="T76" s="75"/>
      <c r="U76" s="71" t="s">
        <v>930</v>
      </c>
      <c r="V76" s="71" t="s">
        <v>306</v>
      </c>
      <c r="W76" s="71" t="s">
        <v>83</v>
      </c>
      <c r="X76" s="71" t="s">
        <v>931</v>
      </c>
      <c r="Y76" s="71" t="s">
        <v>932</v>
      </c>
      <c r="Z76" s="71" t="s">
        <v>933</v>
      </c>
      <c r="AA76" s="81">
        <v>42591</v>
      </c>
      <c r="AB76" s="71" t="s">
        <v>934</v>
      </c>
      <c r="AC76" s="82">
        <v>3730876</v>
      </c>
      <c r="AD76" s="82">
        <v>3913271</v>
      </c>
      <c r="AE76" s="82">
        <v>4462193</v>
      </c>
      <c r="AF76" s="82">
        <v>4040008</v>
      </c>
      <c r="AG76" s="82">
        <v>49140</v>
      </c>
      <c r="AH76" s="82">
        <v>41680</v>
      </c>
      <c r="AI76" s="82">
        <v>171757</v>
      </c>
      <c r="AJ76" s="82">
        <v>103331</v>
      </c>
      <c r="AK76" s="82">
        <v>2748709</v>
      </c>
      <c r="AL76" s="82">
        <v>3484034</v>
      </c>
      <c r="AM76" s="82">
        <v>4085542</v>
      </c>
      <c r="AN76" s="82">
        <v>3440121</v>
      </c>
      <c r="AO76" s="82">
        <v>6688</v>
      </c>
      <c r="AP76" s="82">
        <v>4469</v>
      </c>
      <c r="AQ76" s="82">
        <v>3365</v>
      </c>
      <c r="AR76" s="82">
        <v>5635</v>
      </c>
      <c r="AS76" s="82">
        <v>-336200</v>
      </c>
      <c r="AT76" s="82">
        <v>-298058</v>
      </c>
      <c r="AU76" s="82">
        <v>-301518</v>
      </c>
      <c r="AV76" s="82">
        <v>-308266</v>
      </c>
      <c r="AW76" s="82">
        <v>-630469</v>
      </c>
      <c r="AX76" s="82">
        <v>-102434</v>
      </c>
      <c r="AY76" s="82">
        <v>-94205</v>
      </c>
      <c r="AZ76" s="82">
        <v>-175791</v>
      </c>
      <c r="BA76" s="82">
        <v>112180</v>
      </c>
      <c r="BB76" s="82">
        <v>57041</v>
      </c>
      <c r="BC76" s="82">
        <v>11689</v>
      </c>
      <c r="BD76" s="82">
        <v>4558</v>
      </c>
      <c r="BE76" s="82">
        <v>1274826</v>
      </c>
      <c r="BF76" s="82">
        <v>1519171</v>
      </c>
      <c r="BG76" s="82">
        <v>1486216</v>
      </c>
      <c r="BH76" s="82">
        <v>1422504</v>
      </c>
      <c r="BI76" s="82">
        <v>609348</v>
      </c>
      <c r="BJ76" s="82">
        <v>612883</v>
      </c>
      <c r="BK76" s="82">
        <v>839056</v>
      </c>
      <c r="BL76" s="82">
        <v>949463</v>
      </c>
      <c r="BM76" s="82">
        <v>1789384</v>
      </c>
      <c r="BN76" s="82">
        <v>1493766</v>
      </c>
      <c r="BO76" s="82">
        <v>1468856</v>
      </c>
      <c r="BP76" s="82">
        <v>1321026</v>
      </c>
      <c r="BQ76" s="82">
        <v>5661964</v>
      </c>
      <c r="BR76" s="82">
        <v>5424747</v>
      </c>
      <c r="BS76" s="82">
        <v>5594117</v>
      </c>
      <c r="BT76" s="82">
        <v>5301007</v>
      </c>
      <c r="BU76" s="82">
        <v>90772</v>
      </c>
      <c r="BV76" s="82">
        <v>80099</v>
      </c>
      <c r="BW76" s="82">
        <v>81983</v>
      </c>
      <c r="BX76" s="82">
        <v>89561</v>
      </c>
      <c r="BY76" s="82">
        <v>64638</v>
      </c>
      <c r="BZ76" s="82">
        <v>70425</v>
      </c>
      <c r="CA76" s="82">
        <v>152685</v>
      </c>
      <c r="CB76" s="82">
        <v>219161</v>
      </c>
      <c r="CC76" s="82">
        <v>10312</v>
      </c>
      <c r="CD76" s="82">
        <v>9674</v>
      </c>
      <c r="CE76" s="82">
        <v>6936</v>
      </c>
      <c r="CF76" s="82">
        <v>7879</v>
      </c>
      <c r="CG76" s="82">
        <v>228428</v>
      </c>
      <c r="CH76" s="82">
        <v>203816</v>
      </c>
      <c r="CI76" s="82">
        <v>209233</v>
      </c>
      <c r="CJ76" s="82">
        <v>205191</v>
      </c>
      <c r="CK76" s="89">
        <f t="shared" si="119"/>
        <v>3730876</v>
      </c>
      <c r="CL76" s="89">
        <f t="shared" si="120"/>
        <v>-2748709</v>
      </c>
      <c r="CM76" s="89">
        <f t="shared" si="121"/>
        <v>-342888</v>
      </c>
      <c r="CN76" s="89">
        <f t="shared" si="122"/>
        <v>-630469</v>
      </c>
      <c r="CO76" s="89">
        <f t="shared" si="123"/>
        <v>8810</v>
      </c>
      <c r="CP76" s="90">
        <f t="shared" si="124"/>
        <v>0.00236137571980414</v>
      </c>
      <c r="CQ76" s="90">
        <f t="shared" si="125"/>
        <v>0.00236696501351669</v>
      </c>
      <c r="CR76" s="91">
        <f t="shared" si="126"/>
        <v>90772</v>
      </c>
      <c r="CS76" s="93">
        <f t="shared" si="127"/>
        <v>6688</v>
      </c>
      <c r="CT76" s="93">
        <f t="shared" si="128"/>
        <v>84610.5</v>
      </c>
      <c r="CU76" s="93">
        <f t="shared" si="129"/>
        <v>1641575</v>
      </c>
      <c r="CV76" s="94"/>
      <c r="CW76" s="95">
        <f t="shared" si="130"/>
        <v>3913271</v>
      </c>
      <c r="CX76" s="95">
        <f t="shared" si="131"/>
        <v>-3484034</v>
      </c>
      <c r="CY76" s="95">
        <f t="shared" si="132"/>
        <v>-302527</v>
      </c>
      <c r="CZ76" s="93">
        <f t="shared" si="133"/>
        <v>-102434</v>
      </c>
      <c r="DA76" s="95">
        <f t="shared" si="134"/>
        <v>24276</v>
      </c>
      <c r="DB76" s="99">
        <f t="shared" si="135"/>
        <v>0.00620350596725859</v>
      </c>
      <c r="DC76" s="99">
        <f t="shared" si="136"/>
        <v>0.00624222967630455</v>
      </c>
      <c r="DD76" s="91">
        <f t="shared" si="137"/>
        <v>80099</v>
      </c>
      <c r="DE76" s="93">
        <f t="shared" si="138"/>
        <v>4469</v>
      </c>
      <c r="DF76" s="93">
        <f t="shared" si="139"/>
        <v>34365</v>
      </c>
      <c r="DG76" s="93">
        <f t="shared" si="140"/>
        <v>1481311</v>
      </c>
      <c r="DH76" s="94"/>
      <c r="DI76" s="100">
        <f t="shared" si="141"/>
        <v>4462193</v>
      </c>
      <c r="DJ76" s="100">
        <f t="shared" si="142"/>
        <v>-4085542</v>
      </c>
      <c r="DK76" s="100">
        <f t="shared" si="143"/>
        <v>-304883</v>
      </c>
      <c r="DL76" s="100">
        <f t="shared" si="144"/>
        <v>-94205</v>
      </c>
      <c r="DM76" s="100">
        <f t="shared" si="145"/>
        <v>-22437</v>
      </c>
      <c r="DN76" s="99">
        <f t="shared" si="146"/>
        <v>-0.00502824508038984</v>
      </c>
      <c r="DO76" s="90">
        <f t="shared" si="147"/>
        <v>-0.00500308832612724</v>
      </c>
      <c r="DP76" s="91">
        <f t="shared" si="148"/>
        <v>81983</v>
      </c>
      <c r="DQ76" s="93">
        <f t="shared" si="149"/>
        <v>3365</v>
      </c>
      <c r="DR76" s="93">
        <f t="shared" si="150"/>
        <v>8123.5</v>
      </c>
      <c r="DS76" s="93">
        <f t="shared" si="151"/>
        <v>1394941</v>
      </c>
      <c r="DT76" s="94"/>
      <c r="DU76" s="105">
        <f t="shared" ref="DU76:DX76" si="176">(DI76+CW76+CK76)/3</f>
        <v>4035446.66666667</v>
      </c>
      <c r="DV76" s="105">
        <f t="shared" si="176"/>
        <v>-3439428.33333333</v>
      </c>
      <c r="DW76" s="105">
        <f t="shared" si="176"/>
        <v>-316766</v>
      </c>
      <c r="DX76" s="105">
        <f t="shared" si="176"/>
        <v>-275702.666666667</v>
      </c>
      <c r="DY76" s="105">
        <f t="shared" si="153"/>
        <v>3549.66666666634</v>
      </c>
      <c r="DZ76" s="99">
        <f t="shared" si="154"/>
        <v>0.000879621751908422</v>
      </c>
      <c r="EA76" s="107">
        <f t="shared" si="155"/>
        <v>0.000880396167527677</v>
      </c>
      <c r="EB76" s="105">
        <f t="shared" si="156"/>
        <v>-84284.6666666667</v>
      </c>
      <c r="EC76" s="105">
        <f t="shared" si="157"/>
        <v>-4840.66666666667</v>
      </c>
      <c r="ED76" s="105">
        <f t="shared" si="158"/>
        <v>42366.3333333333</v>
      </c>
      <c r="EE76" s="105">
        <f t="shared" si="159"/>
        <v>1505942.33333333</v>
      </c>
      <c r="EF76" s="108"/>
      <c r="EG76" s="115" t="str">
        <f t="shared" si="160"/>
        <v>完整</v>
      </c>
      <c r="EH76" s="115" t="str">
        <f t="shared" si="161"/>
        <v>完整</v>
      </c>
      <c r="EI76" s="115" t="str">
        <f t="shared" si="162"/>
        <v>完整</v>
      </c>
      <c r="EJ76" s="115" t="str">
        <f t="shared" si="163"/>
        <v>选择</v>
      </c>
      <c r="EK76" s="115" t="str">
        <f t="shared" si="164"/>
        <v>选择</v>
      </c>
      <c r="EL76" s="115" t="str">
        <f t="shared" si="165"/>
        <v>选择</v>
      </c>
      <c r="EM76" s="3" t="str">
        <f t="shared" si="166"/>
        <v>删除</v>
      </c>
      <c r="EN76" s="3" t="str">
        <f t="shared" si="167"/>
        <v>删除</v>
      </c>
      <c r="EO76" s="3" t="str">
        <f t="shared" si="168"/>
        <v>删除</v>
      </c>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row>
    <row r="77" s="3" customFormat="1" customHeight="1" spans="1:199">
      <c r="A77" s="42" t="s">
        <v>935</v>
      </c>
      <c r="B77" s="43" t="str">
        <f t="shared" si="116"/>
        <v>Hengtong Logistics Co., Ltd.</v>
      </c>
      <c r="C77" s="44" t="s">
        <v>207</v>
      </c>
      <c r="D77" s="44" t="s">
        <v>90</v>
      </c>
      <c r="E77" s="45"/>
      <c r="F77" s="47"/>
      <c r="H77" s="46">
        <f t="shared" si="117"/>
        <v>0.0115787586263996</v>
      </c>
      <c r="I77" s="46" t="str">
        <f t="shared" si="118"/>
        <v> </v>
      </c>
      <c r="J77" s="44"/>
      <c r="K77" s="44"/>
      <c r="L77" s="49"/>
      <c r="M77" s="70"/>
      <c r="N77" s="71" t="s">
        <v>936</v>
      </c>
      <c r="O77" s="71" t="s">
        <v>937</v>
      </c>
      <c r="P77" s="71" t="s">
        <v>211</v>
      </c>
      <c r="Q77" s="71" t="s">
        <v>938</v>
      </c>
      <c r="R77" s="71" t="s">
        <v>939</v>
      </c>
      <c r="S77" s="71" t="s">
        <v>235</v>
      </c>
      <c r="T77" s="75"/>
      <c r="U77" s="71" t="s">
        <v>940</v>
      </c>
      <c r="V77" s="71" t="s">
        <v>266</v>
      </c>
      <c r="W77" s="71" t="s">
        <v>83</v>
      </c>
      <c r="X77" s="71" t="s">
        <v>941</v>
      </c>
      <c r="Y77" s="71" t="s">
        <v>942</v>
      </c>
      <c r="Z77" s="71" t="s">
        <v>943</v>
      </c>
      <c r="AA77" s="81">
        <v>42185</v>
      </c>
      <c r="AB77" s="75"/>
      <c r="AC77" s="82">
        <v>3735712</v>
      </c>
      <c r="AD77" s="82">
        <v>5246226</v>
      </c>
      <c r="AE77" s="82">
        <v>7057778</v>
      </c>
      <c r="AF77" s="82">
        <v>5578126</v>
      </c>
      <c r="AG77" s="82">
        <v>11858</v>
      </c>
      <c r="AH77" s="82">
        <v>38600</v>
      </c>
      <c r="AI77" s="82">
        <v>34117</v>
      </c>
      <c r="AJ77" s="82">
        <v>23476</v>
      </c>
      <c r="AK77" s="82">
        <v>3453666</v>
      </c>
      <c r="AL77" s="82">
        <v>5018282</v>
      </c>
      <c r="AM77" s="82">
        <v>6737334</v>
      </c>
      <c r="AN77" s="82">
        <v>5164220</v>
      </c>
      <c r="AO77" s="82">
        <v>0</v>
      </c>
      <c r="AP77" s="82">
        <v>0</v>
      </c>
      <c r="AQ77" s="82">
        <v>0</v>
      </c>
      <c r="AR77" s="82">
        <v>0</v>
      </c>
      <c r="AS77" s="82">
        <v>-106305</v>
      </c>
      <c r="AT77" s="82">
        <v>-109330</v>
      </c>
      <c r="AU77" s="82">
        <v>-143301</v>
      </c>
      <c r="AV77" s="82">
        <v>-135605</v>
      </c>
      <c r="AW77" s="82">
        <v>-86536</v>
      </c>
      <c r="AX77" s="82">
        <v>-95753</v>
      </c>
      <c r="AY77" s="82">
        <v>-103489</v>
      </c>
      <c r="AZ77" s="82">
        <v>-101576</v>
      </c>
      <c r="BA77" s="82">
        <v>6939</v>
      </c>
      <c r="BB77" s="82">
        <v>4966</v>
      </c>
      <c r="BC77" s="82">
        <v>2048</v>
      </c>
      <c r="BD77" s="82">
        <v>7973</v>
      </c>
      <c r="BE77" s="82">
        <v>152690</v>
      </c>
      <c r="BF77" s="82">
        <v>231567</v>
      </c>
      <c r="BG77" s="82">
        <v>114341</v>
      </c>
      <c r="BH77" s="82">
        <v>132442</v>
      </c>
      <c r="BI77" s="82">
        <v>2029118</v>
      </c>
      <c r="BJ77" s="82">
        <v>2457528</v>
      </c>
      <c r="BK77" s="82">
        <v>379375</v>
      </c>
      <c r="BL77" s="82">
        <v>393831</v>
      </c>
      <c r="BM77" s="82">
        <v>2042191</v>
      </c>
      <c r="BN77" s="82">
        <v>934957</v>
      </c>
      <c r="BO77" s="82">
        <v>611535</v>
      </c>
      <c r="BP77" s="82">
        <v>670977</v>
      </c>
      <c r="BQ77" s="82">
        <v>5073632</v>
      </c>
      <c r="BR77" s="82">
        <v>4555807</v>
      </c>
      <c r="BS77" s="82">
        <v>1739567</v>
      </c>
      <c r="BT77" s="82">
        <v>1909668</v>
      </c>
      <c r="BU77" s="82">
        <v>10985</v>
      </c>
      <c r="BV77" s="82">
        <v>11190</v>
      </c>
      <c r="BW77" s="82">
        <v>21342</v>
      </c>
      <c r="BX77" s="82">
        <v>25732</v>
      </c>
      <c r="BY77" s="82">
        <v>101063</v>
      </c>
      <c r="BZ77" s="82">
        <v>61461</v>
      </c>
      <c r="CA77" s="82">
        <v>107771</v>
      </c>
      <c r="CB77" s="82">
        <v>200201</v>
      </c>
      <c r="CC77" s="82">
        <v>7309</v>
      </c>
      <c r="CD77" s="82">
        <v>6633</v>
      </c>
      <c r="CE77" s="82">
        <v>2979</v>
      </c>
      <c r="CF77" s="82">
        <v>1129</v>
      </c>
      <c r="CG77" s="82">
        <v>88011</v>
      </c>
      <c r="CH77" s="82">
        <v>91507</v>
      </c>
      <c r="CI77" s="82">
        <v>118980</v>
      </c>
      <c r="CJ77" s="82">
        <v>108744</v>
      </c>
      <c r="CK77" s="89">
        <f t="shared" si="119"/>
        <v>3735712</v>
      </c>
      <c r="CL77" s="89">
        <f t="shared" si="120"/>
        <v>-3453666</v>
      </c>
      <c r="CM77" s="89">
        <f t="shared" si="121"/>
        <v>-106305</v>
      </c>
      <c r="CN77" s="89">
        <f t="shared" si="122"/>
        <v>-86536</v>
      </c>
      <c r="CO77" s="89">
        <f t="shared" si="123"/>
        <v>89205</v>
      </c>
      <c r="CP77" s="90">
        <f t="shared" si="124"/>
        <v>0.0238789821056869</v>
      </c>
      <c r="CQ77" s="90">
        <f t="shared" si="125"/>
        <v>0.0244631369143128</v>
      </c>
      <c r="CR77" s="91">
        <f t="shared" si="126"/>
        <v>10985</v>
      </c>
      <c r="CS77" s="93">
        <f t="shared" si="127"/>
        <v>0</v>
      </c>
      <c r="CT77" s="93">
        <f t="shared" si="128"/>
        <v>5952.5</v>
      </c>
      <c r="CU77" s="93">
        <f t="shared" si="129"/>
        <v>1488574</v>
      </c>
      <c r="CV77" s="94"/>
      <c r="CW77" s="95">
        <f t="shared" si="130"/>
        <v>5246226</v>
      </c>
      <c r="CX77" s="95">
        <f t="shared" si="131"/>
        <v>-5018282</v>
      </c>
      <c r="CY77" s="95">
        <f t="shared" si="132"/>
        <v>-109330</v>
      </c>
      <c r="CZ77" s="93">
        <f t="shared" si="133"/>
        <v>-95753</v>
      </c>
      <c r="DA77" s="95">
        <f t="shared" si="134"/>
        <v>22861</v>
      </c>
      <c r="DB77" s="99">
        <f t="shared" si="135"/>
        <v>0.00435760868860777</v>
      </c>
      <c r="DC77" s="99">
        <f t="shared" si="136"/>
        <v>0.00437668054979884</v>
      </c>
      <c r="DD77" s="91">
        <f t="shared" si="137"/>
        <v>11190</v>
      </c>
      <c r="DE77" s="93">
        <f t="shared" si="138"/>
        <v>0</v>
      </c>
      <c r="DF77" s="93">
        <f t="shared" si="139"/>
        <v>3507</v>
      </c>
      <c r="DG77" s="93">
        <f t="shared" si="140"/>
        <v>773246</v>
      </c>
      <c r="DH77" s="94"/>
      <c r="DI77" s="100">
        <f t="shared" si="141"/>
        <v>7057778</v>
      </c>
      <c r="DJ77" s="100">
        <f t="shared" si="142"/>
        <v>-6737334</v>
      </c>
      <c r="DK77" s="100">
        <f t="shared" si="143"/>
        <v>-143301</v>
      </c>
      <c r="DL77" s="100">
        <f t="shared" si="144"/>
        <v>-103489</v>
      </c>
      <c r="DM77" s="100">
        <f t="shared" si="145"/>
        <v>73654</v>
      </c>
      <c r="DN77" s="99">
        <f t="shared" si="146"/>
        <v>0.0104358623918179</v>
      </c>
      <c r="DO77" s="90">
        <f t="shared" si="147"/>
        <v>0.0105459181423468</v>
      </c>
      <c r="DP77" s="91">
        <f t="shared" si="148"/>
        <v>21342</v>
      </c>
      <c r="DQ77" s="93">
        <f t="shared" si="149"/>
        <v>0</v>
      </c>
      <c r="DR77" s="93">
        <f t="shared" si="150"/>
        <v>5010.5</v>
      </c>
      <c r="DS77" s="93">
        <f t="shared" si="151"/>
        <v>641256</v>
      </c>
      <c r="DT77" s="94"/>
      <c r="DU77" s="105">
        <f t="shared" ref="DU77:DX77" si="177">(DI77+CW77+CK77)/3</f>
        <v>5346572</v>
      </c>
      <c r="DV77" s="105">
        <f t="shared" si="177"/>
        <v>-5069760.66666667</v>
      </c>
      <c r="DW77" s="105">
        <f t="shared" si="177"/>
        <v>-119645.333333333</v>
      </c>
      <c r="DX77" s="105">
        <f t="shared" si="177"/>
        <v>-95259.3333333333</v>
      </c>
      <c r="DY77" s="105">
        <f t="shared" si="153"/>
        <v>61906.6666666664</v>
      </c>
      <c r="DZ77" s="99">
        <f t="shared" si="154"/>
        <v>0.0115787586263996</v>
      </c>
      <c r="EA77" s="107">
        <f t="shared" si="155"/>
        <v>0.0117143967993936</v>
      </c>
      <c r="EB77" s="105">
        <f t="shared" si="156"/>
        <v>-14505.6666666667</v>
      </c>
      <c r="EC77" s="105">
        <f t="shared" si="157"/>
        <v>0</v>
      </c>
      <c r="ED77" s="105">
        <f t="shared" si="158"/>
        <v>4823.33333333333</v>
      </c>
      <c r="EE77" s="105">
        <f t="shared" si="159"/>
        <v>967692</v>
      </c>
      <c r="EF77" s="108"/>
      <c r="EG77" s="115" t="str">
        <f t="shared" si="160"/>
        <v>完整</v>
      </c>
      <c r="EH77" s="115" t="str">
        <f t="shared" si="161"/>
        <v>完整</v>
      </c>
      <c r="EI77" s="115" t="str">
        <f t="shared" si="162"/>
        <v>完整</v>
      </c>
      <c r="EJ77" s="115" t="str">
        <f t="shared" si="163"/>
        <v>选择</v>
      </c>
      <c r="EK77" s="115" t="str">
        <f t="shared" si="164"/>
        <v>选择</v>
      </c>
      <c r="EL77" s="115" t="str">
        <f t="shared" si="165"/>
        <v>选择</v>
      </c>
      <c r="EM77" s="3" t="str">
        <f t="shared" si="166"/>
        <v>删除</v>
      </c>
      <c r="EN77" s="3" t="str">
        <f t="shared" si="167"/>
        <v>删除</v>
      </c>
      <c r="EO77" s="3" t="str">
        <f t="shared" si="168"/>
        <v>删除</v>
      </c>
      <c r="EP77" s="6"/>
      <c r="EQ77" s="6"/>
      <c r="ER77" s="6"/>
      <c r="ES77" s="6"/>
      <c r="ET77" s="6"/>
      <c r="EU77" s="6"/>
      <c r="EV77" s="6"/>
      <c r="EW77" s="6"/>
      <c r="EX77" s="6"/>
      <c r="EY77" s="6"/>
      <c r="EZ77" s="6"/>
      <c r="FA77" s="6"/>
      <c r="FB77" s="6"/>
      <c r="FC77" s="6"/>
      <c r="FD77" s="6"/>
      <c r="FE77" s="6"/>
      <c r="FF77" s="6"/>
      <c r="FG77" s="6"/>
      <c r="FH77" s="6"/>
      <c r="FI77" s="6"/>
      <c r="FJ77" s="6"/>
      <c r="FK77" s="6"/>
      <c r="FL77" s="6"/>
      <c r="FM77" s="6"/>
      <c r="FN77" s="6"/>
      <c r="FO77" s="6"/>
      <c r="FP77" s="6"/>
      <c r="FQ77" s="6"/>
      <c r="FR77" s="6"/>
      <c r="FS77" s="6"/>
      <c r="FT77" s="6"/>
      <c r="FU77" s="6"/>
      <c r="FV77" s="6"/>
      <c r="FW77" s="6"/>
      <c r="FX77" s="6"/>
      <c r="FY77" s="6"/>
      <c r="FZ77" s="6"/>
      <c r="GA77" s="6"/>
      <c r="GB77" s="6"/>
      <c r="GC77" s="6"/>
      <c r="GD77" s="6"/>
      <c r="GE77" s="6"/>
      <c r="GF77" s="6"/>
      <c r="GG77" s="6"/>
      <c r="GH77" s="6"/>
      <c r="GI77" s="6"/>
      <c r="GJ77" s="6"/>
      <c r="GK77" s="6"/>
      <c r="GL77" s="6"/>
      <c r="GM77" s="6"/>
      <c r="GN77" s="6"/>
      <c r="GO77" s="6"/>
      <c r="GP77" s="6"/>
      <c r="GQ77" s="6"/>
    </row>
    <row r="78" s="3" customFormat="1" customHeight="1" spans="1:199">
      <c r="A78" s="42" t="s">
        <v>944</v>
      </c>
      <c r="B78" s="43" t="str">
        <f t="shared" si="116"/>
        <v>HAN Express Co.,Ltd.</v>
      </c>
      <c r="C78" s="44" t="s">
        <v>207</v>
      </c>
      <c r="D78" s="44" t="s">
        <v>90</v>
      </c>
      <c r="E78" s="51"/>
      <c r="F78" s="47"/>
      <c r="H78" s="46">
        <f t="shared" si="117"/>
        <v>0.0148957064793698</v>
      </c>
      <c r="I78" s="46" t="str">
        <f t="shared" si="118"/>
        <v> </v>
      </c>
      <c r="J78" s="44"/>
      <c r="K78" s="44"/>
      <c r="L78" s="49"/>
      <c r="M78" s="70"/>
      <c r="N78" s="71" t="s">
        <v>945</v>
      </c>
      <c r="O78" s="71" t="s">
        <v>946</v>
      </c>
      <c r="P78" s="71" t="s">
        <v>211</v>
      </c>
      <c r="Q78" s="71" t="s">
        <v>947</v>
      </c>
      <c r="R78" s="71" t="s">
        <v>948</v>
      </c>
      <c r="S78" s="71" t="s">
        <v>214</v>
      </c>
      <c r="T78" s="75"/>
      <c r="U78" s="71" t="s">
        <v>949</v>
      </c>
      <c r="V78" s="71" t="s">
        <v>266</v>
      </c>
      <c r="W78" s="71" t="s">
        <v>71</v>
      </c>
      <c r="X78" s="71" t="s">
        <v>950</v>
      </c>
      <c r="Y78" s="71" t="s">
        <v>951</v>
      </c>
      <c r="Z78" s="71" t="s">
        <v>952</v>
      </c>
      <c r="AA78" s="81">
        <v>32714</v>
      </c>
      <c r="AB78" s="71" t="s">
        <v>953</v>
      </c>
      <c r="AC78" s="82">
        <v>668410641</v>
      </c>
      <c r="AD78" s="82">
        <v>858131761</v>
      </c>
      <c r="AE78" s="82">
        <v>776251564</v>
      </c>
      <c r="AF78" s="82">
        <v>615258839</v>
      </c>
      <c r="AG78" s="83"/>
      <c r="AH78" s="83"/>
      <c r="AI78" s="83"/>
      <c r="AJ78" s="83"/>
      <c r="AK78" s="82">
        <v>645955935</v>
      </c>
      <c r="AL78" s="82">
        <v>826550459</v>
      </c>
      <c r="AM78" s="82">
        <v>749770592</v>
      </c>
      <c r="AN78" s="82">
        <v>595156623</v>
      </c>
      <c r="AO78" s="83"/>
      <c r="AP78" s="83"/>
      <c r="AQ78" s="83"/>
      <c r="AR78" s="83"/>
      <c r="AS78" s="82">
        <v>-12292133</v>
      </c>
      <c r="AT78" s="82">
        <v>-10669497</v>
      </c>
      <c r="AU78" s="82">
        <v>-19735239</v>
      </c>
      <c r="AV78" s="82">
        <v>-8655292</v>
      </c>
      <c r="AW78" s="82">
        <v>-1437588</v>
      </c>
      <c r="AX78" s="82">
        <v>-1048509</v>
      </c>
      <c r="AY78" s="82">
        <v>-1032271</v>
      </c>
      <c r="AZ78" s="82">
        <v>-787119</v>
      </c>
      <c r="BA78" s="82">
        <v>3885499</v>
      </c>
      <c r="BB78" s="82">
        <v>6066392</v>
      </c>
      <c r="BC78" s="82">
        <v>4349974</v>
      </c>
      <c r="BD78" s="82">
        <v>2689317</v>
      </c>
      <c r="BE78" s="82">
        <v>91381130</v>
      </c>
      <c r="BF78" s="82">
        <v>114472106</v>
      </c>
      <c r="BG78" s="82">
        <v>116120845</v>
      </c>
      <c r="BH78" s="82">
        <v>97232245</v>
      </c>
      <c r="BI78" s="82">
        <v>22443169</v>
      </c>
      <c r="BJ78" s="82">
        <v>17005892</v>
      </c>
      <c r="BK78" s="82">
        <v>10531695</v>
      </c>
      <c r="BL78" s="82">
        <v>4328113</v>
      </c>
      <c r="BM78" s="82">
        <v>202899100</v>
      </c>
      <c r="BN78" s="82">
        <v>186568160</v>
      </c>
      <c r="BO78" s="82">
        <v>148627054</v>
      </c>
      <c r="BP78" s="82">
        <v>130821369</v>
      </c>
      <c r="BQ78" s="82">
        <v>427530518</v>
      </c>
      <c r="BR78" s="82">
        <v>407946966</v>
      </c>
      <c r="BS78" s="82">
        <v>374774840</v>
      </c>
      <c r="BT78" s="82">
        <v>301687969</v>
      </c>
      <c r="BU78" s="82">
        <v>512335</v>
      </c>
      <c r="BV78" s="82">
        <v>503340</v>
      </c>
      <c r="BW78" s="82">
        <v>377498</v>
      </c>
      <c r="BX78" s="82">
        <v>307872</v>
      </c>
      <c r="BY78" s="82">
        <v>8724984.99999989</v>
      </c>
      <c r="BZ78" s="82">
        <v>19863296</v>
      </c>
      <c r="CA78" s="82">
        <v>5713462.00000007</v>
      </c>
      <c r="CB78" s="82">
        <v>10659805</v>
      </c>
      <c r="CC78" s="82">
        <v>50213</v>
      </c>
      <c r="CD78" s="82">
        <v>906043</v>
      </c>
      <c r="CE78" s="82">
        <v>10110967</v>
      </c>
      <c r="CF78" s="82">
        <v>61238</v>
      </c>
      <c r="CG78" s="82">
        <v>2638488</v>
      </c>
      <c r="CH78" s="82">
        <v>2215404</v>
      </c>
      <c r="CI78" s="82">
        <v>1870046</v>
      </c>
      <c r="CJ78" s="82">
        <v>1841890</v>
      </c>
      <c r="CK78" s="89">
        <f t="shared" si="119"/>
        <v>668410641</v>
      </c>
      <c r="CL78" s="89">
        <f t="shared" si="120"/>
        <v>-645955935</v>
      </c>
      <c r="CM78" s="89">
        <f t="shared" si="121"/>
        <v>-12292133</v>
      </c>
      <c r="CN78" s="89">
        <f t="shared" si="122"/>
        <v>-1437588</v>
      </c>
      <c r="CO78" s="89">
        <f t="shared" si="123"/>
        <v>8724985</v>
      </c>
      <c r="CP78" s="90">
        <f t="shared" si="124"/>
        <v>0.0130533304899914</v>
      </c>
      <c r="CQ78" s="90">
        <f t="shared" si="125"/>
        <v>0.013225973493048</v>
      </c>
      <c r="CR78" s="91">
        <f t="shared" si="126"/>
        <v>512335</v>
      </c>
      <c r="CS78" s="93" t="str">
        <f t="shared" si="127"/>
        <v/>
      </c>
      <c r="CT78" s="93">
        <f t="shared" si="128"/>
        <v>4975945.5</v>
      </c>
      <c r="CU78" s="93">
        <f t="shared" si="129"/>
        <v>194733630</v>
      </c>
      <c r="CV78" s="94"/>
      <c r="CW78" s="95">
        <f t="shared" si="130"/>
        <v>858131761</v>
      </c>
      <c r="CX78" s="95">
        <f t="shared" si="131"/>
        <v>-826550459</v>
      </c>
      <c r="CY78" s="95">
        <f t="shared" si="132"/>
        <v>-10669497</v>
      </c>
      <c r="CZ78" s="93">
        <f t="shared" si="133"/>
        <v>-1048509</v>
      </c>
      <c r="DA78" s="95">
        <f t="shared" si="134"/>
        <v>19863296</v>
      </c>
      <c r="DB78" s="99">
        <f t="shared" si="135"/>
        <v>0.0231471399879814</v>
      </c>
      <c r="DC78" s="99">
        <f t="shared" si="136"/>
        <v>0.0236956259591609</v>
      </c>
      <c r="DD78" s="91">
        <f t="shared" si="137"/>
        <v>503340</v>
      </c>
      <c r="DE78" s="93" t="str">
        <f t="shared" si="138"/>
        <v/>
      </c>
      <c r="DF78" s="93">
        <f t="shared" si="139"/>
        <v>5208183</v>
      </c>
      <c r="DG78" s="93">
        <f t="shared" si="140"/>
        <v>167597607</v>
      </c>
      <c r="DH78" s="94"/>
      <c r="DI78" s="100">
        <f t="shared" si="141"/>
        <v>776251564</v>
      </c>
      <c r="DJ78" s="100">
        <f t="shared" si="142"/>
        <v>-749770592</v>
      </c>
      <c r="DK78" s="100">
        <f t="shared" si="143"/>
        <v>-19735239</v>
      </c>
      <c r="DL78" s="100">
        <f t="shared" si="144"/>
        <v>-1032271</v>
      </c>
      <c r="DM78" s="100">
        <f t="shared" si="145"/>
        <v>5713462</v>
      </c>
      <c r="DN78" s="99">
        <f t="shared" si="146"/>
        <v>0.00736032269044163</v>
      </c>
      <c r="DO78" s="90">
        <f t="shared" si="147"/>
        <v>0.00741489873786929</v>
      </c>
      <c r="DP78" s="91">
        <f t="shared" si="148"/>
        <v>377498</v>
      </c>
      <c r="DQ78" s="93" t="str">
        <f t="shared" si="149"/>
        <v/>
      </c>
      <c r="DR78" s="93">
        <f t="shared" si="150"/>
        <v>3519645.5</v>
      </c>
      <c r="DS78" s="93">
        <f t="shared" si="151"/>
        <v>139724211.5</v>
      </c>
      <c r="DT78" s="94"/>
      <c r="DU78" s="105">
        <f t="shared" ref="DU78:DX78" si="178">(DI78+CW78+CK78)/3</f>
        <v>767597988.666667</v>
      </c>
      <c r="DV78" s="105">
        <f t="shared" si="178"/>
        <v>-740758995.333333</v>
      </c>
      <c r="DW78" s="105">
        <f t="shared" si="178"/>
        <v>-14232289.6666667</v>
      </c>
      <c r="DX78" s="105">
        <f t="shared" si="178"/>
        <v>-1172789.33333333</v>
      </c>
      <c r="DY78" s="105">
        <f t="shared" si="153"/>
        <v>11433914.3333333</v>
      </c>
      <c r="DZ78" s="99">
        <f t="shared" si="154"/>
        <v>0.0148957064793698</v>
      </c>
      <c r="EA78" s="107">
        <f t="shared" si="155"/>
        <v>0.0151209436171824</v>
      </c>
      <c r="EB78" s="105">
        <f t="shared" si="156"/>
        <v>-464391</v>
      </c>
      <c r="EC78" s="105" t="e">
        <f t="shared" si="157"/>
        <v>#VALUE!</v>
      </c>
      <c r="ED78" s="105">
        <f t="shared" si="158"/>
        <v>4567924.66666667</v>
      </c>
      <c r="EE78" s="105">
        <f t="shared" si="159"/>
        <v>167351816.166667</v>
      </c>
      <c r="EF78" s="108"/>
      <c r="EG78" s="115" t="str">
        <f t="shared" si="160"/>
        <v>完整</v>
      </c>
      <c r="EH78" s="115" t="str">
        <f t="shared" si="161"/>
        <v>完整</v>
      </c>
      <c r="EI78" s="115" t="str">
        <f t="shared" si="162"/>
        <v>完整</v>
      </c>
      <c r="EJ78" s="115" t="str">
        <f t="shared" si="163"/>
        <v>选择</v>
      </c>
      <c r="EK78" s="115" t="str">
        <f t="shared" si="164"/>
        <v>选择</v>
      </c>
      <c r="EL78" s="115" t="str">
        <f t="shared" si="165"/>
        <v>选择</v>
      </c>
      <c r="EM78" s="3" t="str">
        <f t="shared" si="166"/>
        <v>删除</v>
      </c>
      <c r="EN78" s="3" t="e">
        <f t="shared" si="167"/>
        <v>#VALUE!</v>
      </c>
      <c r="EO78" s="3" t="str">
        <f t="shared" si="168"/>
        <v>删除</v>
      </c>
      <c r="EP78" s="6"/>
      <c r="EQ78" s="6"/>
      <c r="ER78" s="6"/>
      <c r="ES78" s="6"/>
      <c r="ET78" s="6"/>
      <c r="EU78" s="6"/>
      <c r="EV78" s="6"/>
      <c r="EW78" s="6"/>
      <c r="EX78" s="6"/>
      <c r="EY78" s="6"/>
      <c r="EZ78" s="6"/>
      <c r="FA78" s="6"/>
      <c r="FB78" s="6"/>
      <c r="FC78" s="6"/>
      <c r="FD78" s="6"/>
      <c r="FE78" s="6"/>
      <c r="FF78" s="6"/>
      <c r="FG78" s="6"/>
      <c r="FH78" s="6"/>
      <c r="FI78" s="6"/>
      <c r="FJ78" s="6"/>
      <c r="FK78" s="6"/>
      <c r="FL78" s="6"/>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row>
    <row r="79" s="3" customFormat="1" customHeight="1" spans="1:199">
      <c r="A79" s="42" t="s">
        <v>954</v>
      </c>
      <c r="B79" s="43" t="str">
        <f t="shared" si="116"/>
        <v>THE Shibusawa Warehouse Co., Ltd.</v>
      </c>
      <c r="C79" s="44" t="s">
        <v>207</v>
      </c>
      <c r="D79" s="44" t="s">
        <v>95</v>
      </c>
      <c r="E79" s="51"/>
      <c r="H79" s="46">
        <f t="shared" si="117"/>
        <v>0.0587838170136856</v>
      </c>
      <c r="I79" s="46" t="str">
        <f t="shared" si="118"/>
        <v> </v>
      </c>
      <c r="J79" s="44"/>
      <c r="K79" s="44"/>
      <c r="L79" s="49" t="s">
        <v>95</v>
      </c>
      <c r="M79" s="70" t="s">
        <v>955</v>
      </c>
      <c r="N79" s="71" t="s">
        <v>956</v>
      </c>
      <c r="O79" s="71" t="s">
        <v>957</v>
      </c>
      <c r="P79" s="71" t="s">
        <v>211</v>
      </c>
      <c r="Q79" s="71" t="s">
        <v>958</v>
      </c>
      <c r="R79" s="71" t="s">
        <v>959</v>
      </c>
      <c r="S79" s="71" t="s">
        <v>225</v>
      </c>
      <c r="T79" s="75"/>
      <c r="U79" s="71" t="s">
        <v>960</v>
      </c>
      <c r="V79" s="71" t="s">
        <v>216</v>
      </c>
      <c r="W79" s="71" t="s">
        <v>75</v>
      </c>
      <c r="X79" s="71" t="s">
        <v>961</v>
      </c>
      <c r="Y79" s="71" t="s">
        <v>962</v>
      </c>
      <c r="Z79" s="71" t="s">
        <v>963</v>
      </c>
      <c r="AA79" s="81">
        <v>18598</v>
      </c>
      <c r="AB79" s="71" t="s">
        <v>964</v>
      </c>
      <c r="AC79" s="82">
        <v>73417000</v>
      </c>
      <c r="AD79" s="82">
        <v>78504000</v>
      </c>
      <c r="AE79" s="82">
        <v>71746000</v>
      </c>
      <c r="AF79" s="82">
        <v>65328000</v>
      </c>
      <c r="AG79" s="83"/>
      <c r="AH79" s="83"/>
      <c r="AI79" s="83"/>
      <c r="AJ79" s="83"/>
      <c r="AK79" s="82">
        <v>62519000</v>
      </c>
      <c r="AL79" s="82">
        <v>67058000</v>
      </c>
      <c r="AM79" s="82">
        <v>60828000</v>
      </c>
      <c r="AN79" s="82">
        <v>55301000</v>
      </c>
      <c r="AO79" s="82">
        <v>0</v>
      </c>
      <c r="AP79" s="82">
        <v>0</v>
      </c>
      <c r="AQ79" s="82">
        <v>0</v>
      </c>
      <c r="AR79" s="82">
        <v>0</v>
      </c>
      <c r="AS79" s="82">
        <v>-3841000</v>
      </c>
      <c r="AT79" s="82">
        <v>-3635000</v>
      </c>
      <c r="AU79" s="82">
        <v>-3261000</v>
      </c>
      <c r="AV79" s="82">
        <v>-3237000</v>
      </c>
      <c r="AW79" s="82">
        <v>-2786000</v>
      </c>
      <c r="AX79" s="82">
        <v>-3322000</v>
      </c>
      <c r="AY79" s="82">
        <v>-3269000</v>
      </c>
      <c r="AZ79" s="82">
        <v>-3163000</v>
      </c>
      <c r="BA79" s="83"/>
      <c r="BB79" s="83"/>
      <c r="BC79" s="83"/>
      <c r="BD79" s="83"/>
      <c r="BE79" s="82">
        <v>13327000</v>
      </c>
      <c r="BF79" s="82">
        <v>13143000</v>
      </c>
      <c r="BG79" s="82">
        <v>12967000</v>
      </c>
      <c r="BH79" s="82">
        <v>11920000</v>
      </c>
      <c r="BI79" s="82">
        <v>12477000</v>
      </c>
      <c r="BJ79" s="82">
        <v>25269000</v>
      </c>
      <c r="BK79" s="82">
        <v>21232000</v>
      </c>
      <c r="BL79" s="82">
        <v>20291000</v>
      </c>
      <c r="BM79" s="82">
        <v>56061000</v>
      </c>
      <c r="BN79" s="82">
        <v>50289000</v>
      </c>
      <c r="BO79" s="82">
        <v>49635000</v>
      </c>
      <c r="BP79" s="82">
        <v>51366000</v>
      </c>
      <c r="BQ79" s="82">
        <v>112772000</v>
      </c>
      <c r="BR79" s="82">
        <v>115831000</v>
      </c>
      <c r="BS79" s="82">
        <v>108991000</v>
      </c>
      <c r="BT79" s="82">
        <v>104397000</v>
      </c>
      <c r="BU79" s="82">
        <v>3841000</v>
      </c>
      <c r="BV79" s="82">
        <v>3635000</v>
      </c>
      <c r="BW79" s="82">
        <v>3261000</v>
      </c>
      <c r="BX79" s="82">
        <v>3237000</v>
      </c>
      <c r="BY79" s="82">
        <v>4271000</v>
      </c>
      <c r="BZ79" s="82">
        <v>4489000</v>
      </c>
      <c r="CA79" s="82">
        <v>4388000</v>
      </c>
      <c r="CB79" s="82">
        <v>3627000</v>
      </c>
      <c r="CC79" s="83"/>
      <c r="CD79" s="83"/>
      <c r="CE79" s="83"/>
      <c r="CF79" s="83"/>
      <c r="CG79" s="83"/>
      <c r="CH79" s="83"/>
      <c r="CI79" s="83"/>
      <c r="CJ79" s="83"/>
      <c r="CK79" s="89">
        <f t="shared" si="119"/>
        <v>73417000</v>
      </c>
      <c r="CL79" s="89">
        <f t="shared" si="120"/>
        <v>-62519000</v>
      </c>
      <c r="CM79" s="89">
        <f t="shared" si="121"/>
        <v>-3841000</v>
      </c>
      <c r="CN79" s="89">
        <f t="shared" si="122"/>
        <v>-2786000</v>
      </c>
      <c r="CO79" s="89">
        <f t="shared" si="123"/>
        <v>4271000</v>
      </c>
      <c r="CP79" s="90">
        <f t="shared" si="124"/>
        <v>0.0581745372325211</v>
      </c>
      <c r="CQ79" s="90">
        <f t="shared" si="125"/>
        <v>0.061767853527319</v>
      </c>
      <c r="CR79" s="91">
        <f t="shared" si="126"/>
        <v>3841000</v>
      </c>
      <c r="CS79" s="93">
        <f t="shared" si="127"/>
        <v>0</v>
      </c>
      <c r="CT79" s="93" t="e">
        <f t="shared" si="128"/>
        <v>#VALUE!</v>
      </c>
      <c r="CU79" s="93">
        <f t="shared" si="129"/>
        <v>53175000</v>
      </c>
      <c r="CV79" s="94"/>
      <c r="CW79" s="95">
        <f t="shared" si="130"/>
        <v>78504000</v>
      </c>
      <c r="CX79" s="95">
        <f t="shared" si="131"/>
        <v>-67058000</v>
      </c>
      <c r="CY79" s="95">
        <f t="shared" si="132"/>
        <v>-3635000</v>
      </c>
      <c r="CZ79" s="93">
        <f t="shared" si="133"/>
        <v>-3322000</v>
      </c>
      <c r="DA79" s="95">
        <f t="shared" si="134"/>
        <v>4489000</v>
      </c>
      <c r="DB79" s="99">
        <f t="shared" si="135"/>
        <v>0.0571817996535208</v>
      </c>
      <c r="DC79" s="99">
        <f t="shared" si="136"/>
        <v>0.0606498682699453</v>
      </c>
      <c r="DD79" s="91">
        <f t="shared" si="137"/>
        <v>3635000</v>
      </c>
      <c r="DE79" s="93">
        <f t="shared" si="138"/>
        <v>0</v>
      </c>
      <c r="DF79" s="93" t="e">
        <f t="shared" si="139"/>
        <v>#VALUE!</v>
      </c>
      <c r="DG79" s="93">
        <f t="shared" si="140"/>
        <v>49962000</v>
      </c>
      <c r="DH79" s="94"/>
      <c r="DI79" s="100">
        <f t="shared" si="141"/>
        <v>71746000</v>
      </c>
      <c r="DJ79" s="100">
        <f t="shared" si="142"/>
        <v>-60828000</v>
      </c>
      <c r="DK79" s="100">
        <f t="shared" si="143"/>
        <v>-3261000</v>
      </c>
      <c r="DL79" s="100">
        <f t="shared" si="144"/>
        <v>-3269000</v>
      </c>
      <c r="DM79" s="100">
        <f t="shared" si="145"/>
        <v>4388000</v>
      </c>
      <c r="DN79" s="99">
        <f t="shared" si="146"/>
        <v>0.0611602040531876</v>
      </c>
      <c r="DO79" s="90">
        <f t="shared" si="147"/>
        <v>0.0651444520324238</v>
      </c>
      <c r="DP79" s="91">
        <f t="shared" si="148"/>
        <v>3261000</v>
      </c>
      <c r="DQ79" s="93">
        <f t="shared" si="149"/>
        <v>0</v>
      </c>
      <c r="DR79" s="93" t="e">
        <f t="shared" si="150"/>
        <v>#VALUE!</v>
      </c>
      <c r="DS79" s="93">
        <f t="shared" si="151"/>
        <v>50500500</v>
      </c>
      <c r="DT79" s="94"/>
      <c r="DU79" s="105">
        <f t="shared" ref="DU79:DX79" si="179">(DI79+CW79+CK79)/3</f>
        <v>74555666.6666667</v>
      </c>
      <c r="DV79" s="105">
        <f t="shared" si="179"/>
        <v>-63468333.3333333</v>
      </c>
      <c r="DW79" s="105">
        <f t="shared" si="179"/>
        <v>-3579000</v>
      </c>
      <c r="DX79" s="105">
        <f t="shared" si="179"/>
        <v>-3125666.66666667</v>
      </c>
      <c r="DY79" s="105">
        <f t="shared" si="153"/>
        <v>4382666.66666667</v>
      </c>
      <c r="DZ79" s="99">
        <f t="shared" si="154"/>
        <v>0.0587838170136856</v>
      </c>
      <c r="EA79" s="107">
        <f t="shared" si="155"/>
        <v>0.0624551703171686</v>
      </c>
      <c r="EB79" s="105">
        <f t="shared" si="156"/>
        <v>-3579000</v>
      </c>
      <c r="EC79" s="105">
        <f t="shared" si="157"/>
        <v>0</v>
      </c>
      <c r="ED79" s="105" t="e">
        <f t="shared" si="158"/>
        <v>#VALUE!</v>
      </c>
      <c r="EE79" s="105">
        <f t="shared" si="159"/>
        <v>51212500</v>
      </c>
      <c r="EF79" s="108"/>
      <c r="EG79" s="115" t="str">
        <f t="shared" si="160"/>
        <v>完整</v>
      </c>
      <c r="EH79" s="115" t="str">
        <f t="shared" si="161"/>
        <v>完整</v>
      </c>
      <c r="EI79" s="115" t="str">
        <f t="shared" si="162"/>
        <v>完整</v>
      </c>
      <c r="EJ79" s="115" t="str">
        <f t="shared" si="163"/>
        <v>选择</v>
      </c>
      <c r="EK79" s="115" t="str">
        <f t="shared" si="164"/>
        <v>选择</v>
      </c>
      <c r="EL79" s="115" t="str">
        <f t="shared" si="165"/>
        <v>选择</v>
      </c>
      <c r="EM79" s="3" t="str">
        <f t="shared" si="166"/>
        <v>删除</v>
      </c>
      <c r="EN79" s="3" t="str">
        <f t="shared" si="167"/>
        <v>删除</v>
      </c>
      <c r="EO79" s="3" t="str">
        <f t="shared" si="168"/>
        <v>删除</v>
      </c>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row>
    <row r="80" s="3" customFormat="1" customHeight="1" spans="1:199">
      <c r="A80" s="42" t="s">
        <v>965</v>
      </c>
      <c r="B80" s="43" t="str">
        <f t="shared" si="116"/>
        <v>Transport Corporation of India Limited</v>
      </c>
      <c r="C80" s="44" t="s">
        <v>207</v>
      </c>
      <c r="D80" s="44" t="s">
        <v>90</v>
      </c>
      <c r="E80" s="51"/>
      <c r="H80" s="46">
        <f t="shared" si="117"/>
        <v>0.0798682515167288</v>
      </c>
      <c r="I80" s="46" t="str">
        <f t="shared" si="118"/>
        <v> </v>
      </c>
      <c r="J80" s="44"/>
      <c r="K80" s="44"/>
      <c r="L80" s="49"/>
      <c r="M80" s="70"/>
      <c r="N80" s="71" t="s">
        <v>966</v>
      </c>
      <c r="O80" s="71" t="s">
        <v>967</v>
      </c>
      <c r="P80" s="71" t="s">
        <v>211</v>
      </c>
      <c r="Q80" s="71" t="s">
        <v>968</v>
      </c>
      <c r="R80" s="71" t="s">
        <v>969</v>
      </c>
      <c r="S80" s="71" t="s">
        <v>612</v>
      </c>
      <c r="T80" s="75"/>
      <c r="U80" s="71" t="s">
        <v>970</v>
      </c>
      <c r="V80" s="71" t="s">
        <v>266</v>
      </c>
      <c r="W80" s="71" t="s">
        <v>77</v>
      </c>
      <c r="X80" s="71" t="s">
        <v>971</v>
      </c>
      <c r="Y80" s="71" t="s">
        <v>972</v>
      </c>
      <c r="Z80" s="71" t="s">
        <v>973</v>
      </c>
      <c r="AA80" s="81">
        <v>36752</v>
      </c>
      <c r="AB80" s="75"/>
      <c r="AC80" s="82">
        <v>40191710</v>
      </c>
      <c r="AD80" s="82">
        <v>37789990</v>
      </c>
      <c r="AE80" s="82">
        <v>32531299</v>
      </c>
      <c r="AF80" s="82">
        <v>28013293</v>
      </c>
      <c r="AG80" s="82">
        <v>240060</v>
      </c>
      <c r="AH80" s="82">
        <v>220180</v>
      </c>
      <c r="AI80" s="82">
        <v>190892</v>
      </c>
      <c r="AJ80" s="82">
        <v>36609</v>
      </c>
      <c r="AK80" s="83"/>
      <c r="AL80" s="83"/>
      <c r="AM80" s="83"/>
      <c r="AN80" s="83"/>
      <c r="AO80" s="82">
        <v>0</v>
      </c>
      <c r="AP80" s="82">
        <v>0</v>
      </c>
      <c r="AQ80" s="82">
        <v>0</v>
      </c>
      <c r="AR80" s="82">
        <v>0</v>
      </c>
      <c r="AS80" s="82">
        <v>-36106280</v>
      </c>
      <c r="AT80" s="82">
        <v>-33503790</v>
      </c>
      <c r="AU80" s="82">
        <v>-28447668</v>
      </c>
      <c r="AV80" s="82">
        <v>-25084333</v>
      </c>
      <c r="AW80" s="82">
        <v>-1284500</v>
      </c>
      <c r="AX80" s="82">
        <v>-1214070</v>
      </c>
      <c r="AY80" s="82">
        <v>-1130211</v>
      </c>
      <c r="AZ80" s="82">
        <v>-928055</v>
      </c>
      <c r="BA80" s="82">
        <v>105470</v>
      </c>
      <c r="BB80" s="82">
        <v>50030</v>
      </c>
      <c r="BC80" s="82">
        <v>84601</v>
      </c>
      <c r="BD80" s="82">
        <v>71172</v>
      </c>
      <c r="BE80" s="82">
        <v>6006330</v>
      </c>
      <c r="BF80" s="82">
        <v>5609100</v>
      </c>
      <c r="BG80" s="82">
        <v>5082492</v>
      </c>
      <c r="BH80" s="82">
        <v>5110430</v>
      </c>
      <c r="BI80" s="82">
        <v>4262040</v>
      </c>
      <c r="BJ80" s="82">
        <v>2727640</v>
      </c>
      <c r="BK80" s="82">
        <v>891784</v>
      </c>
      <c r="BL80" s="82">
        <v>395063</v>
      </c>
      <c r="BM80" s="82">
        <v>9681080</v>
      </c>
      <c r="BN80" s="82">
        <v>8143980</v>
      </c>
      <c r="BO80" s="82">
        <v>8056278</v>
      </c>
      <c r="BP80" s="82">
        <v>8067408</v>
      </c>
      <c r="BQ80" s="82">
        <v>25013930</v>
      </c>
      <c r="BR80" s="82">
        <v>21009160</v>
      </c>
      <c r="BS80" s="82">
        <v>18270295</v>
      </c>
      <c r="BT80" s="82">
        <v>17388029</v>
      </c>
      <c r="BU80" s="82">
        <v>24800180</v>
      </c>
      <c r="BV80" s="82">
        <v>23383060</v>
      </c>
      <c r="BW80" s="82">
        <v>19471145</v>
      </c>
      <c r="BX80" s="82">
        <v>2325</v>
      </c>
      <c r="BY80" s="82">
        <v>3040990</v>
      </c>
      <c r="BZ80" s="82">
        <v>3292310</v>
      </c>
      <c r="CA80" s="82">
        <v>3144312</v>
      </c>
      <c r="CB80" s="82">
        <v>2037514</v>
      </c>
      <c r="CC80" s="82">
        <v>7476970</v>
      </c>
      <c r="CD80" s="82">
        <v>6811990</v>
      </c>
      <c r="CE80" s="82">
        <v>6204343</v>
      </c>
      <c r="CF80" s="82">
        <v>23316975</v>
      </c>
      <c r="CG80" s="82">
        <v>728940</v>
      </c>
      <c r="CH80" s="82">
        <v>586700</v>
      </c>
      <c r="CI80" s="82">
        <v>491079</v>
      </c>
      <c r="CJ80" s="82">
        <v>68966</v>
      </c>
      <c r="CK80" s="89">
        <f t="shared" si="119"/>
        <v>40191710</v>
      </c>
      <c r="CL80" s="89">
        <f t="shared" si="120"/>
        <v>0</v>
      </c>
      <c r="CM80" s="89">
        <f t="shared" si="121"/>
        <v>-36106280</v>
      </c>
      <c r="CN80" s="89">
        <f t="shared" si="122"/>
        <v>-1284500</v>
      </c>
      <c r="CO80" s="89">
        <f t="shared" si="123"/>
        <v>2800930</v>
      </c>
      <c r="CP80" s="90">
        <f t="shared" si="124"/>
        <v>0.0696892468621017</v>
      </c>
      <c r="CQ80" s="90">
        <f t="shared" si="125"/>
        <v>0.0749096435003496</v>
      </c>
      <c r="CR80" s="91">
        <f t="shared" si="126"/>
        <v>24800180</v>
      </c>
      <c r="CS80" s="93">
        <f t="shared" si="127"/>
        <v>0</v>
      </c>
      <c r="CT80" s="93">
        <f t="shared" si="128"/>
        <v>77750</v>
      </c>
      <c r="CU80" s="93">
        <f t="shared" si="129"/>
        <v>8912530</v>
      </c>
      <c r="CV80" s="94"/>
      <c r="CW80" s="95">
        <f t="shared" si="130"/>
        <v>37789990</v>
      </c>
      <c r="CX80" s="95">
        <f t="shared" si="131"/>
        <v>0</v>
      </c>
      <c r="CY80" s="95">
        <f t="shared" si="132"/>
        <v>-33503790</v>
      </c>
      <c r="CZ80" s="93">
        <f t="shared" si="133"/>
        <v>-1214070</v>
      </c>
      <c r="DA80" s="95">
        <f t="shared" si="134"/>
        <v>3072130</v>
      </c>
      <c r="DB80" s="99">
        <f t="shared" si="135"/>
        <v>0.0812948084929369</v>
      </c>
      <c r="DC80" s="99">
        <f t="shared" si="136"/>
        <v>0.0884884609823301</v>
      </c>
      <c r="DD80" s="91">
        <f t="shared" si="137"/>
        <v>23383060</v>
      </c>
      <c r="DE80" s="93">
        <f t="shared" si="138"/>
        <v>0</v>
      </c>
      <c r="DF80" s="93">
        <f t="shared" si="139"/>
        <v>67315.5</v>
      </c>
      <c r="DG80" s="93">
        <f t="shared" si="140"/>
        <v>8100129</v>
      </c>
      <c r="DH80" s="94"/>
      <c r="DI80" s="100">
        <f t="shared" si="141"/>
        <v>32531299</v>
      </c>
      <c r="DJ80" s="100">
        <f t="shared" si="142"/>
        <v>0</v>
      </c>
      <c r="DK80" s="100">
        <f t="shared" si="143"/>
        <v>-28447668</v>
      </c>
      <c r="DL80" s="100">
        <f t="shared" si="144"/>
        <v>-1130211</v>
      </c>
      <c r="DM80" s="100">
        <f t="shared" si="145"/>
        <v>2953420</v>
      </c>
      <c r="DN80" s="99">
        <f t="shared" si="146"/>
        <v>0.0907870294389412</v>
      </c>
      <c r="DO80" s="90">
        <f t="shared" si="147"/>
        <v>0.099852325449029</v>
      </c>
      <c r="DP80" s="91">
        <f t="shared" si="148"/>
        <v>19471145</v>
      </c>
      <c r="DQ80" s="93">
        <f t="shared" si="149"/>
        <v>0</v>
      </c>
      <c r="DR80" s="93">
        <f t="shared" si="150"/>
        <v>77886.5</v>
      </c>
      <c r="DS80" s="93">
        <f t="shared" si="151"/>
        <v>8061843</v>
      </c>
      <c r="DT80" s="94"/>
      <c r="DU80" s="105">
        <f t="shared" ref="DU80:DX80" si="180">(DI80+CW80+CK80)/3</f>
        <v>36837666.3333333</v>
      </c>
      <c r="DV80" s="105">
        <f t="shared" si="180"/>
        <v>0</v>
      </c>
      <c r="DW80" s="105">
        <f t="shared" si="180"/>
        <v>-32685912.6666667</v>
      </c>
      <c r="DX80" s="105">
        <f t="shared" si="180"/>
        <v>-1209593.66666667</v>
      </c>
      <c r="DY80" s="105">
        <f t="shared" si="153"/>
        <v>2942160</v>
      </c>
      <c r="DZ80" s="99">
        <f t="shared" si="154"/>
        <v>0.0798682515167288</v>
      </c>
      <c r="EA80" s="107">
        <f t="shared" si="155"/>
        <v>0.0868008865560636</v>
      </c>
      <c r="EB80" s="105">
        <f t="shared" si="156"/>
        <v>-22551461.6666667</v>
      </c>
      <c r="EC80" s="105">
        <f t="shared" si="157"/>
        <v>0</v>
      </c>
      <c r="ED80" s="105">
        <f t="shared" si="158"/>
        <v>74317.3333333333</v>
      </c>
      <c r="EE80" s="105">
        <f t="shared" si="159"/>
        <v>8358167.33333333</v>
      </c>
      <c r="EF80" s="108"/>
      <c r="EG80" s="115" t="str">
        <f t="shared" si="160"/>
        <v>完整</v>
      </c>
      <c r="EH80" s="115" t="str">
        <f t="shared" si="161"/>
        <v>完整</v>
      </c>
      <c r="EI80" s="115" t="str">
        <f t="shared" si="162"/>
        <v>完整</v>
      </c>
      <c r="EJ80" s="115" t="str">
        <f t="shared" si="163"/>
        <v>选择</v>
      </c>
      <c r="EK80" s="115" t="str">
        <f t="shared" si="164"/>
        <v>选择</v>
      </c>
      <c r="EL80" s="115" t="str">
        <f t="shared" si="165"/>
        <v>选择</v>
      </c>
      <c r="EM80" s="3" t="str">
        <f t="shared" si="166"/>
        <v>删除</v>
      </c>
      <c r="EN80" s="3" t="str">
        <f t="shared" si="167"/>
        <v>删除</v>
      </c>
      <c r="EO80" s="3" t="str">
        <f t="shared" si="168"/>
        <v>删除</v>
      </c>
      <c r="EP80" s="6"/>
      <c r="EQ80" s="6"/>
      <c r="ER80" s="6"/>
      <c r="ES80" s="6"/>
      <c r="ET80" s="6"/>
      <c r="EU80" s="6"/>
      <c r="EV80" s="6"/>
      <c r="EW80" s="6"/>
      <c r="EX80" s="6"/>
      <c r="EY80" s="6"/>
      <c r="EZ80" s="6"/>
      <c r="FA80" s="6"/>
      <c r="FB80" s="6"/>
      <c r="FC80" s="6"/>
      <c r="FD80" s="6"/>
      <c r="FE80" s="6"/>
      <c r="FF80" s="6"/>
      <c r="FG80" s="6"/>
      <c r="FH80" s="6"/>
      <c r="FI80" s="6"/>
      <c r="FJ80" s="6"/>
      <c r="FK80" s="6"/>
      <c r="FL80" s="6"/>
      <c r="FM80" s="6"/>
      <c r="FN80" s="6"/>
      <c r="FO80" s="6"/>
      <c r="FP80" s="6"/>
      <c r="FQ80" s="6"/>
      <c r="FR80" s="6"/>
      <c r="FS80" s="6"/>
      <c r="FT80" s="6"/>
      <c r="FU80" s="6"/>
      <c r="FV80" s="6"/>
      <c r="FW80" s="6"/>
      <c r="FX80" s="6"/>
      <c r="FY80" s="6"/>
      <c r="FZ80" s="6"/>
      <c r="GA80" s="6"/>
      <c r="GB80" s="6"/>
      <c r="GC80" s="6"/>
      <c r="GD80" s="6"/>
      <c r="GE80" s="6"/>
      <c r="GF80" s="6"/>
      <c r="GG80" s="6"/>
      <c r="GH80" s="6"/>
      <c r="GI80" s="6"/>
      <c r="GJ80" s="6"/>
      <c r="GK80" s="6"/>
      <c r="GL80" s="6"/>
      <c r="GM80" s="6"/>
      <c r="GN80" s="6"/>
      <c r="GO80" s="6"/>
      <c r="GP80" s="6"/>
      <c r="GQ80" s="6"/>
    </row>
    <row r="81" s="3" customFormat="1" customHeight="1" spans="1:145">
      <c r="A81" s="42" t="s">
        <v>974</v>
      </c>
      <c r="B81" s="43" t="str">
        <f t="shared" si="116"/>
        <v>T3ex Global Holdings Corp.</v>
      </c>
      <c r="C81" s="44" t="s">
        <v>207</v>
      </c>
      <c r="D81" s="44" t="s">
        <v>95</v>
      </c>
      <c r="E81" s="51"/>
      <c r="F81" s="47"/>
      <c r="H81" s="46">
        <f t="shared" si="117"/>
        <v>0.0989186184049937</v>
      </c>
      <c r="I81" s="46" t="str">
        <f t="shared" si="118"/>
        <v> </v>
      </c>
      <c r="J81" s="44"/>
      <c r="K81" s="44"/>
      <c r="L81" s="49" t="s">
        <v>95</v>
      </c>
      <c r="M81" s="70" t="s">
        <v>975</v>
      </c>
      <c r="N81" s="71" t="s">
        <v>976</v>
      </c>
      <c r="O81" s="71" t="s">
        <v>977</v>
      </c>
      <c r="P81" s="71" t="s">
        <v>211</v>
      </c>
      <c r="Q81" s="71" t="s">
        <v>978</v>
      </c>
      <c r="R81" s="71" t="s">
        <v>979</v>
      </c>
      <c r="S81" s="71" t="s">
        <v>911</v>
      </c>
      <c r="T81" s="75"/>
      <c r="U81" s="71" t="s">
        <v>980</v>
      </c>
      <c r="V81" s="71" t="s">
        <v>216</v>
      </c>
      <c r="W81" s="71" t="s">
        <v>77</v>
      </c>
      <c r="X81" s="71" t="s">
        <v>981</v>
      </c>
      <c r="Y81" s="71" t="s">
        <v>982</v>
      </c>
      <c r="Z81" s="71" t="s">
        <v>983</v>
      </c>
      <c r="AA81" s="81">
        <v>39195</v>
      </c>
      <c r="AB81" s="71" t="s">
        <v>984</v>
      </c>
      <c r="AC81" s="82">
        <v>14621253</v>
      </c>
      <c r="AD81" s="82">
        <v>28218028</v>
      </c>
      <c r="AE81" s="82">
        <v>36043604</v>
      </c>
      <c r="AF81" s="82">
        <v>15160243</v>
      </c>
      <c r="AG81" s="82">
        <v>11193</v>
      </c>
      <c r="AH81" s="82">
        <v>7534</v>
      </c>
      <c r="AI81" s="82">
        <v>0</v>
      </c>
      <c r="AJ81" s="82">
        <v>29899</v>
      </c>
      <c r="AK81" s="82">
        <v>11387520</v>
      </c>
      <c r="AL81" s="82">
        <v>22315916</v>
      </c>
      <c r="AM81" s="82">
        <v>27643534</v>
      </c>
      <c r="AN81" s="82">
        <v>12416929</v>
      </c>
      <c r="AO81" s="82">
        <v>0</v>
      </c>
      <c r="AP81" s="82">
        <v>0</v>
      </c>
      <c r="AQ81" s="82">
        <v>0</v>
      </c>
      <c r="AR81" s="82">
        <v>0</v>
      </c>
      <c r="AS81" s="82">
        <v>-2026371</v>
      </c>
      <c r="AT81" s="82">
        <v>-3069396</v>
      </c>
      <c r="AU81" s="82">
        <v>-3742599</v>
      </c>
      <c r="AV81" s="82">
        <v>-1769845</v>
      </c>
      <c r="AW81" s="82">
        <v>-316255</v>
      </c>
      <c r="AX81" s="82">
        <v>-303997</v>
      </c>
      <c r="AY81" s="82">
        <v>-274311</v>
      </c>
      <c r="AZ81" s="82">
        <v>-275427</v>
      </c>
      <c r="BA81" s="83"/>
      <c r="BB81" s="83"/>
      <c r="BC81" s="83"/>
      <c r="BD81" s="83"/>
      <c r="BE81" s="82">
        <v>2821798</v>
      </c>
      <c r="BF81" s="82">
        <v>2327974</v>
      </c>
      <c r="BG81" s="82">
        <v>4886840</v>
      </c>
      <c r="BH81" s="82">
        <v>2713915</v>
      </c>
      <c r="BI81" s="82">
        <v>10841390</v>
      </c>
      <c r="BJ81" s="82">
        <v>12786639</v>
      </c>
      <c r="BK81" s="82">
        <v>8466097</v>
      </c>
      <c r="BL81" s="82">
        <v>2709733</v>
      </c>
      <c r="BM81" s="82">
        <v>1222802</v>
      </c>
      <c r="BN81" s="82">
        <v>1211389</v>
      </c>
      <c r="BO81" s="82">
        <v>594537</v>
      </c>
      <c r="BP81" s="82">
        <v>600775</v>
      </c>
      <c r="BQ81" s="82">
        <v>16514627</v>
      </c>
      <c r="BR81" s="82">
        <v>17778523</v>
      </c>
      <c r="BS81" s="82">
        <v>16604116</v>
      </c>
      <c r="BT81" s="82">
        <v>7714362</v>
      </c>
      <c r="BU81" s="82">
        <v>1429945</v>
      </c>
      <c r="BV81" s="82">
        <v>2236590</v>
      </c>
      <c r="BW81" s="82">
        <v>2582221</v>
      </c>
      <c r="BX81" s="82">
        <v>1295526</v>
      </c>
      <c r="BY81" s="82">
        <v>902300</v>
      </c>
      <c r="BZ81" s="82">
        <v>2536253</v>
      </c>
      <c r="CA81" s="82">
        <v>4383160</v>
      </c>
      <c r="CB81" s="82">
        <v>727941</v>
      </c>
      <c r="CC81" s="83"/>
      <c r="CD81" s="83"/>
      <c r="CE81" s="83"/>
      <c r="CF81" s="83"/>
      <c r="CG81" s="82">
        <v>596426</v>
      </c>
      <c r="CH81" s="82">
        <v>832806</v>
      </c>
      <c r="CI81" s="82">
        <v>1160378</v>
      </c>
      <c r="CJ81" s="82">
        <v>474319</v>
      </c>
      <c r="CK81" s="89">
        <f t="shared" si="119"/>
        <v>14621253</v>
      </c>
      <c r="CL81" s="89">
        <f t="shared" si="120"/>
        <v>-11387520</v>
      </c>
      <c r="CM81" s="89">
        <f t="shared" si="121"/>
        <v>-2026371</v>
      </c>
      <c r="CN81" s="89">
        <f t="shared" si="122"/>
        <v>-316255</v>
      </c>
      <c r="CO81" s="89">
        <f t="shared" si="123"/>
        <v>891107</v>
      </c>
      <c r="CP81" s="90">
        <f t="shared" si="124"/>
        <v>0.0609460078421459</v>
      </c>
      <c r="CQ81" s="90">
        <f t="shared" si="125"/>
        <v>0.0649014948566461</v>
      </c>
      <c r="CR81" s="91">
        <f t="shared" si="126"/>
        <v>1429945</v>
      </c>
      <c r="CS81" s="93">
        <f t="shared" si="127"/>
        <v>0</v>
      </c>
      <c r="CT81" s="93" t="e">
        <f t="shared" si="128"/>
        <v>#VALUE!</v>
      </c>
      <c r="CU81" s="93">
        <f t="shared" si="129"/>
        <v>1217095.5</v>
      </c>
      <c r="CV81" s="94"/>
      <c r="CW81" s="95">
        <f t="shared" si="130"/>
        <v>28218028</v>
      </c>
      <c r="CX81" s="95">
        <f t="shared" si="131"/>
        <v>-22315916</v>
      </c>
      <c r="CY81" s="95">
        <f t="shared" si="132"/>
        <v>-3069396</v>
      </c>
      <c r="CZ81" s="93">
        <f t="shared" si="133"/>
        <v>-303997</v>
      </c>
      <c r="DA81" s="95">
        <f t="shared" si="134"/>
        <v>2528719</v>
      </c>
      <c r="DB81" s="99">
        <f t="shared" si="135"/>
        <v>0.0896135973782434</v>
      </c>
      <c r="DC81" s="99">
        <f t="shared" si="136"/>
        <v>0.0984346834708555</v>
      </c>
      <c r="DD81" s="91">
        <f t="shared" si="137"/>
        <v>2236590</v>
      </c>
      <c r="DE81" s="93">
        <f t="shared" si="138"/>
        <v>0</v>
      </c>
      <c r="DF81" s="93" t="e">
        <f t="shared" si="139"/>
        <v>#VALUE!</v>
      </c>
      <c r="DG81" s="93">
        <f t="shared" si="140"/>
        <v>902963</v>
      </c>
      <c r="DH81" s="94"/>
      <c r="DI81" s="100">
        <f t="shared" si="141"/>
        <v>36043604</v>
      </c>
      <c r="DJ81" s="100">
        <f t="shared" si="142"/>
        <v>-27643534</v>
      </c>
      <c r="DK81" s="100">
        <f t="shared" si="143"/>
        <v>-3742599</v>
      </c>
      <c r="DL81" s="100">
        <f t="shared" si="144"/>
        <v>-274311</v>
      </c>
      <c r="DM81" s="100">
        <f t="shared" si="145"/>
        <v>4383160</v>
      </c>
      <c r="DN81" s="99">
        <f t="shared" si="146"/>
        <v>0.121607151160578</v>
      </c>
      <c r="DO81" s="90">
        <f t="shared" si="147"/>
        <v>0.138442783683008</v>
      </c>
      <c r="DP81" s="91">
        <f t="shared" si="148"/>
        <v>2582221</v>
      </c>
      <c r="DQ81" s="93">
        <f t="shared" si="149"/>
        <v>0</v>
      </c>
      <c r="DR81" s="93" t="e">
        <f t="shared" si="150"/>
        <v>#VALUE!</v>
      </c>
      <c r="DS81" s="93">
        <f t="shared" si="151"/>
        <v>597656</v>
      </c>
      <c r="DT81" s="94"/>
      <c r="DU81" s="105">
        <f t="shared" ref="DU81:DX81" si="181">(DI81+CW81+CK81)/3</f>
        <v>26294295</v>
      </c>
      <c r="DV81" s="105">
        <f t="shared" si="181"/>
        <v>-20448990</v>
      </c>
      <c r="DW81" s="105">
        <f t="shared" si="181"/>
        <v>-2946122</v>
      </c>
      <c r="DX81" s="105">
        <f t="shared" si="181"/>
        <v>-298187.666666667</v>
      </c>
      <c r="DY81" s="105">
        <f t="shared" si="153"/>
        <v>2600995.33333333</v>
      </c>
      <c r="DZ81" s="99">
        <f t="shared" si="154"/>
        <v>0.0989186184049937</v>
      </c>
      <c r="EA81" s="107">
        <f t="shared" si="155"/>
        <v>0.109777674276099</v>
      </c>
      <c r="EB81" s="105">
        <f t="shared" si="156"/>
        <v>-2082918.66666667</v>
      </c>
      <c r="EC81" s="105">
        <f t="shared" si="157"/>
        <v>0</v>
      </c>
      <c r="ED81" s="105" t="e">
        <f t="shared" si="158"/>
        <v>#VALUE!</v>
      </c>
      <c r="EE81" s="105">
        <f t="shared" si="159"/>
        <v>905904.833333333</v>
      </c>
      <c r="EF81" s="108"/>
      <c r="EG81" s="115" t="str">
        <f t="shared" si="160"/>
        <v>完整</v>
      </c>
      <c r="EH81" s="115" t="str">
        <f t="shared" si="161"/>
        <v>完整</v>
      </c>
      <c r="EI81" s="115" t="str">
        <f t="shared" si="162"/>
        <v>完整</v>
      </c>
      <c r="EJ81" s="115" t="str">
        <f t="shared" si="163"/>
        <v>选择</v>
      </c>
      <c r="EK81" s="115" t="str">
        <f t="shared" si="164"/>
        <v>选择</v>
      </c>
      <c r="EL81" s="115" t="str">
        <f t="shared" si="165"/>
        <v>选择</v>
      </c>
      <c r="EM81" s="3" t="str">
        <f t="shared" si="166"/>
        <v>删除</v>
      </c>
      <c r="EN81" s="3" t="str">
        <f t="shared" si="167"/>
        <v>删除</v>
      </c>
      <c r="EO81" s="3" t="str">
        <f t="shared" si="168"/>
        <v>删除</v>
      </c>
    </row>
    <row r="82" s="3" customFormat="1" customHeight="1" spans="1:145">
      <c r="A82" s="42" t="s">
        <v>985</v>
      </c>
      <c r="B82" s="43" t="s">
        <v>956</v>
      </c>
      <c r="C82" s="44" t="s">
        <v>207</v>
      </c>
      <c r="D82" s="44" t="s">
        <v>90</v>
      </c>
      <c r="E82" s="51"/>
      <c r="F82" s="47"/>
      <c r="H82" s="46">
        <f t="shared" si="117"/>
        <v>0.0408394338971277</v>
      </c>
      <c r="I82" s="46" t="str">
        <f t="shared" si="118"/>
        <v> </v>
      </c>
      <c r="J82" s="44"/>
      <c r="K82" s="44"/>
      <c r="L82" s="49"/>
      <c r="M82" s="70"/>
      <c r="N82" s="71" t="s">
        <v>986</v>
      </c>
      <c r="O82" s="71" t="s">
        <v>987</v>
      </c>
      <c r="P82" s="71" t="s">
        <v>211</v>
      </c>
      <c r="Q82" s="71" t="s">
        <v>303</v>
      </c>
      <c r="R82" s="71" t="s">
        <v>988</v>
      </c>
      <c r="S82" s="71" t="s">
        <v>214</v>
      </c>
      <c r="T82" s="75"/>
      <c r="U82" s="71" t="s">
        <v>989</v>
      </c>
      <c r="V82" s="71" t="s">
        <v>266</v>
      </c>
      <c r="W82" s="71" t="s">
        <v>71</v>
      </c>
      <c r="X82" s="71" t="s">
        <v>990</v>
      </c>
      <c r="Y82" s="71" t="s">
        <v>308</v>
      </c>
      <c r="Z82" s="71" t="s">
        <v>991</v>
      </c>
      <c r="AA82" s="81">
        <v>40893</v>
      </c>
      <c r="AB82" s="71" t="s">
        <v>992</v>
      </c>
      <c r="AC82" s="82">
        <v>611639434</v>
      </c>
      <c r="AD82" s="82">
        <v>719983673</v>
      </c>
      <c r="AE82" s="82">
        <v>588882040</v>
      </c>
      <c r="AF82" s="82">
        <v>458316826</v>
      </c>
      <c r="AG82" s="83"/>
      <c r="AH82" s="83"/>
      <c r="AI82" s="83"/>
      <c r="AJ82" s="83"/>
      <c r="AK82" s="82">
        <v>563035940</v>
      </c>
      <c r="AL82" s="82">
        <v>660922338</v>
      </c>
      <c r="AM82" s="82">
        <v>548200133</v>
      </c>
      <c r="AN82" s="82">
        <v>428161955</v>
      </c>
      <c r="AO82" s="83"/>
      <c r="AP82" s="83"/>
      <c r="AQ82" s="83"/>
      <c r="AR82" s="83"/>
      <c r="AS82" s="82">
        <v>-23595164</v>
      </c>
      <c r="AT82" s="82">
        <v>-21649157</v>
      </c>
      <c r="AU82" s="82">
        <v>-18706511</v>
      </c>
      <c r="AV82" s="82">
        <v>-20185857</v>
      </c>
      <c r="AW82" s="82">
        <v>-1979223</v>
      </c>
      <c r="AX82" s="82">
        <v>-2003032</v>
      </c>
      <c r="AY82" s="82">
        <v>-1981306</v>
      </c>
      <c r="AZ82" s="82">
        <v>-2312655</v>
      </c>
      <c r="BA82" s="82">
        <v>2121138</v>
      </c>
      <c r="BB82" s="82">
        <v>2546779</v>
      </c>
      <c r="BC82" s="82">
        <v>2362297</v>
      </c>
      <c r="BD82" s="82">
        <v>1711380</v>
      </c>
      <c r="BE82" s="82">
        <v>134816348</v>
      </c>
      <c r="BF82" s="82">
        <v>149209771</v>
      </c>
      <c r="BG82" s="82">
        <v>143554007</v>
      </c>
      <c r="BH82" s="82">
        <v>113007126</v>
      </c>
      <c r="BI82" s="82">
        <v>41865852</v>
      </c>
      <c r="BJ82" s="82">
        <v>27647314</v>
      </c>
      <c r="BK82" s="82">
        <v>19094506</v>
      </c>
      <c r="BL82" s="82">
        <v>19815859</v>
      </c>
      <c r="BM82" s="82">
        <v>184307697</v>
      </c>
      <c r="BN82" s="82">
        <v>186076842</v>
      </c>
      <c r="BO82" s="82">
        <v>120130980</v>
      </c>
      <c r="BP82" s="82">
        <v>112872560</v>
      </c>
      <c r="BQ82" s="82">
        <v>428501449</v>
      </c>
      <c r="BR82" s="82">
        <v>433167238</v>
      </c>
      <c r="BS82" s="82">
        <v>388581566</v>
      </c>
      <c r="BT82" s="82">
        <v>385984504</v>
      </c>
      <c r="BU82" s="82">
        <v>314253</v>
      </c>
      <c r="BV82" s="82">
        <v>299015</v>
      </c>
      <c r="BW82" s="82">
        <v>241469</v>
      </c>
      <c r="BX82" s="82">
        <v>413388</v>
      </c>
      <c r="BY82" s="82">
        <v>23029107</v>
      </c>
      <c r="BZ82" s="82">
        <v>35409146</v>
      </c>
      <c r="CA82" s="82">
        <v>19994090</v>
      </c>
      <c r="CB82" s="82">
        <v>7656359</v>
      </c>
      <c r="CC82" s="82">
        <v>350328</v>
      </c>
      <c r="CD82" s="82">
        <v>-15671</v>
      </c>
      <c r="CE82" s="82">
        <v>-316362</v>
      </c>
      <c r="CF82" s="82">
        <v>-91186</v>
      </c>
      <c r="CG82" s="82">
        <v>7718833</v>
      </c>
      <c r="CH82" s="82">
        <v>6960457</v>
      </c>
      <c r="CI82" s="82">
        <v>6599695</v>
      </c>
      <c r="CJ82" s="82">
        <v>7565086</v>
      </c>
      <c r="CK82" s="89">
        <f t="shared" si="119"/>
        <v>611639434</v>
      </c>
      <c r="CL82" s="89">
        <f t="shared" si="120"/>
        <v>-563035940</v>
      </c>
      <c r="CM82" s="89">
        <f t="shared" si="121"/>
        <v>-23595164</v>
      </c>
      <c r="CN82" s="89">
        <f t="shared" si="122"/>
        <v>-1979223</v>
      </c>
      <c r="CO82" s="89">
        <f t="shared" si="123"/>
        <v>23029107</v>
      </c>
      <c r="CP82" s="90">
        <f t="shared" si="124"/>
        <v>0.0376514425327259</v>
      </c>
      <c r="CQ82" s="90">
        <f t="shared" si="125"/>
        <v>0.039124537820078</v>
      </c>
      <c r="CR82" s="91">
        <f t="shared" si="126"/>
        <v>314253</v>
      </c>
      <c r="CS82" s="93" t="str">
        <f t="shared" si="127"/>
        <v/>
      </c>
      <c r="CT82" s="93">
        <f t="shared" si="128"/>
        <v>2333958.5</v>
      </c>
      <c r="CU82" s="93">
        <f t="shared" si="129"/>
        <v>185192269.5</v>
      </c>
      <c r="CV82" s="94"/>
      <c r="CW82" s="95">
        <f t="shared" si="130"/>
        <v>719983673</v>
      </c>
      <c r="CX82" s="95">
        <f t="shared" si="131"/>
        <v>-660922338</v>
      </c>
      <c r="CY82" s="95">
        <f t="shared" si="132"/>
        <v>-21649157</v>
      </c>
      <c r="CZ82" s="93">
        <f t="shared" si="133"/>
        <v>-2003032</v>
      </c>
      <c r="DA82" s="95">
        <f t="shared" si="134"/>
        <v>35409146</v>
      </c>
      <c r="DB82" s="99">
        <f t="shared" si="135"/>
        <v>0.0491804846802408</v>
      </c>
      <c r="DC82" s="99">
        <f t="shared" si="136"/>
        <v>0.0517243113838503</v>
      </c>
      <c r="DD82" s="91">
        <f t="shared" si="137"/>
        <v>299015</v>
      </c>
      <c r="DE82" s="93" t="str">
        <f t="shared" si="138"/>
        <v/>
      </c>
      <c r="DF82" s="93">
        <f t="shared" si="139"/>
        <v>2454538</v>
      </c>
      <c r="DG82" s="93">
        <f t="shared" si="140"/>
        <v>153103911</v>
      </c>
      <c r="DH82" s="94"/>
      <c r="DI82" s="100">
        <f t="shared" si="141"/>
        <v>588882040</v>
      </c>
      <c r="DJ82" s="100">
        <f t="shared" si="142"/>
        <v>-548200133</v>
      </c>
      <c r="DK82" s="100">
        <f t="shared" si="143"/>
        <v>-18706511</v>
      </c>
      <c r="DL82" s="100">
        <f t="shared" si="144"/>
        <v>-1981306</v>
      </c>
      <c r="DM82" s="100">
        <f t="shared" si="145"/>
        <v>19994090</v>
      </c>
      <c r="DN82" s="99">
        <f t="shared" si="146"/>
        <v>0.0339526231773005</v>
      </c>
      <c r="DO82" s="90">
        <f t="shared" si="147"/>
        <v>0.0351459193326208</v>
      </c>
      <c r="DP82" s="91">
        <f t="shared" si="148"/>
        <v>241469</v>
      </c>
      <c r="DQ82" s="93" t="str">
        <f t="shared" si="149"/>
        <v/>
      </c>
      <c r="DR82" s="93">
        <f t="shared" si="150"/>
        <v>2036838.5</v>
      </c>
      <c r="DS82" s="93">
        <f t="shared" si="151"/>
        <v>116501770</v>
      </c>
      <c r="DT82" s="94"/>
      <c r="DU82" s="105">
        <f t="shared" ref="DU82:DX82" si="182">(DI82+CW82+CK82)/3</f>
        <v>640168382.333333</v>
      </c>
      <c r="DV82" s="105">
        <f t="shared" si="182"/>
        <v>-590719470.333333</v>
      </c>
      <c r="DW82" s="105">
        <f t="shared" si="182"/>
        <v>-21316944</v>
      </c>
      <c r="DX82" s="105">
        <f t="shared" si="182"/>
        <v>-1987853.66666667</v>
      </c>
      <c r="DY82" s="105">
        <f t="shared" si="153"/>
        <v>26144114.3333333</v>
      </c>
      <c r="DZ82" s="99">
        <f t="shared" si="154"/>
        <v>0.0408394338971277</v>
      </c>
      <c r="EA82" s="107">
        <f t="shared" si="155"/>
        <v>0.042578307887553</v>
      </c>
      <c r="EB82" s="105">
        <f t="shared" si="156"/>
        <v>-284912.333333333</v>
      </c>
      <c r="EC82" s="105" t="e">
        <f t="shared" si="157"/>
        <v>#VALUE!</v>
      </c>
      <c r="ED82" s="105">
        <f t="shared" si="158"/>
        <v>2275111.66666667</v>
      </c>
      <c r="EE82" s="105">
        <f t="shared" si="159"/>
        <v>151599316.833333</v>
      </c>
      <c r="EF82" s="108"/>
      <c r="EG82" s="115" t="str">
        <f t="shared" si="160"/>
        <v>完整</v>
      </c>
      <c r="EH82" s="115" t="str">
        <f t="shared" si="161"/>
        <v>完整</v>
      </c>
      <c r="EI82" s="115" t="str">
        <f t="shared" si="162"/>
        <v>完整</v>
      </c>
      <c r="EJ82" s="115" t="str">
        <f t="shared" si="163"/>
        <v>选择</v>
      </c>
      <c r="EK82" s="115" t="str">
        <f t="shared" si="164"/>
        <v>选择</v>
      </c>
      <c r="EL82" s="115" t="str">
        <f t="shared" si="165"/>
        <v>选择</v>
      </c>
      <c r="EM82" s="3" t="str">
        <f t="shared" si="166"/>
        <v>删除</v>
      </c>
      <c r="EN82" s="3" t="e">
        <f t="shared" si="167"/>
        <v>#VALUE!</v>
      </c>
      <c r="EO82" s="3" t="str">
        <f t="shared" si="168"/>
        <v>删除</v>
      </c>
    </row>
    <row r="83" s="3" customFormat="1" customHeight="1" spans="1:145">
      <c r="A83" s="42" t="s">
        <v>993</v>
      </c>
      <c r="B83" s="43" t="str">
        <f t="shared" ref="B83:B146" si="183">N83</f>
        <v>Japan Logistic Systems Corp.</v>
      </c>
      <c r="C83" s="44" t="s">
        <v>207</v>
      </c>
      <c r="D83" s="44" t="s">
        <v>90</v>
      </c>
      <c r="E83" s="51"/>
      <c r="F83" s="47"/>
      <c r="H83" s="46">
        <f t="shared" si="117"/>
        <v>0.0152089249932286</v>
      </c>
      <c r="I83" s="46" t="str">
        <f t="shared" si="118"/>
        <v> </v>
      </c>
      <c r="J83" s="44"/>
      <c r="K83" s="44"/>
      <c r="L83" s="49"/>
      <c r="M83" s="70"/>
      <c r="N83" s="71" t="s">
        <v>994</v>
      </c>
      <c r="O83" s="71" t="s">
        <v>995</v>
      </c>
      <c r="P83" s="71" t="s">
        <v>211</v>
      </c>
      <c r="Q83" s="71" t="s">
        <v>996</v>
      </c>
      <c r="R83" s="71" t="s">
        <v>997</v>
      </c>
      <c r="S83" s="71" t="s">
        <v>225</v>
      </c>
      <c r="T83" s="75"/>
      <c r="U83" s="71" t="s">
        <v>998</v>
      </c>
      <c r="V83" s="71" t="s">
        <v>266</v>
      </c>
      <c r="W83" s="71" t="s">
        <v>73</v>
      </c>
      <c r="X83" s="71" t="s">
        <v>999</v>
      </c>
      <c r="Y83" s="71" t="s">
        <v>1000</v>
      </c>
      <c r="Z83" s="71" t="s">
        <v>1001</v>
      </c>
      <c r="AA83" s="81">
        <v>34541</v>
      </c>
      <c r="AB83" s="75"/>
      <c r="AC83" s="82">
        <v>62972760</v>
      </c>
      <c r="AD83" s="82">
        <v>62477000</v>
      </c>
      <c r="AE83" s="82">
        <v>58100228</v>
      </c>
      <c r="AF83" s="82">
        <v>53963117</v>
      </c>
      <c r="AG83" s="83"/>
      <c r="AH83" s="83"/>
      <c r="AI83" s="83"/>
      <c r="AJ83" s="83"/>
      <c r="AK83" s="82">
        <v>56571391</v>
      </c>
      <c r="AL83" s="82">
        <v>56484168</v>
      </c>
      <c r="AM83" s="82">
        <v>52554725</v>
      </c>
      <c r="AN83" s="82">
        <v>48821549</v>
      </c>
      <c r="AO83" s="82">
        <v>0</v>
      </c>
      <c r="AP83" s="82">
        <v>0</v>
      </c>
      <c r="AQ83" s="82">
        <v>0</v>
      </c>
      <c r="AR83" s="82">
        <v>0</v>
      </c>
      <c r="AS83" s="82">
        <v>-3126521</v>
      </c>
      <c r="AT83" s="82">
        <v>-2804709</v>
      </c>
      <c r="AU83" s="82">
        <v>-2563583</v>
      </c>
      <c r="AV83" s="82">
        <v>-2441892</v>
      </c>
      <c r="AW83" s="82">
        <v>-2314638</v>
      </c>
      <c r="AX83" s="82">
        <v>-2295242</v>
      </c>
      <c r="AY83" s="82">
        <v>-2043413</v>
      </c>
      <c r="AZ83" s="82">
        <v>-1952670</v>
      </c>
      <c r="BA83" s="82">
        <v>71580</v>
      </c>
      <c r="BB83" s="82">
        <v>88486</v>
      </c>
      <c r="BC83" s="82">
        <v>102054</v>
      </c>
      <c r="BD83" s="82">
        <v>89746</v>
      </c>
      <c r="BE83" s="82">
        <v>7990349</v>
      </c>
      <c r="BF83" s="82">
        <v>8109624</v>
      </c>
      <c r="BG83" s="82">
        <v>8053410</v>
      </c>
      <c r="BH83" s="82">
        <v>7296122</v>
      </c>
      <c r="BI83" s="82">
        <v>4008590</v>
      </c>
      <c r="BJ83" s="82">
        <v>3745381</v>
      </c>
      <c r="BK83" s="82">
        <v>3801562</v>
      </c>
      <c r="BL83" s="82">
        <v>3399004</v>
      </c>
      <c r="BM83" s="82">
        <v>19085079</v>
      </c>
      <c r="BN83" s="82">
        <v>19570630</v>
      </c>
      <c r="BO83" s="82">
        <v>18557766</v>
      </c>
      <c r="BP83" s="82">
        <v>18790488</v>
      </c>
      <c r="BQ83" s="82">
        <v>47868345</v>
      </c>
      <c r="BR83" s="82">
        <v>46312546</v>
      </c>
      <c r="BS83" s="82">
        <v>44212030</v>
      </c>
      <c r="BT83" s="82">
        <v>42167452</v>
      </c>
      <c r="BU83" s="82">
        <v>3126521</v>
      </c>
      <c r="BV83" s="82">
        <v>2804709</v>
      </c>
      <c r="BW83" s="82">
        <v>2563583</v>
      </c>
      <c r="BX83" s="82">
        <v>2441892</v>
      </c>
      <c r="BY83" s="82">
        <v>960210</v>
      </c>
      <c r="BZ83" s="82">
        <v>892881</v>
      </c>
      <c r="CA83" s="82">
        <v>938507</v>
      </c>
      <c r="CB83" s="82">
        <v>747006</v>
      </c>
      <c r="CC83" s="83"/>
      <c r="CD83" s="83"/>
      <c r="CE83" s="83"/>
      <c r="CF83" s="83"/>
      <c r="CG83" s="83"/>
      <c r="CH83" s="83"/>
      <c r="CI83" s="83"/>
      <c r="CJ83" s="83"/>
      <c r="CK83" s="89">
        <f t="shared" si="119"/>
        <v>62972760</v>
      </c>
      <c r="CL83" s="89">
        <f t="shared" si="120"/>
        <v>-56571391</v>
      </c>
      <c r="CM83" s="89">
        <f t="shared" si="121"/>
        <v>-3126521</v>
      </c>
      <c r="CN83" s="89">
        <f t="shared" si="122"/>
        <v>-2314638</v>
      </c>
      <c r="CO83" s="89">
        <f t="shared" si="123"/>
        <v>960210</v>
      </c>
      <c r="CP83" s="90">
        <f t="shared" si="124"/>
        <v>0.0152480215254977</v>
      </c>
      <c r="CQ83" s="90">
        <f t="shared" si="125"/>
        <v>0.0154841237781707</v>
      </c>
      <c r="CR83" s="91">
        <f t="shared" si="126"/>
        <v>3126521</v>
      </c>
      <c r="CS83" s="93">
        <f t="shared" si="127"/>
        <v>0</v>
      </c>
      <c r="CT83" s="93">
        <f t="shared" si="128"/>
        <v>80033</v>
      </c>
      <c r="CU83" s="93">
        <f t="shared" si="129"/>
        <v>19327854.5</v>
      </c>
      <c r="CV83" s="94"/>
      <c r="CW83" s="95">
        <f t="shared" si="130"/>
        <v>62477000</v>
      </c>
      <c r="CX83" s="95">
        <f t="shared" si="131"/>
        <v>-56484168</v>
      </c>
      <c r="CY83" s="95">
        <f t="shared" si="132"/>
        <v>-2804709</v>
      </c>
      <c r="CZ83" s="93">
        <f t="shared" si="133"/>
        <v>-2295242</v>
      </c>
      <c r="DA83" s="95">
        <f t="shared" si="134"/>
        <v>892881</v>
      </c>
      <c r="DB83" s="99">
        <f t="shared" si="135"/>
        <v>0.0142913552187205</v>
      </c>
      <c r="DC83" s="99">
        <f t="shared" si="136"/>
        <v>0.0144985592795441</v>
      </c>
      <c r="DD83" s="91">
        <f t="shared" si="137"/>
        <v>2804709</v>
      </c>
      <c r="DE83" s="93">
        <f t="shared" si="138"/>
        <v>0</v>
      </c>
      <c r="DF83" s="93">
        <f t="shared" si="139"/>
        <v>95270</v>
      </c>
      <c r="DG83" s="93">
        <f t="shared" si="140"/>
        <v>19064198</v>
      </c>
      <c r="DH83" s="94"/>
      <c r="DI83" s="100">
        <f t="shared" si="141"/>
        <v>58100228</v>
      </c>
      <c r="DJ83" s="100">
        <f t="shared" si="142"/>
        <v>-52554725</v>
      </c>
      <c r="DK83" s="100">
        <f t="shared" si="143"/>
        <v>-2563583</v>
      </c>
      <c r="DL83" s="100">
        <f t="shared" si="144"/>
        <v>-2043413</v>
      </c>
      <c r="DM83" s="100">
        <f t="shared" si="145"/>
        <v>938507</v>
      </c>
      <c r="DN83" s="99">
        <f t="shared" si="146"/>
        <v>0.0161532412575042</v>
      </c>
      <c r="DO83" s="90">
        <f t="shared" si="147"/>
        <v>0.0164184524815129</v>
      </c>
      <c r="DP83" s="91">
        <f t="shared" si="148"/>
        <v>2563583</v>
      </c>
      <c r="DQ83" s="93">
        <f t="shared" si="149"/>
        <v>0</v>
      </c>
      <c r="DR83" s="93">
        <f t="shared" si="150"/>
        <v>95900</v>
      </c>
      <c r="DS83" s="93">
        <f t="shared" si="151"/>
        <v>18674127</v>
      </c>
      <c r="DT83" s="94"/>
      <c r="DU83" s="105">
        <f t="shared" ref="DU83:DX83" si="184">(DI83+CW83+CK83)/3</f>
        <v>61183329.3333333</v>
      </c>
      <c r="DV83" s="105">
        <f t="shared" si="184"/>
        <v>-55203428</v>
      </c>
      <c r="DW83" s="105">
        <f t="shared" si="184"/>
        <v>-2831604.33333333</v>
      </c>
      <c r="DX83" s="105">
        <f t="shared" si="184"/>
        <v>-2217764.33333333</v>
      </c>
      <c r="DY83" s="105">
        <f t="shared" si="153"/>
        <v>930532.666666669</v>
      </c>
      <c r="DZ83" s="99">
        <f t="shared" si="154"/>
        <v>0.0152089249932286</v>
      </c>
      <c r="EA83" s="107">
        <f t="shared" si="155"/>
        <v>0.0154438087216865</v>
      </c>
      <c r="EB83" s="105">
        <f t="shared" si="156"/>
        <v>-2831604.33333333</v>
      </c>
      <c r="EC83" s="105">
        <f t="shared" si="157"/>
        <v>0</v>
      </c>
      <c r="ED83" s="105">
        <f t="shared" si="158"/>
        <v>90401</v>
      </c>
      <c r="EE83" s="105">
        <f t="shared" si="159"/>
        <v>19022059.8333333</v>
      </c>
      <c r="EF83" s="108"/>
      <c r="EG83" s="115" t="str">
        <f t="shared" si="160"/>
        <v>完整</v>
      </c>
      <c r="EH83" s="115" t="str">
        <f t="shared" si="161"/>
        <v>完整</v>
      </c>
      <c r="EI83" s="115" t="str">
        <f t="shared" si="162"/>
        <v>完整</v>
      </c>
      <c r="EJ83" s="115" t="str">
        <f t="shared" si="163"/>
        <v>选择</v>
      </c>
      <c r="EK83" s="115" t="str">
        <f t="shared" si="164"/>
        <v>选择</v>
      </c>
      <c r="EL83" s="115" t="str">
        <f t="shared" si="165"/>
        <v>选择</v>
      </c>
      <c r="EM83" s="3" t="str">
        <f t="shared" si="166"/>
        <v>删除</v>
      </c>
      <c r="EN83" s="3" t="str">
        <f t="shared" si="167"/>
        <v>删除</v>
      </c>
      <c r="EO83" s="3" t="str">
        <f t="shared" si="168"/>
        <v>删除</v>
      </c>
    </row>
    <row r="84" s="3" customFormat="1" customHeight="1" spans="1:145">
      <c r="A84" s="42" t="s">
        <v>1002</v>
      </c>
      <c r="B84" s="43" t="str">
        <f t="shared" si="183"/>
        <v>Chengdu Expressway Co., Ltd.</v>
      </c>
      <c r="C84" s="44" t="s">
        <v>207</v>
      </c>
      <c r="D84" s="44" t="s">
        <v>90</v>
      </c>
      <c r="E84" s="51"/>
      <c r="H84" s="46">
        <f t="shared" si="117"/>
        <v>0.268043775059928</v>
      </c>
      <c r="I84" s="46" t="str">
        <f t="shared" si="118"/>
        <v> </v>
      </c>
      <c r="J84" s="44"/>
      <c r="K84" s="44"/>
      <c r="L84" s="49"/>
      <c r="M84" s="70"/>
      <c r="N84" s="71" t="s">
        <v>1003</v>
      </c>
      <c r="O84" s="71" t="s">
        <v>1004</v>
      </c>
      <c r="P84" s="71" t="s">
        <v>211</v>
      </c>
      <c r="Q84" s="71" t="s">
        <v>1005</v>
      </c>
      <c r="R84" s="71" t="s">
        <v>1006</v>
      </c>
      <c r="S84" s="71" t="s">
        <v>235</v>
      </c>
      <c r="T84" s="75"/>
      <c r="U84" s="71" t="s">
        <v>1007</v>
      </c>
      <c r="V84" s="71" t="s">
        <v>306</v>
      </c>
      <c r="W84" s="71" t="s">
        <v>83</v>
      </c>
      <c r="X84" s="71" t="s">
        <v>1008</v>
      </c>
      <c r="Y84" s="71" t="s">
        <v>1009</v>
      </c>
      <c r="Z84" s="71" t="s">
        <v>1010</v>
      </c>
      <c r="AA84" s="81">
        <v>43480</v>
      </c>
      <c r="AB84" s="75"/>
      <c r="AC84" s="82">
        <v>2801883</v>
      </c>
      <c r="AD84" s="82">
        <v>2523945</v>
      </c>
      <c r="AE84" s="82">
        <v>2652048</v>
      </c>
      <c r="AF84" s="82">
        <v>2014344</v>
      </c>
      <c r="AG84" s="82">
        <v>80184</v>
      </c>
      <c r="AH84" s="82">
        <v>60544</v>
      </c>
      <c r="AI84" s="82">
        <v>38981</v>
      </c>
      <c r="AJ84" s="82">
        <v>39938</v>
      </c>
      <c r="AK84" s="82">
        <v>1431281</v>
      </c>
      <c r="AL84" s="82">
        <v>1377213</v>
      </c>
      <c r="AM84" s="82">
        <v>1346763</v>
      </c>
      <c r="AN84" s="82">
        <v>1021023</v>
      </c>
      <c r="AO84" s="82">
        <v>0</v>
      </c>
      <c r="AP84" s="82">
        <v>0</v>
      </c>
      <c r="AQ84" s="82">
        <v>0</v>
      </c>
      <c r="AR84" s="82">
        <v>0</v>
      </c>
      <c r="AS84" s="82">
        <v>-238921</v>
      </c>
      <c r="AT84" s="82">
        <v>-221578</v>
      </c>
      <c r="AU84" s="82">
        <v>-176690</v>
      </c>
      <c r="AV84" s="82">
        <v>-198604</v>
      </c>
      <c r="AW84" s="82">
        <v>-378251</v>
      </c>
      <c r="AX84" s="82">
        <v>-329621</v>
      </c>
      <c r="AY84" s="82">
        <v>-339138</v>
      </c>
      <c r="AZ84" s="82">
        <v>-329074</v>
      </c>
      <c r="BA84" s="82">
        <v>20670</v>
      </c>
      <c r="BB84" s="82">
        <v>17322</v>
      </c>
      <c r="BC84" s="82">
        <v>46135</v>
      </c>
      <c r="BD84" s="82">
        <v>54558</v>
      </c>
      <c r="BE84" s="82">
        <v>226216</v>
      </c>
      <c r="BF84" s="82">
        <v>207447</v>
      </c>
      <c r="BG84" s="82">
        <v>144715</v>
      </c>
      <c r="BH84" s="82">
        <v>68617</v>
      </c>
      <c r="BI84" s="82">
        <v>2260931</v>
      </c>
      <c r="BJ84" s="82">
        <v>1889340</v>
      </c>
      <c r="BK84" s="82">
        <v>1887351</v>
      </c>
      <c r="BL84" s="82">
        <v>1759686</v>
      </c>
      <c r="BM84" s="82">
        <v>491068</v>
      </c>
      <c r="BN84" s="82">
        <v>459126</v>
      </c>
      <c r="BO84" s="82">
        <v>421119</v>
      </c>
      <c r="BP84" s="82">
        <v>939219</v>
      </c>
      <c r="BQ84" s="82">
        <v>9254747</v>
      </c>
      <c r="BR84" s="82">
        <v>9168751</v>
      </c>
      <c r="BS84" s="82">
        <v>9157738</v>
      </c>
      <c r="BT84" s="82">
        <v>9067406</v>
      </c>
      <c r="BU84" s="82">
        <v>59659</v>
      </c>
      <c r="BV84" s="82">
        <v>61985</v>
      </c>
      <c r="BW84" s="82">
        <v>57813</v>
      </c>
      <c r="BX84" s="82">
        <v>50268</v>
      </c>
      <c r="BY84" s="82">
        <v>833614</v>
      </c>
      <c r="BZ84" s="82">
        <v>656077</v>
      </c>
      <c r="CA84" s="82">
        <v>828438</v>
      </c>
      <c r="CB84" s="82">
        <v>505581</v>
      </c>
      <c r="CC84" s="82">
        <v>42459</v>
      </c>
      <c r="CD84" s="82">
        <v>35301</v>
      </c>
      <c r="CE84" s="83"/>
      <c r="CF84" s="82">
        <v>57381</v>
      </c>
      <c r="CG84" s="82">
        <v>136803</v>
      </c>
      <c r="CH84" s="82">
        <v>124292</v>
      </c>
      <c r="CI84" s="82">
        <v>118877</v>
      </c>
      <c r="CJ84" s="82">
        <v>90955</v>
      </c>
      <c r="CK84" s="89">
        <f t="shared" si="119"/>
        <v>2801883</v>
      </c>
      <c r="CL84" s="89">
        <f t="shared" si="120"/>
        <v>-1431281</v>
      </c>
      <c r="CM84" s="89">
        <f t="shared" si="121"/>
        <v>-238921</v>
      </c>
      <c r="CN84" s="89">
        <f t="shared" si="122"/>
        <v>-378251</v>
      </c>
      <c r="CO84" s="89">
        <f t="shared" si="123"/>
        <v>753430</v>
      </c>
      <c r="CP84" s="90">
        <f t="shared" si="124"/>
        <v>0.268901306728368</v>
      </c>
      <c r="CQ84" s="90">
        <f t="shared" si="125"/>
        <v>0.367804387017911</v>
      </c>
      <c r="CR84" s="91">
        <f t="shared" si="126"/>
        <v>59659</v>
      </c>
      <c r="CS84" s="93">
        <f t="shared" si="127"/>
        <v>0</v>
      </c>
      <c r="CT84" s="93">
        <f t="shared" si="128"/>
        <v>18996</v>
      </c>
      <c r="CU84" s="93">
        <f t="shared" si="129"/>
        <v>475097</v>
      </c>
      <c r="CV84" s="94"/>
      <c r="CW84" s="95">
        <f t="shared" si="130"/>
        <v>2523945</v>
      </c>
      <c r="CX84" s="95">
        <f t="shared" si="131"/>
        <v>-1377213</v>
      </c>
      <c r="CY84" s="95">
        <f t="shared" si="132"/>
        <v>-221578</v>
      </c>
      <c r="CZ84" s="93">
        <f t="shared" si="133"/>
        <v>-329621</v>
      </c>
      <c r="DA84" s="95">
        <f t="shared" si="134"/>
        <v>595533</v>
      </c>
      <c r="DB84" s="99">
        <f t="shared" si="135"/>
        <v>0.235953239868539</v>
      </c>
      <c r="DC84" s="99">
        <f t="shared" si="136"/>
        <v>0.308820418043447</v>
      </c>
      <c r="DD84" s="91">
        <f t="shared" si="137"/>
        <v>61985</v>
      </c>
      <c r="DE84" s="93">
        <f t="shared" si="138"/>
        <v>0</v>
      </c>
      <c r="DF84" s="93">
        <f t="shared" si="139"/>
        <v>31728.5</v>
      </c>
      <c r="DG84" s="93">
        <f t="shared" si="140"/>
        <v>440122.5</v>
      </c>
      <c r="DH84" s="94"/>
      <c r="DI84" s="100">
        <f t="shared" si="141"/>
        <v>2652048</v>
      </c>
      <c r="DJ84" s="100">
        <f t="shared" si="142"/>
        <v>-1346763</v>
      </c>
      <c r="DK84" s="100">
        <f t="shared" si="143"/>
        <v>-176690</v>
      </c>
      <c r="DL84" s="100">
        <f t="shared" si="144"/>
        <v>-339138</v>
      </c>
      <c r="DM84" s="100">
        <f t="shared" si="145"/>
        <v>789457</v>
      </c>
      <c r="DN84" s="99">
        <f t="shared" si="146"/>
        <v>0.297678247150881</v>
      </c>
      <c r="DO84" s="90">
        <f t="shared" si="147"/>
        <v>0.423848821346179</v>
      </c>
      <c r="DP84" s="91">
        <f t="shared" si="148"/>
        <v>57813</v>
      </c>
      <c r="DQ84" s="93">
        <f t="shared" si="149"/>
        <v>0</v>
      </c>
      <c r="DR84" s="93">
        <f t="shared" si="150"/>
        <v>50346.5</v>
      </c>
      <c r="DS84" s="93">
        <f t="shared" si="151"/>
        <v>680169</v>
      </c>
      <c r="DT84" s="94"/>
      <c r="DU84" s="105">
        <f t="shared" ref="DU84:DX84" si="185">(DI84+CW84+CK84)/3</f>
        <v>2659292</v>
      </c>
      <c r="DV84" s="105">
        <f t="shared" si="185"/>
        <v>-1385085.66666667</v>
      </c>
      <c r="DW84" s="105">
        <f t="shared" si="185"/>
        <v>-212396.333333333</v>
      </c>
      <c r="DX84" s="105">
        <f t="shared" si="185"/>
        <v>-349003.333333333</v>
      </c>
      <c r="DY84" s="105">
        <f t="shared" si="153"/>
        <v>712806.666666667</v>
      </c>
      <c r="DZ84" s="99">
        <f t="shared" si="154"/>
        <v>0.268043775059928</v>
      </c>
      <c r="EA84" s="107">
        <f t="shared" si="155"/>
        <v>0.366201920178866</v>
      </c>
      <c r="EB84" s="105">
        <f t="shared" si="156"/>
        <v>-59819</v>
      </c>
      <c r="EC84" s="105">
        <f t="shared" si="157"/>
        <v>0</v>
      </c>
      <c r="ED84" s="105">
        <f t="shared" si="158"/>
        <v>33690.3333333333</v>
      </c>
      <c r="EE84" s="105">
        <f t="shared" si="159"/>
        <v>531796.166666667</v>
      </c>
      <c r="EF84" s="108"/>
      <c r="EG84" s="115" t="str">
        <f t="shared" si="160"/>
        <v>完整</v>
      </c>
      <c r="EH84" s="115" t="str">
        <f t="shared" si="161"/>
        <v>完整</v>
      </c>
      <c r="EI84" s="115" t="str">
        <f t="shared" si="162"/>
        <v>完整</v>
      </c>
      <c r="EJ84" s="115" t="str">
        <f t="shared" si="163"/>
        <v>选择</v>
      </c>
      <c r="EK84" s="115" t="str">
        <f t="shared" si="164"/>
        <v>选择</v>
      </c>
      <c r="EL84" s="115" t="str">
        <f t="shared" si="165"/>
        <v>选择</v>
      </c>
      <c r="EM84" s="3" t="str">
        <f t="shared" si="166"/>
        <v>删除</v>
      </c>
      <c r="EN84" s="3" t="str">
        <f t="shared" si="167"/>
        <v>删除</v>
      </c>
      <c r="EO84" s="3" t="str">
        <f t="shared" si="168"/>
        <v>删除</v>
      </c>
    </row>
    <row r="85" s="3" customFormat="1" customHeight="1" spans="1:145">
      <c r="A85" s="42" t="s">
        <v>1011</v>
      </c>
      <c r="B85" s="43" t="str">
        <f t="shared" si="183"/>
        <v>Jitf Infralogistics Limited</v>
      </c>
      <c r="C85" s="44" t="s">
        <v>207</v>
      </c>
      <c r="D85" s="44" t="s">
        <v>95</v>
      </c>
      <c r="E85" s="51"/>
      <c r="H85" s="46">
        <f t="shared" si="117"/>
        <v>0.112583469093002</v>
      </c>
      <c r="I85" s="46" t="str">
        <f t="shared" si="118"/>
        <v> </v>
      </c>
      <c r="J85" s="44"/>
      <c r="K85" s="44"/>
      <c r="L85" s="49" t="s">
        <v>95</v>
      </c>
      <c r="M85" s="70" t="s">
        <v>1012</v>
      </c>
      <c r="N85" s="71" t="s">
        <v>1013</v>
      </c>
      <c r="O85" s="71" t="s">
        <v>1014</v>
      </c>
      <c r="P85" s="71" t="s">
        <v>211</v>
      </c>
      <c r="Q85" s="71" t="s">
        <v>1015</v>
      </c>
      <c r="R85" s="71" t="s">
        <v>1016</v>
      </c>
      <c r="S85" s="71" t="s">
        <v>612</v>
      </c>
      <c r="T85" s="75"/>
      <c r="U85" s="71" t="s">
        <v>1017</v>
      </c>
      <c r="V85" s="71" t="s">
        <v>216</v>
      </c>
      <c r="W85" s="71" t="s">
        <v>83</v>
      </c>
      <c r="X85" s="71" t="s">
        <v>1018</v>
      </c>
      <c r="Y85" s="71" t="s">
        <v>1019</v>
      </c>
      <c r="Z85" s="71" t="s">
        <v>1020</v>
      </c>
      <c r="AA85" s="81">
        <v>42793</v>
      </c>
      <c r="AB85" s="75"/>
      <c r="AC85" s="82">
        <v>32542300</v>
      </c>
      <c r="AD85" s="82">
        <v>15791271</v>
      </c>
      <c r="AE85" s="82">
        <v>12263709</v>
      </c>
      <c r="AF85" s="82">
        <v>9238396</v>
      </c>
      <c r="AG85" s="82">
        <v>547451</v>
      </c>
      <c r="AH85" s="82">
        <v>112381</v>
      </c>
      <c r="AI85" s="82">
        <v>99147</v>
      </c>
      <c r="AJ85" s="82">
        <v>24782</v>
      </c>
      <c r="AK85" s="82">
        <v>17247782</v>
      </c>
      <c r="AL85" s="82">
        <v>7831420</v>
      </c>
      <c r="AM85" s="82">
        <v>7131392</v>
      </c>
      <c r="AN85" s="82">
        <v>5512929</v>
      </c>
      <c r="AO85" s="82">
        <v>0</v>
      </c>
      <c r="AP85" s="82">
        <v>0</v>
      </c>
      <c r="AQ85" s="82">
        <v>0</v>
      </c>
      <c r="AR85" s="82">
        <v>0</v>
      </c>
      <c r="AS85" s="82">
        <v>-10723649</v>
      </c>
      <c r="AT85" s="82">
        <v>-5416660</v>
      </c>
      <c r="AU85" s="82">
        <v>-3685043</v>
      </c>
      <c r="AV85" s="82">
        <v>-2877373</v>
      </c>
      <c r="AW85" s="82">
        <v>-830739</v>
      </c>
      <c r="AX85" s="82">
        <v>-581144</v>
      </c>
      <c r="AY85" s="82">
        <v>-327199</v>
      </c>
      <c r="AZ85" s="82">
        <v>-226172</v>
      </c>
      <c r="BA85" s="82">
        <v>1975865</v>
      </c>
      <c r="BB85" s="82">
        <v>1689981</v>
      </c>
      <c r="BC85" s="82">
        <v>1084737</v>
      </c>
      <c r="BD85" s="82">
        <v>996738</v>
      </c>
      <c r="BE85" s="82">
        <v>6911659</v>
      </c>
      <c r="BF85" s="82">
        <v>5934799</v>
      </c>
      <c r="BG85" s="82">
        <v>3441639</v>
      </c>
      <c r="BH85" s="82">
        <v>2672963</v>
      </c>
      <c r="BI85" s="82">
        <v>3372127</v>
      </c>
      <c r="BJ85" s="82">
        <v>1860644</v>
      </c>
      <c r="BK85" s="82">
        <v>1446219</v>
      </c>
      <c r="BL85" s="82">
        <v>1104615</v>
      </c>
      <c r="BM85" s="82">
        <v>5581170</v>
      </c>
      <c r="BN85" s="82">
        <v>5773058</v>
      </c>
      <c r="BO85" s="82">
        <v>5969420</v>
      </c>
      <c r="BP85" s="82">
        <v>9379148</v>
      </c>
      <c r="BQ85" s="82">
        <v>42916061</v>
      </c>
      <c r="BR85" s="82">
        <v>33608061</v>
      </c>
      <c r="BS85" s="82">
        <v>27569363</v>
      </c>
      <c r="BT85" s="82">
        <v>22474453</v>
      </c>
      <c r="BU85" s="82">
        <v>5889</v>
      </c>
      <c r="BV85" s="82">
        <v>6344</v>
      </c>
      <c r="BW85" s="82">
        <v>16274</v>
      </c>
      <c r="BX85" s="82">
        <v>9508</v>
      </c>
      <c r="BY85" s="82">
        <v>4287581</v>
      </c>
      <c r="BZ85" s="82">
        <v>2074428</v>
      </c>
      <c r="CA85" s="82">
        <v>1219222</v>
      </c>
      <c r="CB85" s="82">
        <v>646704</v>
      </c>
      <c r="CC85" s="82">
        <v>8889370</v>
      </c>
      <c r="CD85" s="82">
        <v>4116265</v>
      </c>
      <c r="CE85" s="82">
        <v>2814729</v>
      </c>
      <c r="CF85" s="82">
        <v>2069508</v>
      </c>
      <c r="CG85" s="82">
        <v>250986</v>
      </c>
      <c r="CH85" s="82">
        <v>164158</v>
      </c>
      <c r="CI85" s="82">
        <v>5169</v>
      </c>
      <c r="CJ85" s="82">
        <v>119743</v>
      </c>
      <c r="CK85" s="89">
        <f t="shared" si="119"/>
        <v>32542300</v>
      </c>
      <c r="CL85" s="89">
        <f t="shared" si="120"/>
        <v>-17247782</v>
      </c>
      <c r="CM85" s="89">
        <f t="shared" si="121"/>
        <v>-10723649</v>
      </c>
      <c r="CN85" s="89">
        <f t="shared" si="122"/>
        <v>-830739</v>
      </c>
      <c r="CO85" s="89">
        <f t="shared" si="123"/>
        <v>3740130</v>
      </c>
      <c r="CP85" s="90">
        <f t="shared" si="124"/>
        <v>0.114931335523304</v>
      </c>
      <c r="CQ85" s="90">
        <f t="shared" si="125"/>
        <v>0.129855840723112</v>
      </c>
      <c r="CR85" s="91">
        <f t="shared" si="126"/>
        <v>5889</v>
      </c>
      <c r="CS85" s="93">
        <f t="shared" si="127"/>
        <v>0</v>
      </c>
      <c r="CT85" s="93">
        <f t="shared" si="128"/>
        <v>1832923</v>
      </c>
      <c r="CU85" s="93">
        <f t="shared" si="129"/>
        <v>5677114</v>
      </c>
      <c r="CV85" s="94"/>
      <c r="CW85" s="95">
        <f t="shared" si="130"/>
        <v>15791271</v>
      </c>
      <c r="CX85" s="95">
        <f t="shared" si="131"/>
        <v>-7831420</v>
      </c>
      <c r="CY85" s="95">
        <f t="shared" si="132"/>
        <v>-5416660</v>
      </c>
      <c r="CZ85" s="93">
        <f t="shared" si="133"/>
        <v>-581144</v>
      </c>
      <c r="DA85" s="95">
        <f t="shared" si="134"/>
        <v>1962047</v>
      </c>
      <c r="DB85" s="99">
        <f t="shared" si="135"/>
        <v>0.124248833421958</v>
      </c>
      <c r="DC85" s="99">
        <f t="shared" si="136"/>
        <v>0.14187686886842</v>
      </c>
      <c r="DD85" s="91">
        <f t="shared" si="137"/>
        <v>6344</v>
      </c>
      <c r="DE85" s="93">
        <f t="shared" si="138"/>
        <v>0</v>
      </c>
      <c r="DF85" s="93">
        <f t="shared" si="139"/>
        <v>1387359</v>
      </c>
      <c r="DG85" s="93">
        <f t="shared" si="140"/>
        <v>5871239</v>
      </c>
      <c r="DH85" s="94"/>
      <c r="DI85" s="100">
        <f t="shared" si="141"/>
        <v>12263709</v>
      </c>
      <c r="DJ85" s="100">
        <f t="shared" si="142"/>
        <v>-7131392</v>
      </c>
      <c r="DK85" s="100">
        <f t="shared" si="143"/>
        <v>-3685043</v>
      </c>
      <c r="DL85" s="100">
        <f t="shared" si="144"/>
        <v>-327199</v>
      </c>
      <c r="DM85" s="100">
        <f t="shared" si="145"/>
        <v>1120075</v>
      </c>
      <c r="DN85" s="99">
        <f t="shared" si="146"/>
        <v>0.0913324835088634</v>
      </c>
      <c r="DO85" s="90">
        <f t="shared" si="147"/>
        <v>0.10051254375368</v>
      </c>
      <c r="DP85" s="91">
        <f t="shared" si="148"/>
        <v>16274</v>
      </c>
      <c r="DQ85" s="93">
        <f t="shared" si="149"/>
        <v>0</v>
      </c>
      <c r="DR85" s="93">
        <f t="shared" si="150"/>
        <v>1040737.5</v>
      </c>
      <c r="DS85" s="93">
        <f t="shared" si="151"/>
        <v>7674284</v>
      </c>
      <c r="DT85" s="94"/>
      <c r="DU85" s="105">
        <f t="shared" ref="DU85:DX85" si="186">(DI85+CW85+CK85)/3</f>
        <v>20199093.3333333</v>
      </c>
      <c r="DV85" s="105">
        <f t="shared" si="186"/>
        <v>-10736864.6666667</v>
      </c>
      <c r="DW85" s="105">
        <f t="shared" si="186"/>
        <v>-6608450.66666667</v>
      </c>
      <c r="DX85" s="105">
        <f t="shared" si="186"/>
        <v>-579694</v>
      </c>
      <c r="DY85" s="105">
        <f t="shared" si="153"/>
        <v>2274084</v>
      </c>
      <c r="DZ85" s="99">
        <f t="shared" si="154"/>
        <v>0.112583469093002</v>
      </c>
      <c r="EA85" s="107">
        <f t="shared" si="155"/>
        <v>0.126866544820767</v>
      </c>
      <c r="EB85" s="105">
        <f t="shared" si="156"/>
        <v>-9502.33333333333</v>
      </c>
      <c r="EC85" s="105">
        <f t="shared" si="157"/>
        <v>0</v>
      </c>
      <c r="ED85" s="105">
        <f t="shared" si="158"/>
        <v>1420339.83333333</v>
      </c>
      <c r="EE85" s="105">
        <f t="shared" si="159"/>
        <v>6407545.66666667</v>
      </c>
      <c r="EF85" s="108"/>
      <c r="EG85" s="115" t="str">
        <f t="shared" si="160"/>
        <v>完整</v>
      </c>
      <c r="EH85" s="115" t="str">
        <f t="shared" si="161"/>
        <v>完整</v>
      </c>
      <c r="EI85" s="115" t="str">
        <f t="shared" si="162"/>
        <v>完整</v>
      </c>
      <c r="EJ85" s="115" t="str">
        <f t="shared" si="163"/>
        <v>选择</v>
      </c>
      <c r="EK85" s="115" t="str">
        <f t="shared" si="164"/>
        <v>选择</v>
      </c>
      <c r="EL85" s="115" t="str">
        <f t="shared" si="165"/>
        <v>选择</v>
      </c>
      <c r="EM85" s="3" t="str">
        <f t="shared" si="166"/>
        <v>删除</v>
      </c>
      <c r="EN85" s="3" t="str">
        <f t="shared" si="167"/>
        <v>删除</v>
      </c>
      <c r="EO85" s="3" t="str">
        <f t="shared" si="168"/>
        <v>删除</v>
      </c>
    </row>
    <row r="86" s="3" customFormat="1" customHeight="1" spans="1:199">
      <c r="A86" s="42" t="s">
        <v>1021</v>
      </c>
      <c r="B86" s="43" t="str">
        <f t="shared" si="183"/>
        <v>Kerry TJ Logistics Company Limited</v>
      </c>
      <c r="C86" s="44" t="s">
        <v>207</v>
      </c>
      <c r="D86" s="44" t="s">
        <v>90</v>
      </c>
      <c r="E86" s="51"/>
      <c r="F86" s="47"/>
      <c r="G86" s="50"/>
      <c r="H86" s="46">
        <f t="shared" si="117"/>
        <v>0.133038871721206</v>
      </c>
      <c r="I86" s="46" t="str">
        <f t="shared" si="118"/>
        <v> </v>
      </c>
      <c r="J86" s="44"/>
      <c r="K86" s="44"/>
      <c r="L86" s="49"/>
      <c r="M86" s="70"/>
      <c r="N86" s="71" t="s">
        <v>1022</v>
      </c>
      <c r="O86" s="71" t="s">
        <v>1023</v>
      </c>
      <c r="P86" s="71" t="s">
        <v>211</v>
      </c>
      <c r="Q86" s="71" t="s">
        <v>1024</v>
      </c>
      <c r="R86" s="71" t="s">
        <v>1025</v>
      </c>
      <c r="S86" s="71" t="s">
        <v>911</v>
      </c>
      <c r="T86" s="75"/>
      <c r="U86" s="71" t="s">
        <v>1026</v>
      </c>
      <c r="V86" s="71" t="s">
        <v>266</v>
      </c>
      <c r="W86" s="71" t="s">
        <v>73</v>
      </c>
      <c r="X86" s="71" t="s">
        <v>1027</v>
      </c>
      <c r="Y86" s="71" t="s">
        <v>500</v>
      </c>
      <c r="Z86" s="71" t="s">
        <v>1028</v>
      </c>
      <c r="AA86" s="81">
        <v>33227</v>
      </c>
      <c r="AB86" s="71" t="s">
        <v>1029</v>
      </c>
      <c r="AC86" s="82">
        <v>12032914</v>
      </c>
      <c r="AD86" s="82">
        <v>12730070</v>
      </c>
      <c r="AE86" s="82">
        <v>13036397</v>
      </c>
      <c r="AF86" s="82">
        <v>12344210</v>
      </c>
      <c r="AG86" s="82">
        <v>149047</v>
      </c>
      <c r="AH86" s="82">
        <v>65834</v>
      </c>
      <c r="AI86" s="82">
        <v>84689</v>
      </c>
      <c r="AJ86" s="82">
        <v>100737</v>
      </c>
      <c r="AK86" s="82">
        <v>8419065</v>
      </c>
      <c r="AL86" s="82">
        <v>9050461</v>
      </c>
      <c r="AM86" s="82">
        <v>9299424</v>
      </c>
      <c r="AN86" s="82">
        <v>8527934</v>
      </c>
      <c r="AO86" s="82">
        <v>0</v>
      </c>
      <c r="AP86" s="82">
        <v>0</v>
      </c>
      <c r="AQ86" s="82">
        <v>0</v>
      </c>
      <c r="AR86" s="82">
        <v>0</v>
      </c>
      <c r="AS86" s="82">
        <v>-648177</v>
      </c>
      <c r="AT86" s="82">
        <v>-667436</v>
      </c>
      <c r="AU86" s="82">
        <v>-705238</v>
      </c>
      <c r="AV86" s="82">
        <v>-707525</v>
      </c>
      <c r="AW86" s="82">
        <v>-1426715</v>
      </c>
      <c r="AX86" s="82">
        <v>-1334468</v>
      </c>
      <c r="AY86" s="82">
        <v>-1219610</v>
      </c>
      <c r="AZ86" s="82">
        <v>-1146823</v>
      </c>
      <c r="BA86" s="82">
        <v>58667</v>
      </c>
      <c r="BB86" s="82">
        <v>61705</v>
      </c>
      <c r="BC86" s="82">
        <v>56015</v>
      </c>
      <c r="BD86" s="82">
        <v>59686</v>
      </c>
      <c r="BE86" s="82">
        <v>1635457</v>
      </c>
      <c r="BF86" s="82">
        <v>1691550</v>
      </c>
      <c r="BG86" s="82">
        <v>1718696</v>
      </c>
      <c r="BH86" s="82">
        <v>1570076</v>
      </c>
      <c r="BI86" s="82">
        <v>1716543</v>
      </c>
      <c r="BJ86" s="82">
        <v>1629801</v>
      </c>
      <c r="BK86" s="82">
        <v>1506806</v>
      </c>
      <c r="BL86" s="82">
        <v>1507885</v>
      </c>
      <c r="BM86" s="82">
        <v>19861385</v>
      </c>
      <c r="BN86" s="82">
        <v>19858381</v>
      </c>
      <c r="BO86" s="82">
        <v>19234230</v>
      </c>
      <c r="BP86" s="82">
        <v>16930847</v>
      </c>
      <c r="BQ86" s="82">
        <v>24648489</v>
      </c>
      <c r="BR86" s="82">
        <v>24741217</v>
      </c>
      <c r="BS86" s="82">
        <v>24161965</v>
      </c>
      <c r="BT86" s="82">
        <v>21668904</v>
      </c>
      <c r="BU86" s="83"/>
      <c r="BV86" s="83"/>
      <c r="BW86" s="83"/>
      <c r="BX86" s="83"/>
      <c r="BY86" s="82">
        <v>1688004</v>
      </c>
      <c r="BZ86" s="82">
        <v>1743539</v>
      </c>
      <c r="CA86" s="82">
        <v>1896814</v>
      </c>
      <c r="CB86" s="82">
        <v>2062665</v>
      </c>
      <c r="CC86" s="82">
        <v>648177</v>
      </c>
      <c r="CD86" s="82">
        <v>667436</v>
      </c>
      <c r="CE86" s="82">
        <v>705238</v>
      </c>
      <c r="CF86" s="82">
        <v>707525</v>
      </c>
      <c r="CG86" s="83"/>
      <c r="CH86" s="83"/>
      <c r="CI86" s="83"/>
      <c r="CJ86" s="83"/>
      <c r="CK86" s="89">
        <f t="shared" si="119"/>
        <v>12032914</v>
      </c>
      <c r="CL86" s="89">
        <f t="shared" si="120"/>
        <v>-8419065</v>
      </c>
      <c r="CM86" s="89">
        <f t="shared" si="121"/>
        <v>-648177</v>
      </c>
      <c r="CN86" s="89">
        <f t="shared" si="122"/>
        <v>-1426715</v>
      </c>
      <c r="CO86" s="89">
        <f t="shared" si="123"/>
        <v>1538957</v>
      </c>
      <c r="CP86" s="90">
        <f t="shared" si="124"/>
        <v>0.127895620296131</v>
      </c>
      <c r="CQ86" s="90">
        <f t="shared" si="125"/>
        <v>0.146651734898475</v>
      </c>
      <c r="CR86" s="91">
        <f t="shared" si="126"/>
        <v>0</v>
      </c>
      <c r="CS86" s="93">
        <f t="shared" si="127"/>
        <v>0</v>
      </c>
      <c r="CT86" s="93">
        <f t="shared" si="128"/>
        <v>60186</v>
      </c>
      <c r="CU86" s="93">
        <f t="shared" si="129"/>
        <v>19859883</v>
      </c>
      <c r="CV86" s="94"/>
      <c r="CW86" s="95">
        <f t="shared" si="130"/>
        <v>12730070</v>
      </c>
      <c r="CX86" s="95">
        <f t="shared" si="131"/>
        <v>-9050461</v>
      </c>
      <c r="CY86" s="95">
        <f t="shared" si="132"/>
        <v>-667436</v>
      </c>
      <c r="CZ86" s="93">
        <f t="shared" si="133"/>
        <v>-1334468</v>
      </c>
      <c r="DA86" s="95">
        <f t="shared" si="134"/>
        <v>1677705</v>
      </c>
      <c r="DB86" s="99">
        <f t="shared" si="135"/>
        <v>0.131790712855467</v>
      </c>
      <c r="DC86" s="99">
        <f t="shared" si="136"/>
        <v>0.151796018318251</v>
      </c>
      <c r="DD86" s="91">
        <f t="shared" si="137"/>
        <v>0</v>
      </c>
      <c r="DE86" s="93">
        <f t="shared" si="138"/>
        <v>0</v>
      </c>
      <c r="DF86" s="93">
        <f t="shared" si="139"/>
        <v>58860</v>
      </c>
      <c r="DG86" s="93">
        <f t="shared" si="140"/>
        <v>19546305.5</v>
      </c>
      <c r="DH86" s="94"/>
      <c r="DI86" s="100">
        <f t="shared" si="141"/>
        <v>13036397</v>
      </c>
      <c r="DJ86" s="100">
        <f t="shared" si="142"/>
        <v>-9299424</v>
      </c>
      <c r="DK86" s="100">
        <f t="shared" si="143"/>
        <v>-705238</v>
      </c>
      <c r="DL86" s="100">
        <f t="shared" si="144"/>
        <v>-1219610</v>
      </c>
      <c r="DM86" s="100">
        <f t="shared" si="145"/>
        <v>1812125</v>
      </c>
      <c r="DN86" s="99">
        <f t="shared" si="146"/>
        <v>0.139005048710928</v>
      </c>
      <c r="DO86" s="90">
        <f t="shared" si="147"/>
        <v>0.161446996295172</v>
      </c>
      <c r="DP86" s="91">
        <f t="shared" si="148"/>
        <v>0</v>
      </c>
      <c r="DQ86" s="93">
        <f t="shared" si="149"/>
        <v>0</v>
      </c>
      <c r="DR86" s="93">
        <f t="shared" si="150"/>
        <v>57850.5</v>
      </c>
      <c r="DS86" s="93">
        <f t="shared" si="151"/>
        <v>18082538.5</v>
      </c>
      <c r="DT86" s="94"/>
      <c r="DU86" s="105">
        <f t="shared" ref="DU86:DX86" si="187">(DI86+CW86+CK86)/3</f>
        <v>12599793.6666667</v>
      </c>
      <c r="DV86" s="105">
        <f t="shared" si="187"/>
        <v>-8922983.33333333</v>
      </c>
      <c r="DW86" s="105">
        <f t="shared" si="187"/>
        <v>-673617</v>
      </c>
      <c r="DX86" s="105">
        <f t="shared" si="187"/>
        <v>-1326931</v>
      </c>
      <c r="DY86" s="105">
        <f t="shared" si="153"/>
        <v>1676262.33333333</v>
      </c>
      <c r="DZ86" s="99">
        <f t="shared" si="154"/>
        <v>0.133038871721206</v>
      </c>
      <c r="EA86" s="107">
        <f t="shared" si="155"/>
        <v>0.15345425230925</v>
      </c>
      <c r="EB86" s="105">
        <f t="shared" si="156"/>
        <v>0</v>
      </c>
      <c r="EC86" s="105">
        <f t="shared" si="157"/>
        <v>0</v>
      </c>
      <c r="ED86" s="105">
        <f t="shared" si="158"/>
        <v>58965.5</v>
      </c>
      <c r="EE86" s="105">
        <f t="shared" si="159"/>
        <v>19162909</v>
      </c>
      <c r="EF86" s="108"/>
      <c r="EG86" s="115" t="str">
        <f t="shared" si="160"/>
        <v>完整</v>
      </c>
      <c r="EH86" s="115" t="str">
        <f t="shared" si="161"/>
        <v>完整</v>
      </c>
      <c r="EI86" s="115" t="str">
        <f t="shared" si="162"/>
        <v>完整</v>
      </c>
      <c r="EJ86" s="115" t="str">
        <f t="shared" si="163"/>
        <v>选择</v>
      </c>
      <c r="EK86" s="115" t="str">
        <f t="shared" si="164"/>
        <v>选择</v>
      </c>
      <c r="EL86" s="115" t="str">
        <f t="shared" si="165"/>
        <v>选择</v>
      </c>
      <c r="EM86" s="3" t="str">
        <f t="shared" si="166"/>
        <v>删除</v>
      </c>
      <c r="EN86" s="3" t="str">
        <f t="shared" si="167"/>
        <v>删除</v>
      </c>
      <c r="EO86" s="3" t="str">
        <f t="shared" si="168"/>
        <v>删除</v>
      </c>
      <c r="EP86" s="6"/>
      <c r="EQ86" s="6"/>
      <c r="ER86" s="6"/>
      <c r="ES86" s="6"/>
      <c r="ET86" s="6"/>
      <c r="EU86" s="6"/>
      <c r="EV86" s="6"/>
      <c r="EW86" s="6"/>
      <c r="EX86" s="6"/>
      <c r="EY86" s="6"/>
      <c r="EZ86" s="6"/>
      <c r="FA86" s="6"/>
      <c r="FB86" s="6"/>
      <c r="FC86" s="6"/>
      <c r="FD86" s="6"/>
      <c r="FE86" s="6"/>
      <c r="FF86" s="6"/>
      <c r="FG86" s="6"/>
      <c r="FH86" s="6"/>
      <c r="FI86" s="6"/>
      <c r="FJ86" s="6"/>
      <c r="FK86" s="6"/>
      <c r="FL86" s="6"/>
      <c r="FM86" s="6"/>
      <c r="FN86" s="6"/>
      <c r="FO86" s="6"/>
      <c r="FP86" s="6"/>
      <c r="FQ86" s="6"/>
      <c r="FR86" s="6"/>
      <c r="FS86" s="6"/>
      <c r="FT86" s="6"/>
      <c r="FU86" s="6"/>
      <c r="FV86" s="6"/>
      <c r="FW86" s="6"/>
      <c r="FX86" s="6"/>
      <c r="FY86" s="6"/>
      <c r="FZ86" s="6"/>
      <c r="GA86" s="6"/>
      <c r="GB86" s="6"/>
      <c r="GC86" s="6"/>
      <c r="GD86" s="6"/>
      <c r="GE86" s="6"/>
      <c r="GF86" s="6"/>
      <c r="GG86" s="6"/>
      <c r="GH86" s="6"/>
      <c r="GI86" s="6"/>
      <c r="GJ86" s="6"/>
      <c r="GK86" s="6"/>
      <c r="GL86" s="6"/>
      <c r="GM86" s="6"/>
      <c r="GN86" s="6"/>
      <c r="GO86" s="6"/>
      <c r="GP86" s="6"/>
      <c r="GQ86" s="6"/>
    </row>
    <row r="87" s="3" customFormat="1" customHeight="1" spans="1:199">
      <c r="A87" s="42" t="s">
        <v>1030</v>
      </c>
      <c r="B87" s="43" t="str">
        <f t="shared" si="183"/>
        <v>RS Technologies Co., Ltd.</v>
      </c>
      <c r="C87" s="44" t="s">
        <v>207</v>
      </c>
      <c r="D87" s="44" t="s">
        <v>90</v>
      </c>
      <c r="E87" s="51"/>
      <c r="H87" s="46">
        <f t="shared" si="117"/>
        <v>0.233083268394066</v>
      </c>
      <c r="I87" s="46" t="str">
        <f t="shared" si="118"/>
        <v> </v>
      </c>
      <c r="J87" s="44"/>
      <c r="K87" s="44"/>
      <c r="L87" s="49"/>
      <c r="M87" s="70"/>
      <c r="N87" s="71" t="s">
        <v>1031</v>
      </c>
      <c r="O87" s="71" t="s">
        <v>1032</v>
      </c>
      <c r="P87" s="71" t="s">
        <v>63</v>
      </c>
      <c r="Q87" s="71" t="s">
        <v>1033</v>
      </c>
      <c r="R87" s="71" t="s">
        <v>1034</v>
      </c>
      <c r="S87" s="71" t="s">
        <v>225</v>
      </c>
      <c r="T87" s="75"/>
      <c r="U87" s="71" t="s">
        <v>1035</v>
      </c>
      <c r="V87" s="71" t="s">
        <v>266</v>
      </c>
      <c r="W87" s="71" t="s">
        <v>71</v>
      </c>
      <c r="X87" s="71" t="s">
        <v>1036</v>
      </c>
      <c r="Y87" s="71" t="s">
        <v>1037</v>
      </c>
      <c r="Z87" s="71" t="s">
        <v>1038</v>
      </c>
      <c r="AA87" s="81">
        <v>42087</v>
      </c>
      <c r="AB87" s="75"/>
      <c r="AC87" s="82">
        <v>51893198</v>
      </c>
      <c r="AD87" s="82">
        <v>49864656</v>
      </c>
      <c r="AE87" s="82">
        <v>34620854</v>
      </c>
      <c r="AF87" s="82">
        <v>25561984</v>
      </c>
      <c r="AG87" s="83"/>
      <c r="AH87" s="83"/>
      <c r="AI87" s="83"/>
      <c r="AJ87" s="83"/>
      <c r="AK87" s="82">
        <v>30694902</v>
      </c>
      <c r="AL87" s="82">
        <v>28002635</v>
      </c>
      <c r="AM87" s="82">
        <v>19808757</v>
      </c>
      <c r="AN87" s="82">
        <v>15052627</v>
      </c>
      <c r="AO87" s="82">
        <v>3268924</v>
      </c>
      <c r="AP87" s="82">
        <v>1657131</v>
      </c>
      <c r="AQ87" s="82">
        <v>2608893</v>
      </c>
      <c r="AR87" s="82">
        <v>1861856</v>
      </c>
      <c r="AS87" s="82">
        <v>-2146385</v>
      </c>
      <c r="AT87" s="82">
        <v>-3649534</v>
      </c>
      <c r="AU87" s="82">
        <v>-2265725</v>
      </c>
      <c r="AV87" s="82">
        <v>-2288677</v>
      </c>
      <c r="AW87" s="82">
        <v>-3888733</v>
      </c>
      <c r="AX87" s="82">
        <v>-3536757</v>
      </c>
      <c r="AY87" s="82">
        <v>-3062737</v>
      </c>
      <c r="AZ87" s="82">
        <v>-1828636</v>
      </c>
      <c r="BA87" s="82">
        <v>11589580</v>
      </c>
      <c r="BB87" s="82">
        <v>9700978</v>
      </c>
      <c r="BC87" s="82">
        <v>6907701</v>
      </c>
      <c r="BD87" s="82">
        <v>4765959</v>
      </c>
      <c r="BE87" s="82">
        <v>12619232</v>
      </c>
      <c r="BF87" s="82">
        <v>11604612</v>
      </c>
      <c r="BG87" s="82">
        <v>9469573</v>
      </c>
      <c r="BH87" s="82">
        <v>6297236</v>
      </c>
      <c r="BI87" s="82">
        <v>70758372</v>
      </c>
      <c r="BJ87" s="82">
        <v>67939722</v>
      </c>
      <c r="BK87" s="82">
        <v>27766345</v>
      </c>
      <c r="BL87" s="82">
        <v>19082234</v>
      </c>
      <c r="BM87" s="82">
        <v>35326721</v>
      </c>
      <c r="BN87" s="82">
        <v>31285382</v>
      </c>
      <c r="BO87" s="82">
        <v>29022750</v>
      </c>
      <c r="BP87" s="82">
        <v>24145649</v>
      </c>
      <c r="BQ87" s="82">
        <v>140665916</v>
      </c>
      <c r="BR87" s="82">
        <v>127554681</v>
      </c>
      <c r="BS87" s="82">
        <v>79057653</v>
      </c>
      <c r="BT87" s="82">
        <v>58750401</v>
      </c>
      <c r="BU87" s="82">
        <v>2146385</v>
      </c>
      <c r="BV87" s="82">
        <v>3649534</v>
      </c>
      <c r="BW87" s="82">
        <v>2265725</v>
      </c>
      <c r="BX87" s="82">
        <v>2288677</v>
      </c>
      <c r="BY87" s="82">
        <v>11894254</v>
      </c>
      <c r="BZ87" s="82">
        <v>13018599</v>
      </c>
      <c r="CA87" s="82">
        <v>6874742</v>
      </c>
      <c r="CB87" s="82">
        <v>4530188</v>
      </c>
      <c r="CC87" s="83"/>
      <c r="CD87" s="83"/>
      <c r="CE87" s="83"/>
      <c r="CF87" s="83"/>
      <c r="CG87" s="83"/>
      <c r="CH87" s="83"/>
      <c r="CI87" s="83"/>
      <c r="CJ87" s="83"/>
      <c r="CK87" s="89">
        <f t="shared" si="119"/>
        <v>51893198</v>
      </c>
      <c r="CL87" s="89">
        <f t="shared" si="120"/>
        <v>-30694902</v>
      </c>
      <c r="CM87" s="89">
        <f t="shared" si="121"/>
        <v>-5415309</v>
      </c>
      <c r="CN87" s="89">
        <f t="shared" si="122"/>
        <v>-3888733</v>
      </c>
      <c r="CO87" s="89">
        <f t="shared" si="123"/>
        <v>11894254</v>
      </c>
      <c r="CP87" s="90">
        <f t="shared" si="124"/>
        <v>0.229206417380559</v>
      </c>
      <c r="CQ87" s="90">
        <f t="shared" si="125"/>
        <v>0.297364200414891</v>
      </c>
      <c r="CR87" s="91">
        <f t="shared" si="126"/>
        <v>2146385</v>
      </c>
      <c r="CS87" s="93">
        <f t="shared" si="127"/>
        <v>3268924</v>
      </c>
      <c r="CT87" s="93">
        <f t="shared" si="128"/>
        <v>10645279</v>
      </c>
      <c r="CU87" s="93">
        <f t="shared" si="129"/>
        <v>33306051.5</v>
      </c>
      <c r="CV87" s="94"/>
      <c r="CW87" s="95">
        <f t="shared" si="130"/>
        <v>49864656</v>
      </c>
      <c r="CX87" s="95">
        <f t="shared" si="131"/>
        <v>-28002635</v>
      </c>
      <c r="CY87" s="95">
        <f t="shared" si="132"/>
        <v>-5306665</v>
      </c>
      <c r="CZ87" s="93">
        <f t="shared" si="133"/>
        <v>-3536757</v>
      </c>
      <c r="DA87" s="95">
        <f t="shared" si="134"/>
        <v>13018599</v>
      </c>
      <c r="DB87" s="99">
        <f t="shared" si="135"/>
        <v>0.261078688680816</v>
      </c>
      <c r="DC87" s="99">
        <f t="shared" si="136"/>
        <v>0.35332407481213</v>
      </c>
      <c r="DD87" s="91">
        <f t="shared" si="137"/>
        <v>3649534</v>
      </c>
      <c r="DE87" s="93">
        <f t="shared" si="138"/>
        <v>1657131</v>
      </c>
      <c r="DF87" s="93">
        <f t="shared" si="139"/>
        <v>8304339.5</v>
      </c>
      <c r="DG87" s="93">
        <f t="shared" si="140"/>
        <v>30154066</v>
      </c>
      <c r="DH87" s="94"/>
      <c r="DI87" s="100">
        <f t="shared" si="141"/>
        <v>34620854</v>
      </c>
      <c r="DJ87" s="100">
        <f t="shared" si="142"/>
        <v>-19808757</v>
      </c>
      <c r="DK87" s="100">
        <f t="shared" si="143"/>
        <v>-4874618</v>
      </c>
      <c r="DL87" s="100">
        <f t="shared" si="144"/>
        <v>-3062737</v>
      </c>
      <c r="DM87" s="100">
        <f t="shared" si="145"/>
        <v>6874742</v>
      </c>
      <c r="DN87" s="99">
        <f t="shared" si="146"/>
        <v>0.198572282474603</v>
      </c>
      <c r="DO87" s="90">
        <f t="shared" si="147"/>
        <v>0.247773165479906</v>
      </c>
      <c r="DP87" s="91">
        <f t="shared" si="148"/>
        <v>2265725</v>
      </c>
      <c r="DQ87" s="93">
        <f t="shared" si="149"/>
        <v>2608893</v>
      </c>
      <c r="DR87" s="93">
        <f t="shared" si="150"/>
        <v>5836830</v>
      </c>
      <c r="DS87" s="93">
        <f t="shared" si="151"/>
        <v>26584199.5</v>
      </c>
      <c r="DT87" s="94"/>
      <c r="DU87" s="105">
        <f t="shared" ref="DU87:DX87" si="188">(DI87+CW87+CK87)/3</f>
        <v>45459569.3333333</v>
      </c>
      <c r="DV87" s="105">
        <f t="shared" si="188"/>
        <v>-26168764.6666667</v>
      </c>
      <c r="DW87" s="105">
        <f t="shared" si="188"/>
        <v>-5198864</v>
      </c>
      <c r="DX87" s="105">
        <f t="shared" si="188"/>
        <v>-3496075.66666667</v>
      </c>
      <c r="DY87" s="105">
        <f t="shared" si="153"/>
        <v>10595865</v>
      </c>
      <c r="DZ87" s="99">
        <f t="shared" si="154"/>
        <v>0.233083268394066</v>
      </c>
      <c r="EA87" s="107">
        <f t="shared" si="155"/>
        <v>0.303922523513064</v>
      </c>
      <c r="EB87" s="105">
        <f t="shared" si="156"/>
        <v>-2687214.66666667</v>
      </c>
      <c r="EC87" s="105">
        <f t="shared" si="157"/>
        <v>-2511649.33333333</v>
      </c>
      <c r="ED87" s="105">
        <f t="shared" si="158"/>
        <v>8262149.5</v>
      </c>
      <c r="EE87" s="105">
        <f t="shared" si="159"/>
        <v>30014772.3333333</v>
      </c>
      <c r="EF87" s="108"/>
      <c r="EG87" s="115" t="str">
        <f t="shared" si="160"/>
        <v>完整</v>
      </c>
      <c r="EH87" s="115" t="str">
        <f t="shared" si="161"/>
        <v>完整</v>
      </c>
      <c r="EI87" s="115" t="str">
        <f t="shared" si="162"/>
        <v>完整</v>
      </c>
      <c r="EJ87" s="115" t="str">
        <f t="shared" si="163"/>
        <v>选择</v>
      </c>
      <c r="EK87" s="115" t="str">
        <f t="shared" si="164"/>
        <v>选择</v>
      </c>
      <c r="EL87" s="115" t="str">
        <f t="shared" si="165"/>
        <v>选择</v>
      </c>
      <c r="EM87" s="3" t="str">
        <f t="shared" si="166"/>
        <v>删除</v>
      </c>
      <c r="EN87" s="3" t="str">
        <f t="shared" si="167"/>
        <v>删除</v>
      </c>
      <c r="EO87" s="3" t="str">
        <f t="shared" si="168"/>
        <v>删除</v>
      </c>
      <c r="EP87" s="6"/>
      <c r="EQ87" s="6"/>
      <c r="ER87" s="6"/>
      <c r="ES87" s="6"/>
      <c r="ET87" s="6"/>
      <c r="EU87" s="6"/>
      <c r="EV87" s="6"/>
      <c r="EW87" s="6"/>
      <c r="EX87" s="6"/>
      <c r="EY87" s="6"/>
      <c r="EZ87" s="6"/>
      <c r="FA87" s="6"/>
      <c r="FB87" s="6"/>
      <c r="FC87" s="6"/>
      <c r="FD87" s="6"/>
      <c r="FE87" s="6"/>
      <c r="FF87" s="6"/>
      <c r="FG87" s="6"/>
      <c r="FH87" s="6"/>
      <c r="FI87" s="6"/>
      <c r="FJ87" s="6"/>
      <c r="FK87" s="6"/>
      <c r="FL87" s="6"/>
      <c r="FM87" s="6"/>
      <c r="FN87" s="6"/>
      <c r="FO87" s="6"/>
      <c r="FP87" s="6"/>
      <c r="FQ87" s="6"/>
      <c r="FR87" s="6"/>
      <c r="FS87" s="6"/>
      <c r="FT87" s="6"/>
      <c r="FU87" s="6"/>
      <c r="FV87" s="6"/>
      <c r="FW87" s="6"/>
      <c r="FX87" s="6"/>
      <c r="FY87" s="6"/>
      <c r="FZ87" s="6"/>
      <c r="GA87" s="6"/>
      <c r="GB87" s="6"/>
      <c r="GC87" s="6"/>
      <c r="GD87" s="6"/>
      <c r="GE87" s="6"/>
      <c r="GF87" s="6"/>
      <c r="GG87" s="6"/>
      <c r="GH87" s="6"/>
      <c r="GI87" s="6"/>
      <c r="GJ87" s="6"/>
      <c r="GK87" s="6"/>
      <c r="GL87" s="6"/>
      <c r="GM87" s="6"/>
      <c r="GN87" s="6"/>
      <c r="GO87" s="6"/>
      <c r="GP87" s="6"/>
      <c r="GQ87" s="6"/>
    </row>
    <row r="88" s="3" customFormat="1" customHeight="1" spans="1:145">
      <c r="A88" s="42" t="s">
        <v>1039</v>
      </c>
      <c r="B88" s="43" t="str">
        <f t="shared" si="183"/>
        <v>Shanghai ACE Investment&amp;Development Co.,Ltd</v>
      </c>
      <c r="C88" s="44" t="s">
        <v>207</v>
      </c>
      <c r="D88" s="44" t="s">
        <v>90</v>
      </c>
      <c r="E88" s="51"/>
      <c r="F88" s="47"/>
      <c r="H88" s="46">
        <f t="shared" si="117"/>
        <v>0.056983988909961</v>
      </c>
      <c r="I88" s="46" t="str">
        <f t="shared" si="118"/>
        <v> </v>
      </c>
      <c r="J88" s="44"/>
      <c r="K88" s="44"/>
      <c r="L88" s="49"/>
      <c r="M88" s="70"/>
      <c r="N88" s="71" t="s">
        <v>1040</v>
      </c>
      <c r="O88" s="71" t="s">
        <v>1041</v>
      </c>
      <c r="P88" s="71" t="s">
        <v>211</v>
      </c>
      <c r="Q88" s="71" t="s">
        <v>1042</v>
      </c>
      <c r="R88" s="71" t="s">
        <v>1043</v>
      </c>
      <c r="S88" s="71" t="s">
        <v>235</v>
      </c>
      <c r="T88" s="75"/>
      <c r="U88" s="71" t="s">
        <v>1044</v>
      </c>
      <c r="V88" s="71" t="s">
        <v>266</v>
      </c>
      <c r="W88" s="71" t="s">
        <v>77</v>
      </c>
      <c r="X88" s="71" t="s">
        <v>1045</v>
      </c>
      <c r="Y88" s="71" t="s">
        <v>1046</v>
      </c>
      <c r="Z88" s="71" t="s">
        <v>1047</v>
      </c>
      <c r="AA88" s="81">
        <v>43098</v>
      </c>
      <c r="AB88" s="75"/>
      <c r="AC88" s="82">
        <v>2500764</v>
      </c>
      <c r="AD88" s="82">
        <v>3063054</v>
      </c>
      <c r="AE88" s="82">
        <v>2569607</v>
      </c>
      <c r="AF88" s="82">
        <v>1714941</v>
      </c>
      <c r="AG88" s="82">
        <v>20021</v>
      </c>
      <c r="AH88" s="82">
        <v>19320</v>
      </c>
      <c r="AI88" s="82">
        <v>20123</v>
      </c>
      <c r="AJ88" s="82">
        <v>18998</v>
      </c>
      <c r="AK88" s="82">
        <v>2245066</v>
      </c>
      <c r="AL88" s="82">
        <v>2619388</v>
      </c>
      <c r="AM88" s="82">
        <v>2254399</v>
      </c>
      <c r="AN88" s="82">
        <v>1531538</v>
      </c>
      <c r="AO88" s="82">
        <v>0</v>
      </c>
      <c r="AP88" s="82">
        <v>0</v>
      </c>
      <c r="AQ88" s="82">
        <v>0</v>
      </c>
      <c r="AR88" s="82">
        <v>0</v>
      </c>
      <c r="AS88" s="82">
        <v>-159654</v>
      </c>
      <c r="AT88" s="82">
        <v>-154271</v>
      </c>
      <c r="AU88" s="82">
        <v>-127036</v>
      </c>
      <c r="AV88" s="82">
        <v>-86901</v>
      </c>
      <c r="AW88" s="82">
        <v>-43919</v>
      </c>
      <c r="AX88" s="82">
        <v>-38928</v>
      </c>
      <c r="AY88" s="82">
        <v>-27289</v>
      </c>
      <c r="AZ88" s="82">
        <v>-19106</v>
      </c>
      <c r="BA88" s="82">
        <v>166922</v>
      </c>
      <c r="BB88" s="82">
        <v>132673</v>
      </c>
      <c r="BC88" s="82">
        <v>205626</v>
      </c>
      <c r="BD88" s="82">
        <v>91656</v>
      </c>
      <c r="BE88" s="82">
        <v>160605</v>
      </c>
      <c r="BF88" s="82">
        <v>132875</v>
      </c>
      <c r="BG88" s="82">
        <v>132982</v>
      </c>
      <c r="BH88" s="82">
        <v>85770</v>
      </c>
      <c r="BI88" s="82">
        <v>466949</v>
      </c>
      <c r="BJ88" s="82">
        <v>372352</v>
      </c>
      <c r="BK88" s="82">
        <v>401476</v>
      </c>
      <c r="BL88" s="82">
        <v>266401</v>
      </c>
      <c r="BM88" s="82">
        <v>1019605</v>
      </c>
      <c r="BN88" s="82">
        <v>1001781</v>
      </c>
      <c r="BO88" s="82">
        <v>876799</v>
      </c>
      <c r="BP88" s="82">
        <v>490330</v>
      </c>
      <c r="BQ88" s="82">
        <v>2293330</v>
      </c>
      <c r="BR88" s="82">
        <v>2142659</v>
      </c>
      <c r="BS88" s="82">
        <v>2062242</v>
      </c>
      <c r="BT88" s="82">
        <v>1347350</v>
      </c>
      <c r="BU88" s="82">
        <v>46163</v>
      </c>
      <c r="BV88" s="82">
        <v>38170</v>
      </c>
      <c r="BW88" s="82">
        <v>30742</v>
      </c>
      <c r="BX88" s="82">
        <v>21599</v>
      </c>
      <c r="BY88" s="82">
        <v>72146</v>
      </c>
      <c r="BZ88" s="82">
        <v>269787</v>
      </c>
      <c r="CA88" s="82">
        <v>181006</v>
      </c>
      <c r="CB88" s="82">
        <v>96394</v>
      </c>
      <c r="CC88" s="82">
        <v>7109</v>
      </c>
      <c r="CD88" s="82">
        <v>8863</v>
      </c>
      <c r="CE88" s="82">
        <v>6387</v>
      </c>
      <c r="CF88" s="82">
        <v>5909</v>
      </c>
      <c r="CG88" s="82">
        <v>106382</v>
      </c>
      <c r="CH88" s="82">
        <v>107238</v>
      </c>
      <c r="CI88" s="82">
        <v>89907</v>
      </c>
      <c r="CJ88" s="82">
        <v>59393</v>
      </c>
      <c r="CK88" s="89">
        <f t="shared" si="119"/>
        <v>2500764</v>
      </c>
      <c r="CL88" s="89">
        <f t="shared" si="120"/>
        <v>-2245066</v>
      </c>
      <c r="CM88" s="89">
        <f t="shared" si="121"/>
        <v>-159654</v>
      </c>
      <c r="CN88" s="89">
        <f t="shared" si="122"/>
        <v>-43919</v>
      </c>
      <c r="CO88" s="89">
        <f t="shared" si="123"/>
        <v>52125</v>
      </c>
      <c r="CP88" s="90">
        <f t="shared" si="124"/>
        <v>0.020843630186615</v>
      </c>
      <c r="CQ88" s="90">
        <f t="shared" si="125"/>
        <v>0.0212873355361897</v>
      </c>
      <c r="CR88" s="91">
        <f t="shared" si="126"/>
        <v>46163</v>
      </c>
      <c r="CS88" s="93">
        <f t="shared" si="127"/>
        <v>0</v>
      </c>
      <c r="CT88" s="93">
        <f t="shared" si="128"/>
        <v>149797.5</v>
      </c>
      <c r="CU88" s="93">
        <f t="shared" si="129"/>
        <v>1010693</v>
      </c>
      <c r="CV88" s="94"/>
      <c r="CW88" s="95">
        <f t="shared" si="130"/>
        <v>3063054</v>
      </c>
      <c r="CX88" s="95">
        <f t="shared" si="131"/>
        <v>-2619388</v>
      </c>
      <c r="CY88" s="95">
        <f t="shared" si="132"/>
        <v>-154271</v>
      </c>
      <c r="CZ88" s="93">
        <f t="shared" si="133"/>
        <v>-38928</v>
      </c>
      <c r="DA88" s="95">
        <f t="shared" si="134"/>
        <v>250467</v>
      </c>
      <c r="DB88" s="99">
        <f t="shared" si="135"/>
        <v>0.0817703507675673</v>
      </c>
      <c r="DC88" s="99">
        <f t="shared" si="136"/>
        <v>0.089052178652607</v>
      </c>
      <c r="DD88" s="91">
        <f t="shared" si="137"/>
        <v>38170</v>
      </c>
      <c r="DE88" s="93">
        <f t="shared" si="138"/>
        <v>0</v>
      </c>
      <c r="DF88" s="93">
        <f t="shared" si="139"/>
        <v>169149.5</v>
      </c>
      <c r="DG88" s="93">
        <f t="shared" si="140"/>
        <v>939290</v>
      </c>
      <c r="DH88" s="94"/>
      <c r="DI88" s="100">
        <f t="shared" si="141"/>
        <v>2569607</v>
      </c>
      <c r="DJ88" s="100">
        <f t="shared" si="142"/>
        <v>-2254399</v>
      </c>
      <c r="DK88" s="100">
        <f t="shared" si="143"/>
        <v>-127036</v>
      </c>
      <c r="DL88" s="100">
        <f t="shared" si="144"/>
        <v>-27289</v>
      </c>
      <c r="DM88" s="100">
        <f t="shared" si="145"/>
        <v>160883</v>
      </c>
      <c r="DN88" s="99">
        <f t="shared" si="146"/>
        <v>0.0626099633134561</v>
      </c>
      <c r="DO88" s="90">
        <f t="shared" si="147"/>
        <v>0.0667917951579342</v>
      </c>
      <c r="DP88" s="91">
        <f t="shared" si="148"/>
        <v>30742</v>
      </c>
      <c r="DQ88" s="93">
        <f t="shared" si="149"/>
        <v>0</v>
      </c>
      <c r="DR88" s="93">
        <f t="shared" si="150"/>
        <v>148641</v>
      </c>
      <c r="DS88" s="93">
        <f t="shared" si="151"/>
        <v>683564.5</v>
      </c>
      <c r="DT88" s="94"/>
      <c r="DU88" s="105">
        <f t="shared" ref="DU88:DX88" si="189">(DI88+CW88+CK88)/3</f>
        <v>2711141.66666667</v>
      </c>
      <c r="DV88" s="105">
        <f t="shared" si="189"/>
        <v>-2372951</v>
      </c>
      <c r="DW88" s="105">
        <f t="shared" si="189"/>
        <v>-146987</v>
      </c>
      <c r="DX88" s="105">
        <f t="shared" si="189"/>
        <v>-36712</v>
      </c>
      <c r="DY88" s="105">
        <f t="shared" si="153"/>
        <v>154491.666666667</v>
      </c>
      <c r="DZ88" s="99">
        <f t="shared" si="154"/>
        <v>0.056983988909961</v>
      </c>
      <c r="EA88" s="107">
        <f t="shared" si="155"/>
        <v>0.0604273821863245</v>
      </c>
      <c r="EB88" s="105">
        <f t="shared" si="156"/>
        <v>-38358.3333333333</v>
      </c>
      <c r="EC88" s="105">
        <f t="shared" si="157"/>
        <v>0</v>
      </c>
      <c r="ED88" s="105">
        <f t="shared" si="158"/>
        <v>155862.666666667</v>
      </c>
      <c r="EE88" s="105">
        <f t="shared" si="159"/>
        <v>877849.166666667</v>
      </c>
      <c r="EF88" s="108"/>
      <c r="EG88" s="115" t="str">
        <f t="shared" si="160"/>
        <v>完整</v>
      </c>
      <c r="EH88" s="115" t="str">
        <f t="shared" si="161"/>
        <v>完整</v>
      </c>
      <c r="EI88" s="115" t="str">
        <f t="shared" si="162"/>
        <v>完整</v>
      </c>
      <c r="EJ88" s="115" t="str">
        <f t="shared" si="163"/>
        <v>选择</v>
      </c>
      <c r="EK88" s="115" t="str">
        <f t="shared" si="164"/>
        <v>选择</v>
      </c>
      <c r="EL88" s="115" t="str">
        <f t="shared" si="165"/>
        <v>选择</v>
      </c>
      <c r="EM88" s="3" t="str">
        <f t="shared" si="166"/>
        <v>删除</v>
      </c>
      <c r="EN88" s="3" t="str">
        <f t="shared" si="167"/>
        <v>删除</v>
      </c>
      <c r="EO88" s="3" t="str">
        <f t="shared" si="168"/>
        <v>删除</v>
      </c>
    </row>
    <row r="89" s="3" customFormat="1" customHeight="1" spans="1:145">
      <c r="A89" s="42" t="s">
        <v>1048</v>
      </c>
      <c r="B89" s="43" t="str">
        <f t="shared" si="183"/>
        <v>VRL Logistics LTD</v>
      </c>
      <c r="C89" s="44" t="s">
        <v>207</v>
      </c>
      <c r="D89" s="44" t="s">
        <v>90</v>
      </c>
      <c r="E89" s="51"/>
      <c r="F89" s="47"/>
      <c r="G89" s="48"/>
      <c r="H89" s="46">
        <f t="shared" si="117"/>
        <v>0.0792406636978937</v>
      </c>
      <c r="I89" s="46" t="str">
        <f t="shared" si="118"/>
        <v> </v>
      </c>
      <c r="J89" s="44"/>
      <c r="K89" s="44"/>
      <c r="L89" s="49"/>
      <c r="M89" s="70"/>
      <c r="N89" s="71" t="s">
        <v>1049</v>
      </c>
      <c r="O89" s="71" t="s">
        <v>1050</v>
      </c>
      <c r="P89" s="71" t="s">
        <v>211</v>
      </c>
      <c r="Q89" s="71" t="s">
        <v>1051</v>
      </c>
      <c r="R89" s="71" t="s">
        <v>1052</v>
      </c>
      <c r="S89" s="71" t="s">
        <v>612</v>
      </c>
      <c r="T89" s="75"/>
      <c r="U89" s="71" t="s">
        <v>1053</v>
      </c>
      <c r="V89" s="71" t="s">
        <v>266</v>
      </c>
      <c r="W89" s="71" t="s">
        <v>77</v>
      </c>
      <c r="X89" s="71" t="s">
        <v>1054</v>
      </c>
      <c r="Y89" s="71" t="s">
        <v>1055</v>
      </c>
      <c r="Z89" s="71" t="s">
        <v>1056</v>
      </c>
      <c r="AA89" s="75"/>
      <c r="AB89" s="75"/>
      <c r="AC89" s="82">
        <v>28714123</v>
      </c>
      <c r="AD89" s="82">
        <v>28941946</v>
      </c>
      <c r="AE89" s="82">
        <v>23786106</v>
      </c>
      <c r="AF89" s="82">
        <v>17524837</v>
      </c>
      <c r="AG89" s="82">
        <v>337423</v>
      </c>
      <c r="AH89" s="82">
        <v>316104</v>
      </c>
      <c r="AI89" s="82">
        <v>239671</v>
      </c>
      <c r="AJ89" s="82">
        <v>203680</v>
      </c>
      <c r="AK89" s="82">
        <v>692105</v>
      </c>
      <c r="AL89" s="82">
        <v>602117</v>
      </c>
      <c r="AM89" s="82">
        <v>499554</v>
      </c>
      <c r="AN89" s="82">
        <v>417507</v>
      </c>
      <c r="AO89" s="82">
        <v>0</v>
      </c>
      <c r="AP89" s="82">
        <v>0</v>
      </c>
      <c r="AQ89" s="82">
        <v>0</v>
      </c>
      <c r="AR89" s="82">
        <v>0</v>
      </c>
      <c r="AS89" s="82">
        <v>-24227725</v>
      </c>
      <c r="AT89" s="82">
        <v>-23896275</v>
      </c>
      <c r="AU89" s="82">
        <v>-19137135</v>
      </c>
      <c r="AV89" s="82">
        <v>-14727863</v>
      </c>
      <c r="AW89" s="82">
        <v>-2161630</v>
      </c>
      <c r="AX89" s="82">
        <v>-1857185</v>
      </c>
      <c r="AY89" s="82">
        <v>-1914917</v>
      </c>
      <c r="AZ89" s="82">
        <v>-1597901</v>
      </c>
      <c r="BA89" s="82">
        <v>411910</v>
      </c>
      <c r="BB89" s="82">
        <v>527928</v>
      </c>
      <c r="BC89" s="82">
        <v>458552</v>
      </c>
      <c r="BD89" s="82">
        <v>395121</v>
      </c>
      <c r="BE89" s="82">
        <v>884874</v>
      </c>
      <c r="BF89" s="82">
        <v>816939</v>
      </c>
      <c r="BG89" s="82">
        <v>672585</v>
      </c>
      <c r="BH89" s="82">
        <v>639370</v>
      </c>
      <c r="BI89" s="82">
        <v>189508</v>
      </c>
      <c r="BJ89" s="82">
        <v>902586</v>
      </c>
      <c r="BK89" s="82">
        <v>144879</v>
      </c>
      <c r="BL89" s="82">
        <v>189638</v>
      </c>
      <c r="BM89" s="82">
        <v>19228943</v>
      </c>
      <c r="BN89" s="82">
        <v>15195353</v>
      </c>
      <c r="BO89" s="82">
        <v>11316757</v>
      </c>
      <c r="BP89" s="82">
        <v>9574034</v>
      </c>
      <c r="BQ89" s="82">
        <v>22139636</v>
      </c>
      <c r="BR89" s="82">
        <v>18917261</v>
      </c>
      <c r="BS89" s="82">
        <v>13802819</v>
      </c>
      <c r="BT89" s="82">
        <v>11985838</v>
      </c>
      <c r="BU89" s="82">
        <v>325362</v>
      </c>
      <c r="BV89" s="82">
        <v>316279</v>
      </c>
      <c r="BW89" s="82">
        <v>276319</v>
      </c>
      <c r="BX89" s="82">
        <v>338629</v>
      </c>
      <c r="BY89" s="82">
        <v>1970086</v>
      </c>
      <c r="BZ89" s="82">
        <v>2902473</v>
      </c>
      <c r="CA89" s="82">
        <v>2474171</v>
      </c>
      <c r="CB89" s="82">
        <v>985246</v>
      </c>
      <c r="CC89" s="82">
        <v>15467081</v>
      </c>
      <c r="CD89" s="82">
        <v>15580349</v>
      </c>
      <c r="CE89" s="82">
        <v>12560052</v>
      </c>
      <c r="CF89" s="82">
        <v>9120955</v>
      </c>
      <c r="CG89" s="82">
        <v>184481</v>
      </c>
      <c r="CH89" s="82">
        <v>151161</v>
      </c>
      <c r="CI89" s="82">
        <v>106725</v>
      </c>
      <c r="CJ89" s="82">
        <v>101102</v>
      </c>
      <c r="CK89" s="89">
        <f t="shared" si="119"/>
        <v>28714123</v>
      </c>
      <c r="CL89" s="89">
        <f t="shared" si="120"/>
        <v>-692105</v>
      </c>
      <c r="CM89" s="89">
        <f t="shared" si="121"/>
        <v>-24227725</v>
      </c>
      <c r="CN89" s="89">
        <f t="shared" si="122"/>
        <v>-2161630</v>
      </c>
      <c r="CO89" s="89">
        <f t="shared" si="123"/>
        <v>1632663</v>
      </c>
      <c r="CP89" s="90">
        <f t="shared" si="124"/>
        <v>0.0568592326500795</v>
      </c>
      <c r="CQ89" s="90">
        <f t="shared" si="125"/>
        <v>0.0602871115515929</v>
      </c>
      <c r="CR89" s="91">
        <f t="shared" si="126"/>
        <v>325362</v>
      </c>
      <c r="CS89" s="93">
        <f t="shared" si="127"/>
        <v>0</v>
      </c>
      <c r="CT89" s="93">
        <f t="shared" si="128"/>
        <v>469919</v>
      </c>
      <c r="CU89" s="93">
        <f t="shared" si="129"/>
        <v>17212148</v>
      </c>
      <c r="CV89" s="94"/>
      <c r="CW89" s="95">
        <f t="shared" si="130"/>
        <v>28941946</v>
      </c>
      <c r="CX89" s="95">
        <f t="shared" si="131"/>
        <v>-602117</v>
      </c>
      <c r="CY89" s="95">
        <f t="shared" si="132"/>
        <v>-23896275</v>
      </c>
      <c r="CZ89" s="93">
        <f t="shared" si="133"/>
        <v>-1857185</v>
      </c>
      <c r="DA89" s="95">
        <f t="shared" si="134"/>
        <v>2586369</v>
      </c>
      <c r="DB89" s="99">
        <f t="shared" si="135"/>
        <v>0.0893640323978215</v>
      </c>
      <c r="DC89" s="99">
        <f t="shared" si="136"/>
        <v>0.0981336511813041</v>
      </c>
      <c r="DD89" s="91">
        <f t="shared" si="137"/>
        <v>316279</v>
      </c>
      <c r="DE89" s="93">
        <f t="shared" si="138"/>
        <v>0</v>
      </c>
      <c r="DF89" s="93">
        <f t="shared" si="139"/>
        <v>493240</v>
      </c>
      <c r="DG89" s="93">
        <f t="shared" si="140"/>
        <v>13256055</v>
      </c>
      <c r="DH89" s="94"/>
      <c r="DI89" s="100">
        <f t="shared" si="141"/>
        <v>23786106</v>
      </c>
      <c r="DJ89" s="100">
        <f t="shared" si="142"/>
        <v>-499554</v>
      </c>
      <c r="DK89" s="100">
        <f t="shared" si="143"/>
        <v>-19137135</v>
      </c>
      <c r="DL89" s="100">
        <f t="shared" si="144"/>
        <v>-1914917</v>
      </c>
      <c r="DM89" s="100">
        <f t="shared" si="145"/>
        <v>2234500</v>
      </c>
      <c r="DN89" s="99">
        <f t="shared" si="146"/>
        <v>0.0939413958720271</v>
      </c>
      <c r="DO89" s="90">
        <f t="shared" si="147"/>
        <v>0.103681368339789</v>
      </c>
      <c r="DP89" s="91">
        <f t="shared" si="148"/>
        <v>276319</v>
      </c>
      <c r="DQ89" s="93">
        <f t="shared" si="149"/>
        <v>0</v>
      </c>
      <c r="DR89" s="93">
        <f t="shared" si="150"/>
        <v>426836.5</v>
      </c>
      <c r="DS89" s="93">
        <f t="shared" si="151"/>
        <v>10445395.5</v>
      </c>
      <c r="DT89" s="94"/>
      <c r="DU89" s="105">
        <f t="shared" ref="DU89:DX89" si="190">(DI89+CW89+CK89)/3</f>
        <v>27147391.6666667</v>
      </c>
      <c r="DV89" s="105">
        <f t="shared" si="190"/>
        <v>-597925.333333333</v>
      </c>
      <c r="DW89" s="105">
        <f t="shared" si="190"/>
        <v>-22420378.3333333</v>
      </c>
      <c r="DX89" s="105">
        <f t="shared" si="190"/>
        <v>-1977910.66666667</v>
      </c>
      <c r="DY89" s="105">
        <f t="shared" si="153"/>
        <v>2151177.33333334</v>
      </c>
      <c r="DZ89" s="99">
        <f t="shared" si="154"/>
        <v>0.0792406636978937</v>
      </c>
      <c r="EA89" s="107">
        <f t="shared" si="155"/>
        <v>0.086060125131215</v>
      </c>
      <c r="EB89" s="105">
        <f t="shared" si="156"/>
        <v>-305986.666666667</v>
      </c>
      <c r="EC89" s="105">
        <f t="shared" si="157"/>
        <v>0</v>
      </c>
      <c r="ED89" s="105">
        <f t="shared" si="158"/>
        <v>463331.833333333</v>
      </c>
      <c r="EE89" s="105">
        <f t="shared" si="159"/>
        <v>13637866.1666667</v>
      </c>
      <c r="EF89" s="108"/>
      <c r="EG89" s="115" t="str">
        <f t="shared" si="160"/>
        <v>完整</v>
      </c>
      <c r="EH89" s="115" t="str">
        <f t="shared" si="161"/>
        <v>完整</v>
      </c>
      <c r="EI89" s="115" t="str">
        <f t="shared" si="162"/>
        <v>完整</v>
      </c>
      <c r="EJ89" s="115" t="str">
        <f t="shared" si="163"/>
        <v>选择</v>
      </c>
      <c r="EK89" s="115" t="str">
        <f t="shared" si="164"/>
        <v>选择</v>
      </c>
      <c r="EL89" s="115" t="str">
        <f t="shared" si="165"/>
        <v>选择</v>
      </c>
      <c r="EM89" s="3" t="str">
        <f t="shared" si="166"/>
        <v>删除</v>
      </c>
      <c r="EN89" s="3" t="str">
        <f t="shared" si="167"/>
        <v>删除</v>
      </c>
      <c r="EO89" s="3" t="str">
        <f t="shared" si="168"/>
        <v>删除</v>
      </c>
    </row>
    <row r="90" s="3" customFormat="1" customHeight="1" spans="1:199">
      <c r="A90" s="42" t="s">
        <v>1057</v>
      </c>
      <c r="B90" s="43" t="str">
        <f t="shared" si="183"/>
        <v>AIT Corporation</v>
      </c>
      <c r="C90" s="44" t="s">
        <v>207</v>
      </c>
      <c r="D90" s="44" t="s">
        <v>90</v>
      </c>
      <c r="E90" s="51"/>
      <c r="F90" s="47"/>
      <c r="G90" s="123"/>
      <c r="H90" s="46">
        <f t="shared" si="117"/>
        <v>0.073011272497981</v>
      </c>
      <c r="I90" s="46" t="str">
        <f t="shared" si="118"/>
        <v> </v>
      </c>
      <c r="J90" s="44"/>
      <c r="K90" s="44"/>
      <c r="L90" s="49"/>
      <c r="M90" s="70"/>
      <c r="N90" s="71" t="s">
        <v>1058</v>
      </c>
      <c r="O90" s="71" t="s">
        <v>1059</v>
      </c>
      <c r="P90" s="71" t="s">
        <v>211</v>
      </c>
      <c r="Q90" s="71" t="s">
        <v>1060</v>
      </c>
      <c r="R90" s="71" t="s">
        <v>1061</v>
      </c>
      <c r="S90" s="71" t="s">
        <v>225</v>
      </c>
      <c r="T90" s="75"/>
      <c r="U90" s="71" t="s">
        <v>1062</v>
      </c>
      <c r="V90" s="71" t="s">
        <v>266</v>
      </c>
      <c r="W90" s="71" t="s">
        <v>77</v>
      </c>
      <c r="X90" s="71" t="s">
        <v>1063</v>
      </c>
      <c r="Y90" s="71" t="s">
        <v>337</v>
      </c>
      <c r="Z90" s="71" t="s">
        <v>1064</v>
      </c>
      <c r="AA90" s="81">
        <v>39156</v>
      </c>
      <c r="AB90" s="71" t="s">
        <v>1065</v>
      </c>
      <c r="AC90" s="82">
        <v>51400000</v>
      </c>
      <c r="AD90" s="82">
        <v>69463000</v>
      </c>
      <c r="AE90" s="82">
        <v>59931000</v>
      </c>
      <c r="AF90" s="82">
        <v>45797121</v>
      </c>
      <c r="AG90" s="83"/>
      <c r="AH90" s="83"/>
      <c r="AI90" s="83"/>
      <c r="AJ90" s="83"/>
      <c r="AK90" s="82">
        <v>40446000</v>
      </c>
      <c r="AL90" s="82">
        <v>57454000</v>
      </c>
      <c r="AM90" s="82">
        <v>49509000</v>
      </c>
      <c r="AN90" s="82">
        <v>36977782</v>
      </c>
      <c r="AO90" s="82">
        <v>0</v>
      </c>
      <c r="AP90" s="82">
        <v>0</v>
      </c>
      <c r="AQ90" s="82">
        <v>0</v>
      </c>
      <c r="AR90" s="82">
        <v>0</v>
      </c>
      <c r="AS90" s="82">
        <v>-5890000</v>
      </c>
      <c r="AT90" s="82">
        <v>-5953000</v>
      </c>
      <c r="AU90" s="82">
        <v>-6096000</v>
      </c>
      <c r="AV90" s="82">
        <v>-5898964</v>
      </c>
      <c r="AW90" s="82">
        <v>-735000</v>
      </c>
      <c r="AX90" s="82">
        <v>-767000</v>
      </c>
      <c r="AY90" s="82">
        <v>-744000</v>
      </c>
      <c r="AZ90" s="82">
        <v>-615456</v>
      </c>
      <c r="BA90" s="83"/>
      <c r="BB90" s="83"/>
      <c r="BC90" s="83"/>
      <c r="BD90" s="83"/>
      <c r="BE90" s="82">
        <v>3880000</v>
      </c>
      <c r="BF90" s="82">
        <v>4118000</v>
      </c>
      <c r="BG90" s="82">
        <v>4716000</v>
      </c>
      <c r="BH90" s="82">
        <v>4465610</v>
      </c>
      <c r="BI90" s="82">
        <v>14504000</v>
      </c>
      <c r="BJ90" s="82">
        <v>15374000</v>
      </c>
      <c r="BK90" s="82">
        <v>12654000</v>
      </c>
      <c r="BL90" s="82">
        <v>10653826</v>
      </c>
      <c r="BM90" s="82">
        <v>774000</v>
      </c>
      <c r="BN90" s="82">
        <v>606000</v>
      </c>
      <c r="BO90" s="82">
        <v>635000</v>
      </c>
      <c r="BP90" s="82">
        <v>774519</v>
      </c>
      <c r="BQ90" s="82">
        <v>23866000</v>
      </c>
      <c r="BR90" s="82">
        <v>24888000</v>
      </c>
      <c r="BS90" s="82">
        <v>23516000</v>
      </c>
      <c r="BT90" s="82">
        <v>21630957</v>
      </c>
      <c r="BU90" s="82">
        <v>5890000</v>
      </c>
      <c r="BV90" s="82">
        <v>5953000</v>
      </c>
      <c r="BW90" s="82">
        <v>6096000</v>
      </c>
      <c r="BX90" s="82">
        <v>5898964</v>
      </c>
      <c r="BY90" s="82">
        <v>4329000</v>
      </c>
      <c r="BZ90" s="82">
        <v>5289000</v>
      </c>
      <c r="CA90" s="82">
        <v>3582000</v>
      </c>
      <c r="CB90" s="82">
        <v>2304919</v>
      </c>
      <c r="CC90" s="83"/>
      <c r="CD90" s="83"/>
      <c r="CE90" s="83"/>
      <c r="CF90" s="83"/>
      <c r="CG90" s="83"/>
      <c r="CH90" s="83"/>
      <c r="CI90" s="83"/>
      <c r="CJ90" s="83"/>
      <c r="CK90" s="89">
        <f t="shared" si="119"/>
        <v>51400000</v>
      </c>
      <c r="CL90" s="89">
        <f t="shared" si="120"/>
        <v>-40446000</v>
      </c>
      <c r="CM90" s="89">
        <f t="shared" si="121"/>
        <v>-5890000</v>
      </c>
      <c r="CN90" s="89">
        <f t="shared" si="122"/>
        <v>-735000</v>
      </c>
      <c r="CO90" s="89">
        <f t="shared" si="123"/>
        <v>4329000</v>
      </c>
      <c r="CP90" s="90">
        <f t="shared" si="124"/>
        <v>0.0842217898832685</v>
      </c>
      <c r="CQ90" s="90">
        <f t="shared" si="125"/>
        <v>0.0919674534214272</v>
      </c>
      <c r="CR90" s="91">
        <f t="shared" si="126"/>
        <v>5890000</v>
      </c>
      <c r="CS90" s="93">
        <f t="shared" si="127"/>
        <v>0</v>
      </c>
      <c r="CT90" s="93" t="e">
        <f t="shared" si="128"/>
        <v>#VALUE!</v>
      </c>
      <c r="CU90" s="93">
        <f t="shared" si="129"/>
        <v>690000</v>
      </c>
      <c r="CV90" s="94"/>
      <c r="CW90" s="95">
        <f t="shared" si="130"/>
        <v>69463000</v>
      </c>
      <c r="CX90" s="95">
        <f t="shared" si="131"/>
        <v>-57454000</v>
      </c>
      <c r="CY90" s="95">
        <f t="shared" si="132"/>
        <v>-5953000</v>
      </c>
      <c r="CZ90" s="93">
        <f t="shared" si="133"/>
        <v>-767000</v>
      </c>
      <c r="DA90" s="95">
        <f t="shared" si="134"/>
        <v>5289000</v>
      </c>
      <c r="DB90" s="99">
        <f t="shared" si="135"/>
        <v>0.0761412550566489</v>
      </c>
      <c r="DC90" s="99">
        <f t="shared" si="136"/>
        <v>0.0824165549911179</v>
      </c>
      <c r="DD90" s="91">
        <f t="shared" si="137"/>
        <v>5953000</v>
      </c>
      <c r="DE90" s="93">
        <f t="shared" si="138"/>
        <v>0</v>
      </c>
      <c r="DF90" s="93" t="e">
        <f t="shared" si="139"/>
        <v>#VALUE!</v>
      </c>
      <c r="DG90" s="93">
        <f t="shared" si="140"/>
        <v>620500</v>
      </c>
      <c r="DH90" s="94"/>
      <c r="DI90" s="100">
        <f t="shared" si="141"/>
        <v>59931000</v>
      </c>
      <c r="DJ90" s="100">
        <f t="shared" si="142"/>
        <v>-49509000</v>
      </c>
      <c r="DK90" s="100">
        <f t="shared" si="143"/>
        <v>-6096000</v>
      </c>
      <c r="DL90" s="100">
        <f t="shared" si="144"/>
        <v>-744000</v>
      </c>
      <c r="DM90" s="100">
        <f t="shared" si="145"/>
        <v>3582000</v>
      </c>
      <c r="DN90" s="99">
        <f t="shared" si="146"/>
        <v>0.0597687340441508</v>
      </c>
      <c r="DO90" s="90">
        <f t="shared" si="147"/>
        <v>0.0635681201086088</v>
      </c>
      <c r="DP90" s="91">
        <f t="shared" si="148"/>
        <v>6096000</v>
      </c>
      <c r="DQ90" s="93">
        <f t="shared" si="149"/>
        <v>0</v>
      </c>
      <c r="DR90" s="93" t="e">
        <f t="shared" si="150"/>
        <v>#VALUE!</v>
      </c>
      <c r="DS90" s="93">
        <f t="shared" si="151"/>
        <v>704759.5</v>
      </c>
      <c r="DT90" s="94"/>
      <c r="DU90" s="105">
        <f t="shared" ref="DU90:DX90" si="191">(DI90+CW90+CK90)/3</f>
        <v>60264666.6666667</v>
      </c>
      <c r="DV90" s="105">
        <f t="shared" si="191"/>
        <v>-49136333.3333333</v>
      </c>
      <c r="DW90" s="105">
        <f t="shared" si="191"/>
        <v>-5979666.66666667</v>
      </c>
      <c r="DX90" s="105">
        <f t="shared" si="191"/>
        <v>-748666.666666667</v>
      </c>
      <c r="DY90" s="105">
        <f t="shared" si="153"/>
        <v>4399999.99999999</v>
      </c>
      <c r="DZ90" s="99">
        <f t="shared" si="154"/>
        <v>0.073011272497981</v>
      </c>
      <c r="EA90" s="107">
        <f t="shared" si="155"/>
        <v>0.0787617695144217</v>
      </c>
      <c r="EB90" s="105">
        <f t="shared" si="156"/>
        <v>-5979666.66666667</v>
      </c>
      <c r="EC90" s="105">
        <f t="shared" si="157"/>
        <v>0</v>
      </c>
      <c r="ED90" s="105" t="e">
        <f t="shared" si="158"/>
        <v>#VALUE!</v>
      </c>
      <c r="EE90" s="105">
        <f t="shared" si="159"/>
        <v>671753.166666667</v>
      </c>
      <c r="EF90" s="108"/>
      <c r="EG90" s="115" t="str">
        <f t="shared" si="160"/>
        <v>完整</v>
      </c>
      <c r="EH90" s="115" t="str">
        <f t="shared" si="161"/>
        <v>完整</v>
      </c>
      <c r="EI90" s="115" t="str">
        <f t="shared" si="162"/>
        <v>完整</v>
      </c>
      <c r="EJ90" s="115" t="str">
        <f t="shared" si="163"/>
        <v>选择</v>
      </c>
      <c r="EK90" s="115" t="str">
        <f t="shared" si="164"/>
        <v>选择</v>
      </c>
      <c r="EL90" s="115" t="str">
        <f t="shared" si="165"/>
        <v>选择</v>
      </c>
      <c r="EM90" s="3" t="str">
        <f t="shared" si="166"/>
        <v>删除</v>
      </c>
      <c r="EN90" s="3" t="str">
        <f t="shared" si="167"/>
        <v>删除</v>
      </c>
      <c r="EO90" s="3" t="str">
        <f t="shared" si="168"/>
        <v>删除</v>
      </c>
      <c r="EP90" s="6"/>
      <c r="EQ90" s="6"/>
      <c r="ER90" s="6"/>
      <c r="ES90" s="6"/>
      <c r="ET90" s="6"/>
      <c r="EU90" s="6"/>
      <c r="EV90" s="6"/>
      <c r="EW90" s="6"/>
      <c r="EX90" s="6"/>
      <c r="EY90" s="6"/>
      <c r="EZ90" s="6"/>
      <c r="FA90" s="6"/>
      <c r="FB90" s="6"/>
      <c r="FC90" s="6"/>
      <c r="FD90" s="6"/>
      <c r="FE90" s="6"/>
      <c r="FF90" s="6"/>
      <c r="FG90" s="6"/>
      <c r="FH90" s="6"/>
      <c r="FI90" s="6"/>
      <c r="FJ90" s="6"/>
      <c r="FK90" s="6"/>
      <c r="FL90" s="6"/>
      <c r="FM90" s="6"/>
      <c r="FN90" s="6"/>
      <c r="FO90" s="6"/>
      <c r="FP90" s="6"/>
      <c r="FQ90" s="6"/>
      <c r="FR90" s="6"/>
      <c r="FS90" s="6"/>
      <c r="FT90" s="6"/>
      <c r="FU90" s="6"/>
      <c r="FV90" s="6"/>
      <c r="FW90" s="6"/>
      <c r="FX90" s="6"/>
      <c r="FY90" s="6"/>
      <c r="FZ90" s="6"/>
      <c r="GA90" s="6"/>
      <c r="GB90" s="6"/>
      <c r="GC90" s="6"/>
      <c r="GD90" s="6"/>
      <c r="GE90" s="6"/>
      <c r="GF90" s="6"/>
      <c r="GG90" s="6"/>
      <c r="GH90" s="6"/>
      <c r="GI90" s="6"/>
      <c r="GJ90" s="6"/>
      <c r="GK90" s="6"/>
      <c r="GL90" s="6"/>
      <c r="GM90" s="6"/>
      <c r="GN90" s="6"/>
      <c r="GO90" s="6"/>
      <c r="GP90" s="6"/>
      <c r="GQ90" s="6"/>
    </row>
    <row r="91" s="3" customFormat="1" customHeight="1" spans="1:145">
      <c r="A91" s="42" t="s">
        <v>1066</v>
      </c>
      <c r="B91" s="43" t="str">
        <f t="shared" si="183"/>
        <v>Kanda Holdings Co.,Ltd.</v>
      </c>
      <c r="C91" s="44" t="s">
        <v>207</v>
      </c>
      <c r="D91" s="44" t="s">
        <v>90</v>
      </c>
      <c r="E91" s="51"/>
      <c r="H91" s="46">
        <f t="shared" si="117"/>
        <v>0.058987026976707</v>
      </c>
      <c r="I91" s="46" t="str">
        <f t="shared" si="118"/>
        <v> </v>
      </c>
      <c r="J91" s="44"/>
      <c r="K91" s="44"/>
      <c r="L91" s="49"/>
      <c r="M91" s="70"/>
      <c r="N91" s="71" t="s">
        <v>1067</v>
      </c>
      <c r="O91" s="71" t="s">
        <v>1068</v>
      </c>
      <c r="P91" s="71" t="s">
        <v>211</v>
      </c>
      <c r="Q91" s="71" t="s">
        <v>1069</v>
      </c>
      <c r="R91" s="71" t="s">
        <v>1070</v>
      </c>
      <c r="S91" s="71" t="s">
        <v>225</v>
      </c>
      <c r="T91" s="75"/>
      <c r="U91" s="71" t="s">
        <v>1071</v>
      </c>
      <c r="V91" s="71" t="s">
        <v>266</v>
      </c>
      <c r="W91" s="71" t="s">
        <v>75</v>
      </c>
      <c r="X91" s="71" t="s">
        <v>1072</v>
      </c>
      <c r="Y91" s="71" t="s">
        <v>1073</v>
      </c>
      <c r="Z91" s="71" t="s">
        <v>1074</v>
      </c>
      <c r="AA91" s="81">
        <v>34638</v>
      </c>
      <c r="AB91" s="71" t="s">
        <v>1075</v>
      </c>
      <c r="AC91" s="82">
        <v>51123000</v>
      </c>
      <c r="AD91" s="82">
        <v>51621000</v>
      </c>
      <c r="AE91" s="82">
        <v>47645000</v>
      </c>
      <c r="AF91" s="82">
        <v>44035000</v>
      </c>
      <c r="AG91" s="83"/>
      <c r="AH91" s="83"/>
      <c r="AI91" s="83"/>
      <c r="AJ91" s="83"/>
      <c r="AK91" s="82">
        <v>43765000</v>
      </c>
      <c r="AL91" s="82">
        <v>45061000</v>
      </c>
      <c r="AM91" s="82">
        <v>40900000</v>
      </c>
      <c r="AN91" s="82">
        <v>38126000</v>
      </c>
      <c r="AO91" s="82">
        <v>0</v>
      </c>
      <c r="AP91" s="82">
        <v>0</v>
      </c>
      <c r="AQ91" s="82">
        <v>0</v>
      </c>
      <c r="AR91" s="82">
        <v>0</v>
      </c>
      <c r="AS91" s="82">
        <v>-2199000</v>
      </c>
      <c r="AT91" s="82">
        <v>-2142000</v>
      </c>
      <c r="AU91" s="82">
        <v>-2002000</v>
      </c>
      <c r="AV91" s="82">
        <v>-1939000</v>
      </c>
      <c r="AW91" s="82">
        <v>-1759000</v>
      </c>
      <c r="AX91" s="82">
        <v>-1733000</v>
      </c>
      <c r="AY91" s="82">
        <v>-1957000</v>
      </c>
      <c r="AZ91" s="82">
        <v>-1605000</v>
      </c>
      <c r="BA91" s="82">
        <v>122000</v>
      </c>
      <c r="BB91" s="82">
        <v>127000</v>
      </c>
      <c r="BC91" s="82">
        <v>149000</v>
      </c>
      <c r="BD91" s="82">
        <v>149000</v>
      </c>
      <c r="BE91" s="82">
        <v>5627000</v>
      </c>
      <c r="BF91" s="82">
        <v>5542000</v>
      </c>
      <c r="BG91" s="82">
        <v>5656000</v>
      </c>
      <c r="BH91" s="82">
        <v>5127000</v>
      </c>
      <c r="BI91" s="82">
        <v>8260000</v>
      </c>
      <c r="BJ91" s="82">
        <v>9448000</v>
      </c>
      <c r="BK91" s="82">
        <v>8267000</v>
      </c>
      <c r="BL91" s="82">
        <v>7994000</v>
      </c>
      <c r="BM91" s="82">
        <v>23843000</v>
      </c>
      <c r="BN91" s="82">
        <v>20777000</v>
      </c>
      <c r="BO91" s="82">
        <v>20988000</v>
      </c>
      <c r="BP91" s="82">
        <v>21596000</v>
      </c>
      <c r="BQ91" s="82">
        <v>46729000</v>
      </c>
      <c r="BR91" s="82">
        <v>42306000</v>
      </c>
      <c r="BS91" s="82">
        <v>41247000</v>
      </c>
      <c r="BT91" s="82">
        <v>40831000</v>
      </c>
      <c r="BU91" s="82">
        <v>2199000</v>
      </c>
      <c r="BV91" s="82">
        <v>2142000</v>
      </c>
      <c r="BW91" s="82">
        <v>2002000</v>
      </c>
      <c r="BX91" s="82">
        <v>1939000</v>
      </c>
      <c r="BY91" s="82">
        <v>3400000</v>
      </c>
      <c r="BZ91" s="82">
        <v>2685000</v>
      </c>
      <c r="CA91" s="82">
        <v>2786000</v>
      </c>
      <c r="CB91" s="82">
        <v>2365000</v>
      </c>
      <c r="CC91" s="83"/>
      <c r="CD91" s="83"/>
      <c r="CE91" s="83"/>
      <c r="CF91" s="83"/>
      <c r="CG91" s="83"/>
      <c r="CH91" s="83"/>
      <c r="CI91" s="83"/>
      <c r="CJ91" s="83"/>
      <c r="CK91" s="89">
        <f t="shared" si="119"/>
        <v>51123000</v>
      </c>
      <c r="CL91" s="89">
        <f t="shared" si="120"/>
        <v>-43765000</v>
      </c>
      <c r="CM91" s="89">
        <f t="shared" si="121"/>
        <v>-2199000</v>
      </c>
      <c r="CN91" s="89">
        <f t="shared" si="122"/>
        <v>-1759000</v>
      </c>
      <c r="CO91" s="89">
        <f t="shared" si="123"/>
        <v>3400000</v>
      </c>
      <c r="CP91" s="90">
        <f t="shared" si="124"/>
        <v>0.0665062691939049</v>
      </c>
      <c r="CQ91" s="90">
        <f t="shared" si="125"/>
        <v>0.0712444733147539</v>
      </c>
      <c r="CR91" s="91">
        <f t="shared" si="126"/>
        <v>2199000</v>
      </c>
      <c r="CS91" s="93">
        <f t="shared" si="127"/>
        <v>0</v>
      </c>
      <c r="CT91" s="93">
        <f t="shared" si="128"/>
        <v>124500</v>
      </c>
      <c r="CU91" s="93">
        <f t="shared" si="129"/>
        <v>22310000</v>
      </c>
      <c r="CV91" s="94"/>
      <c r="CW91" s="95">
        <f t="shared" si="130"/>
        <v>51621000</v>
      </c>
      <c r="CX91" s="95">
        <f t="shared" si="131"/>
        <v>-45061000</v>
      </c>
      <c r="CY91" s="95">
        <f t="shared" si="132"/>
        <v>-2142000</v>
      </c>
      <c r="CZ91" s="93">
        <f t="shared" si="133"/>
        <v>-1733000</v>
      </c>
      <c r="DA91" s="95">
        <f t="shared" si="134"/>
        <v>2685000</v>
      </c>
      <c r="DB91" s="99">
        <f t="shared" si="135"/>
        <v>0.0520137153484047</v>
      </c>
      <c r="DC91" s="99">
        <f t="shared" si="136"/>
        <v>0.0548675821481118</v>
      </c>
      <c r="DD91" s="91">
        <f t="shared" si="137"/>
        <v>2142000</v>
      </c>
      <c r="DE91" s="93">
        <f t="shared" si="138"/>
        <v>0</v>
      </c>
      <c r="DF91" s="93">
        <f t="shared" si="139"/>
        <v>138000</v>
      </c>
      <c r="DG91" s="93">
        <f t="shared" si="140"/>
        <v>20882500</v>
      </c>
      <c r="DH91" s="94"/>
      <c r="DI91" s="100">
        <f t="shared" si="141"/>
        <v>47645000</v>
      </c>
      <c r="DJ91" s="100">
        <f t="shared" si="142"/>
        <v>-40900000</v>
      </c>
      <c r="DK91" s="100">
        <f t="shared" si="143"/>
        <v>-2002000</v>
      </c>
      <c r="DL91" s="100">
        <f t="shared" si="144"/>
        <v>-1957000</v>
      </c>
      <c r="DM91" s="100">
        <f t="shared" si="145"/>
        <v>2786000</v>
      </c>
      <c r="DN91" s="99">
        <f t="shared" si="146"/>
        <v>0.0584741315982789</v>
      </c>
      <c r="DO91" s="90">
        <f t="shared" si="147"/>
        <v>0.0621057089993089</v>
      </c>
      <c r="DP91" s="91">
        <f t="shared" si="148"/>
        <v>2002000</v>
      </c>
      <c r="DQ91" s="93">
        <f t="shared" si="149"/>
        <v>0</v>
      </c>
      <c r="DR91" s="93">
        <f t="shared" si="150"/>
        <v>149000</v>
      </c>
      <c r="DS91" s="93">
        <f t="shared" si="151"/>
        <v>21292000</v>
      </c>
      <c r="DT91" s="94"/>
      <c r="DU91" s="105">
        <f t="shared" ref="DU91:DX91" si="192">(DI91+CW91+CK91)/3</f>
        <v>50129666.6666667</v>
      </c>
      <c r="DV91" s="105">
        <f t="shared" si="192"/>
        <v>-43242000</v>
      </c>
      <c r="DW91" s="105">
        <f t="shared" si="192"/>
        <v>-2114333.33333333</v>
      </c>
      <c r="DX91" s="105">
        <f t="shared" si="192"/>
        <v>-1816333.33333333</v>
      </c>
      <c r="DY91" s="105">
        <f t="shared" si="153"/>
        <v>2957000</v>
      </c>
      <c r="DZ91" s="99">
        <f t="shared" si="154"/>
        <v>0.058987026976707</v>
      </c>
      <c r="EA91" s="107">
        <f t="shared" si="155"/>
        <v>0.0626846054918808</v>
      </c>
      <c r="EB91" s="105">
        <f t="shared" si="156"/>
        <v>-2114333.33333333</v>
      </c>
      <c r="EC91" s="105">
        <f t="shared" si="157"/>
        <v>0</v>
      </c>
      <c r="ED91" s="105">
        <f t="shared" si="158"/>
        <v>137166.666666667</v>
      </c>
      <c r="EE91" s="105">
        <f t="shared" si="159"/>
        <v>21494833.3333333</v>
      </c>
      <c r="EF91" s="108"/>
      <c r="EG91" s="115" t="str">
        <f t="shared" si="160"/>
        <v>完整</v>
      </c>
      <c r="EH91" s="115" t="str">
        <f t="shared" si="161"/>
        <v>完整</v>
      </c>
      <c r="EI91" s="115" t="str">
        <f t="shared" si="162"/>
        <v>完整</v>
      </c>
      <c r="EJ91" s="115" t="str">
        <f t="shared" si="163"/>
        <v>选择</v>
      </c>
      <c r="EK91" s="115" t="str">
        <f t="shared" si="164"/>
        <v>选择</v>
      </c>
      <c r="EL91" s="115" t="str">
        <f t="shared" si="165"/>
        <v>选择</v>
      </c>
      <c r="EM91" s="3" t="str">
        <f t="shared" si="166"/>
        <v>删除</v>
      </c>
      <c r="EN91" s="3" t="str">
        <f t="shared" si="167"/>
        <v>删除</v>
      </c>
      <c r="EO91" s="3" t="str">
        <f t="shared" si="168"/>
        <v>删除</v>
      </c>
    </row>
    <row r="92" s="3" customFormat="1" customHeight="1" spans="1:145">
      <c r="A92" s="42" t="s">
        <v>1076</v>
      </c>
      <c r="B92" s="43" t="str">
        <f t="shared" si="183"/>
        <v>Hongtu Intelligent Logistics Co., Ltd.</v>
      </c>
      <c r="C92" s="44" t="s">
        <v>207</v>
      </c>
      <c r="D92" s="44" t="s">
        <v>95</v>
      </c>
      <c r="E92" s="51"/>
      <c r="F92" s="47"/>
      <c r="H92" s="46">
        <f t="shared" si="117"/>
        <v>0.00898589526478987</v>
      </c>
      <c r="I92" s="46" t="str">
        <f t="shared" si="118"/>
        <v> </v>
      </c>
      <c r="J92" s="44"/>
      <c r="K92" s="44"/>
      <c r="L92" s="49" t="s">
        <v>95</v>
      </c>
      <c r="M92" s="70" t="s">
        <v>1077</v>
      </c>
      <c r="N92" s="71" t="s">
        <v>1078</v>
      </c>
      <c r="O92" s="71" t="s">
        <v>1079</v>
      </c>
      <c r="P92" s="71" t="s">
        <v>211</v>
      </c>
      <c r="Q92" s="71" t="s">
        <v>1080</v>
      </c>
      <c r="R92" s="71" t="s">
        <v>1081</v>
      </c>
      <c r="S92" s="71" t="s">
        <v>235</v>
      </c>
      <c r="T92" s="75"/>
      <c r="U92" s="71" t="s">
        <v>1082</v>
      </c>
      <c r="V92" s="71" t="s">
        <v>856</v>
      </c>
      <c r="W92" s="71" t="s">
        <v>83</v>
      </c>
      <c r="X92" s="71" t="s">
        <v>1083</v>
      </c>
      <c r="Y92" s="71" t="s">
        <v>1084</v>
      </c>
      <c r="Z92" s="71" t="s">
        <v>1085</v>
      </c>
      <c r="AA92" s="81">
        <v>42024</v>
      </c>
      <c r="AB92" s="71" t="s">
        <v>1086</v>
      </c>
      <c r="AC92" s="82">
        <v>2227529</v>
      </c>
      <c r="AD92" s="82">
        <v>2322568</v>
      </c>
      <c r="AE92" s="82">
        <v>2862520</v>
      </c>
      <c r="AF92" s="82">
        <v>2977704</v>
      </c>
      <c r="AG92" s="82">
        <v>773</v>
      </c>
      <c r="AH92" s="82">
        <v>3559</v>
      </c>
      <c r="AI92" s="82">
        <v>309</v>
      </c>
      <c r="AJ92" s="82">
        <v>1025</v>
      </c>
      <c r="AK92" s="82">
        <v>2147776</v>
      </c>
      <c r="AL92" s="82">
        <v>2239161</v>
      </c>
      <c r="AM92" s="82">
        <v>2773408</v>
      </c>
      <c r="AN92" s="82">
        <v>2882909</v>
      </c>
      <c r="AO92" s="82">
        <v>2520</v>
      </c>
      <c r="AP92" s="82">
        <v>10261</v>
      </c>
      <c r="AQ92" s="82">
        <v>10889</v>
      </c>
      <c r="AR92" s="82">
        <v>7582</v>
      </c>
      <c r="AS92" s="82">
        <v>-24552</v>
      </c>
      <c r="AT92" s="82">
        <v>-36325</v>
      </c>
      <c r="AU92" s="82">
        <v>-38498</v>
      </c>
      <c r="AV92" s="82">
        <v>-37273</v>
      </c>
      <c r="AW92" s="82">
        <v>-23497</v>
      </c>
      <c r="AX92" s="82">
        <v>-19266</v>
      </c>
      <c r="AY92" s="82">
        <v>-19855</v>
      </c>
      <c r="AZ92" s="82">
        <v>-18123</v>
      </c>
      <c r="BA92" s="82">
        <v>7395</v>
      </c>
      <c r="BB92" s="82">
        <v>7353</v>
      </c>
      <c r="BC92" s="82">
        <v>7626</v>
      </c>
      <c r="BD92" s="82">
        <v>7245</v>
      </c>
      <c r="BE92" s="82">
        <v>41617</v>
      </c>
      <c r="BF92" s="82">
        <v>34928</v>
      </c>
      <c r="BG92" s="82">
        <v>37587</v>
      </c>
      <c r="BH92" s="82">
        <v>58307</v>
      </c>
      <c r="BI92" s="82">
        <v>29060</v>
      </c>
      <c r="BJ92" s="82">
        <v>49630</v>
      </c>
      <c r="BK92" s="82">
        <v>99121</v>
      </c>
      <c r="BL92" s="82">
        <v>97726</v>
      </c>
      <c r="BM92" s="82">
        <v>337782</v>
      </c>
      <c r="BN92" s="82">
        <v>319246</v>
      </c>
      <c r="BO92" s="82">
        <v>311221</v>
      </c>
      <c r="BP92" s="82">
        <v>317401</v>
      </c>
      <c r="BQ92" s="82">
        <v>753542</v>
      </c>
      <c r="BR92" s="82">
        <v>738962</v>
      </c>
      <c r="BS92" s="82">
        <v>718051</v>
      </c>
      <c r="BT92" s="82">
        <v>731765</v>
      </c>
      <c r="BU92" s="82">
        <v>11507</v>
      </c>
      <c r="BV92" s="82">
        <v>10582</v>
      </c>
      <c r="BW92" s="82">
        <v>13632</v>
      </c>
      <c r="BX92" s="82">
        <v>14406</v>
      </c>
      <c r="BY92" s="82">
        <v>32477</v>
      </c>
      <c r="BZ92" s="82">
        <v>31375</v>
      </c>
      <c r="CA92" s="82">
        <v>31068</v>
      </c>
      <c r="CB92" s="82">
        <v>40424</v>
      </c>
      <c r="CC92" s="83"/>
      <c r="CD92" s="83"/>
      <c r="CE92" s="83"/>
      <c r="CF92" s="83"/>
      <c r="CG92" s="82">
        <v>10525</v>
      </c>
      <c r="CH92" s="82">
        <v>15482</v>
      </c>
      <c r="CI92" s="82">
        <v>13977</v>
      </c>
      <c r="CJ92" s="82">
        <v>15285</v>
      </c>
      <c r="CK92" s="89">
        <f t="shared" si="119"/>
        <v>2227529</v>
      </c>
      <c r="CL92" s="89">
        <f t="shared" si="120"/>
        <v>-2147776</v>
      </c>
      <c r="CM92" s="89">
        <f t="shared" si="121"/>
        <v>-27072</v>
      </c>
      <c r="CN92" s="89">
        <f t="shared" si="122"/>
        <v>-23497</v>
      </c>
      <c r="CO92" s="89">
        <f t="shared" si="123"/>
        <v>29184</v>
      </c>
      <c r="CP92" s="90">
        <f t="shared" si="124"/>
        <v>0.0131015129320426</v>
      </c>
      <c r="CQ92" s="90">
        <f t="shared" si="125"/>
        <v>0.0132754412978855</v>
      </c>
      <c r="CR92" s="91">
        <f t="shared" si="126"/>
        <v>11507</v>
      </c>
      <c r="CS92" s="93">
        <f t="shared" si="127"/>
        <v>2520</v>
      </c>
      <c r="CT92" s="93">
        <f t="shared" si="128"/>
        <v>7374</v>
      </c>
      <c r="CU92" s="93">
        <f t="shared" si="129"/>
        <v>328514</v>
      </c>
      <c r="CV92" s="94"/>
      <c r="CW92" s="95">
        <f t="shared" si="130"/>
        <v>2322568</v>
      </c>
      <c r="CX92" s="95">
        <f t="shared" si="131"/>
        <v>-2239161</v>
      </c>
      <c r="CY92" s="95">
        <f t="shared" si="132"/>
        <v>-46586</v>
      </c>
      <c r="CZ92" s="93">
        <f t="shared" si="133"/>
        <v>-19266</v>
      </c>
      <c r="DA92" s="95">
        <f t="shared" si="134"/>
        <v>17555</v>
      </c>
      <c r="DB92" s="99">
        <f t="shared" si="135"/>
        <v>0.00755844392930584</v>
      </c>
      <c r="DC92" s="99">
        <f t="shared" si="136"/>
        <v>0.00761600910710699</v>
      </c>
      <c r="DD92" s="91">
        <f t="shared" si="137"/>
        <v>10582</v>
      </c>
      <c r="DE92" s="93">
        <f t="shared" si="138"/>
        <v>10261</v>
      </c>
      <c r="DF92" s="93">
        <f t="shared" si="139"/>
        <v>7489.5</v>
      </c>
      <c r="DG92" s="93">
        <f t="shared" si="140"/>
        <v>315233.5</v>
      </c>
      <c r="DH92" s="94"/>
      <c r="DI92" s="100">
        <f t="shared" si="141"/>
        <v>2862520</v>
      </c>
      <c r="DJ92" s="100">
        <f t="shared" si="142"/>
        <v>-2773408</v>
      </c>
      <c r="DK92" s="100">
        <f t="shared" si="143"/>
        <v>-49387</v>
      </c>
      <c r="DL92" s="100">
        <f t="shared" si="144"/>
        <v>-19855</v>
      </c>
      <c r="DM92" s="100">
        <f t="shared" si="145"/>
        <v>19870</v>
      </c>
      <c r="DN92" s="99">
        <f t="shared" si="146"/>
        <v>0.00694143621703953</v>
      </c>
      <c r="DO92" s="90">
        <f t="shared" si="147"/>
        <v>0.00698995655462333</v>
      </c>
      <c r="DP92" s="91">
        <f t="shared" si="148"/>
        <v>13632</v>
      </c>
      <c r="DQ92" s="93">
        <f t="shared" si="149"/>
        <v>10889</v>
      </c>
      <c r="DR92" s="93">
        <f t="shared" si="150"/>
        <v>7435.5</v>
      </c>
      <c r="DS92" s="93">
        <f t="shared" si="151"/>
        <v>314311</v>
      </c>
      <c r="DT92" s="94"/>
      <c r="DU92" s="105">
        <f t="shared" ref="DU92:DX92" si="193">(DI92+CW92+CK92)/3</f>
        <v>2470872.33333333</v>
      </c>
      <c r="DV92" s="105">
        <f t="shared" si="193"/>
        <v>-2386781.66666667</v>
      </c>
      <c r="DW92" s="105">
        <f t="shared" si="193"/>
        <v>-41015</v>
      </c>
      <c r="DX92" s="105">
        <f t="shared" si="193"/>
        <v>-20872.6666666667</v>
      </c>
      <c r="DY92" s="105">
        <f t="shared" si="153"/>
        <v>22203.0000000003</v>
      </c>
      <c r="DZ92" s="99">
        <f t="shared" si="154"/>
        <v>0.00898589526478987</v>
      </c>
      <c r="EA92" s="107">
        <f t="shared" si="155"/>
        <v>0.00906737373550382</v>
      </c>
      <c r="EB92" s="105">
        <f t="shared" si="156"/>
        <v>-11907</v>
      </c>
      <c r="EC92" s="105">
        <f t="shared" si="157"/>
        <v>-7890</v>
      </c>
      <c r="ED92" s="105">
        <f t="shared" si="158"/>
        <v>7433</v>
      </c>
      <c r="EE92" s="105">
        <f t="shared" si="159"/>
        <v>319352.833333333</v>
      </c>
      <c r="EF92" s="108"/>
      <c r="EG92" s="115" t="str">
        <f t="shared" si="160"/>
        <v>完整</v>
      </c>
      <c r="EH92" s="115" t="str">
        <f t="shared" si="161"/>
        <v>完整</v>
      </c>
      <c r="EI92" s="115" t="str">
        <f t="shared" si="162"/>
        <v>完整</v>
      </c>
      <c r="EJ92" s="115" t="str">
        <f t="shared" si="163"/>
        <v>选择</v>
      </c>
      <c r="EK92" s="115" t="str">
        <f t="shared" si="164"/>
        <v>选择</v>
      </c>
      <c r="EL92" s="115" t="str">
        <f t="shared" si="165"/>
        <v>选择</v>
      </c>
      <c r="EM92" s="3" t="str">
        <f t="shared" si="166"/>
        <v>删除</v>
      </c>
      <c r="EN92" s="3" t="str">
        <f t="shared" si="167"/>
        <v>删除</v>
      </c>
      <c r="EO92" s="3" t="str">
        <f t="shared" si="168"/>
        <v>删除</v>
      </c>
    </row>
    <row r="93" s="3" customFormat="1" customHeight="1" spans="1:199">
      <c r="A93" s="42" t="s">
        <v>1087</v>
      </c>
      <c r="B93" s="43" t="str">
        <f t="shared" si="183"/>
        <v>Enshu Truck Co.,Ltd.</v>
      </c>
      <c r="C93" s="44" t="s">
        <v>207</v>
      </c>
      <c r="D93" s="44" t="s">
        <v>90</v>
      </c>
      <c r="E93" s="51"/>
      <c r="F93" s="47"/>
      <c r="G93" s="50"/>
      <c r="H93" s="46">
        <f t="shared" si="117"/>
        <v>0.0669794206863736</v>
      </c>
      <c r="I93" s="46" t="str">
        <f t="shared" si="118"/>
        <v> </v>
      </c>
      <c r="J93" s="44"/>
      <c r="K93" s="44"/>
      <c r="L93" s="49"/>
      <c r="M93" s="70"/>
      <c r="N93" s="71" t="s">
        <v>1088</v>
      </c>
      <c r="O93" s="71" t="s">
        <v>1089</v>
      </c>
      <c r="P93" s="71" t="s">
        <v>211</v>
      </c>
      <c r="Q93" s="71" t="s">
        <v>1090</v>
      </c>
      <c r="R93" s="71" t="s">
        <v>1091</v>
      </c>
      <c r="S93" s="71" t="s">
        <v>225</v>
      </c>
      <c r="T93" s="75"/>
      <c r="U93" s="71" t="s">
        <v>1092</v>
      </c>
      <c r="V93" s="71" t="s">
        <v>306</v>
      </c>
      <c r="W93" s="71" t="s">
        <v>73</v>
      </c>
      <c r="X93" s="71" t="s">
        <v>1093</v>
      </c>
      <c r="Y93" s="71" t="s">
        <v>388</v>
      </c>
      <c r="Z93" s="71" t="s">
        <v>1094</v>
      </c>
      <c r="AA93" s="81">
        <v>34807</v>
      </c>
      <c r="AB93" s="75"/>
      <c r="AC93" s="82">
        <v>46940000</v>
      </c>
      <c r="AD93" s="82">
        <v>44813000</v>
      </c>
      <c r="AE93" s="82">
        <v>42751000</v>
      </c>
      <c r="AF93" s="82">
        <v>39540000</v>
      </c>
      <c r="AG93" s="83"/>
      <c r="AH93" s="83"/>
      <c r="AI93" s="83"/>
      <c r="AJ93" s="83"/>
      <c r="AK93" s="82">
        <v>42185000</v>
      </c>
      <c r="AL93" s="82">
        <v>39798000</v>
      </c>
      <c r="AM93" s="82">
        <v>37815000</v>
      </c>
      <c r="AN93" s="82">
        <v>34900000</v>
      </c>
      <c r="AO93" s="82">
        <v>0</v>
      </c>
      <c r="AP93" s="82">
        <v>0</v>
      </c>
      <c r="AQ93" s="82">
        <v>0</v>
      </c>
      <c r="AR93" s="82">
        <v>0</v>
      </c>
      <c r="AS93" s="82">
        <v>-1183000</v>
      </c>
      <c r="AT93" s="82">
        <v>-1062000</v>
      </c>
      <c r="AU93" s="82">
        <v>-981000</v>
      </c>
      <c r="AV93" s="82">
        <v>-885000</v>
      </c>
      <c r="AW93" s="82">
        <v>-957000</v>
      </c>
      <c r="AX93" s="82">
        <v>-775000</v>
      </c>
      <c r="AY93" s="82">
        <v>-739000</v>
      </c>
      <c r="AZ93" s="82">
        <v>-615000</v>
      </c>
      <c r="BA93" s="82">
        <v>20000</v>
      </c>
      <c r="BB93" s="82">
        <v>23000</v>
      </c>
      <c r="BC93" s="82">
        <v>21000</v>
      </c>
      <c r="BD93" s="82">
        <v>22000</v>
      </c>
      <c r="BE93" s="82">
        <v>5464000</v>
      </c>
      <c r="BF93" s="82">
        <v>5346000</v>
      </c>
      <c r="BG93" s="82">
        <v>6173000</v>
      </c>
      <c r="BH93" s="82">
        <v>5044000</v>
      </c>
      <c r="BI93" s="82">
        <v>5756000</v>
      </c>
      <c r="BJ93" s="82">
        <v>5396000</v>
      </c>
      <c r="BK93" s="82">
        <v>4808000</v>
      </c>
      <c r="BL93" s="82">
        <v>5082000</v>
      </c>
      <c r="BM93" s="82">
        <v>24434000</v>
      </c>
      <c r="BN93" s="82">
        <v>22086000</v>
      </c>
      <c r="BO93" s="82">
        <v>17477000</v>
      </c>
      <c r="BP93" s="82">
        <v>16534000</v>
      </c>
      <c r="BQ93" s="82">
        <v>39304000</v>
      </c>
      <c r="BR93" s="82">
        <v>35812000</v>
      </c>
      <c r="BS93" s="82">
        <v>31591000</v>
      </c>
      <c r="BT93" s="82">
        <v>29783000</v>
      </c>
      <c r="BU93" s="82">
        <v>1183000</v>
      </c>
      <c r="BV93" s="82">
        <v>1062000</v>
      </c>
      <c r="BW93" s="82">
        <v>981000</v>
      </c>
      <c r="BX93" s="82">
        <v>885000</v>
      </c>
      <c r="BY93" s="82">
        <v>2615000</v>
      </c>
      <c r="BZ93" s="82">
        <v>3178000</v>
      </c>
      <c r="CA93" s="82">
        <v>3216000</v>
      </c>
      <c r="CB93" s="82">
        <v>3140000</v>
      </c>
      <c r="CC93" s="83"/>
      <c r="CD93" s="83"/>
      <c r="CE93" s="83"/>
      <c r="CF93" s="83"/>
      <c r="CG93" s="83"/>
      <c r="CH93" s="83"/>
      <c r="CI93" s="83"/>
      <c r="CJ93" s="83"/>
      <c r="CK93" s="89">
        <f t="shared" si="119"/>
        <v>46940000</v>
      </c>
      <c r="CL93" s="89">
        <f t="shared" si="120"/>
        <v>-42185000</v>
      </c>
      <c r="CM93" s="89">
        <f t="shared" si="121"/>
        <v>-1183000</v>
      </c>
      <c r="CN93" s="89">
        <f t="shared" si="122"/>
        <v>-957000</v>
      </c>
      <c r="CO93" s="89">
        <f t="shared" si="123"/>
        <v>2615000</v>
      </c>
      <c r="CP93" s="90">
        <f t="shared" si="124"/>
        <v>0.0557094162760971</v>
      </c>
      <c r="CQ93" s="90">
        <f t="shared" si="125"/>
        <v>0.0589960518894529</v>
      </c>
      <c r="CR93" s="91">
        <f t="shared" si="126"/>
        <v>1183000</v>
      </c>
      <c r="CS93" s="93">
        <f t="shared" si="127"/>
        <v>0</v>
      </c>
      <c r="CT93" s="93">
        <f t="shared" si="128"/>
        <v>21500</v>
      </c>
      <c r="CU93" s="93">
        <f t="shared" si="129"/>
        <v>23260000</v>
      </c>
      <c r="CV93" s="94"/>
      <c r="CW93" s="95">
        <f t="shared" si="130"/>
        <v>44813000</v>
      </c>
      <c r="CX93" s="95">
        <f t="shared" si="131"/>
        <v>-39798000</v>
      </c>
      <c r="CY93" s="95">
        <f t="shared" si="132"/>
        <v>-1062000</v>
      </c>
      <c r="CZ93" s="93">
        <f t="shared" si="133"/>
        <v>-775000</v>
      </c>
      <c r="DA93" s="95">
        <f t="shared" si="134"/>
        <v>3178000</v>
      </c>
      <c r="DB93" s="99">
        <f t="shared" si="135"/>
        <v>0.0709169214290496</v>
      </c>
      <c r="DC93" s="99">
        <f t="shared" si="136"/>
        <v>0.0763300108082142</v>
      </c>
      <c r="DD93" s="91">
        <f t="shared" si="137"/>
        <v>1062000</v>
      </c>
      <c r="DE93" s="93">
        <f t="shared" si="138"/>
        <v>0</v>
      </c>
      <c r="DF93" s="93">
        <f t="shared" si="139"/>
        <v>22000</v>
      </c>
      <c r="DG93" s="93">
        <f t="shared" si="140"/>
        <v>19781500</v>
      </c>
      <c r="DH93" s="94"/>
      <c r="DI93" s="100">
        <f t="shared" si="141"/>
        <v>42751000</v>
      </c>
      <c r="DJ93" s="100">
        <f t="shared" si="142"/>
        <v>-37815000</v>
      </c>
      <c r="DK93" s="100">
        <f t="shared" si="143"/>
        <v>-981000</v>
      </c>
      <c r="DL93" s="100">
        <f t="shared" si="144"/>
        <v>-739000</v>
      </c>
      <c r="DM93" s="100">
        <f t="shared" si="145"/>
        <v>3216000</v>
      </c>
      <c r="DN93" s="99">
        <f t="shared" si="146"/>
        <v>0.0752263104956609</v>
      </c>
      <c r="DO93" s="90">
        <f t="shared" si="147"/>
        <v>0.0813456431010497</v>
      </c>
      <c r="DP93" s="91">
        <f t="shared" si="148"/>
        <v>981000</v>
      </c>
      <c r="DQ93" s="93">
        <f t="shared" si="149"/>
        <v>0</v>
      </c>
      <c r="DR93" s="93">
        <f t="shared" si="150"/>
        <v>21500</v>
      </c>
      <c r="DS93" s="93">
        <f t="shared" si="151"/>
        <v>17005500</v>
      </c>
      <c r="DT93" s="94"/>
      <c r="DU93" s="105">
        <f t="shared" ref="DU93:DX93" si="194">(DI93+CW93+CK93)/3</f>
        <v>44834666.6666667</v>
      </c>
      <c r="DV93" s="105">
        <f t="shared" si="194"/>
        <v>-39932666.6666667</v>
      </c>
      <c r="DW93" s="105">
        <f t="shared" si="194"/>
        <v>-1075333.33333333</v>
      </c>
      <c r="DX93" s="105">
        <f t="shared" si="194"/>
        <v>-823666.666666667</v>
      </c>
      <c r="DY93" s="105">
        <f t="shared" si="153"/>
        <v>3003000</v>
      </c>
      <c r="DZ93" s="99">
        <f t="shared" si="154"/>
        <v>0.0669794206863736</v>
      </c>
      <c r="EA93" s="107">
        <f t="shared" si="155"/>
        <v>0.0717877206263198</v>
      </c>
      <c r="EB93" s="105">
        <f t="shared" si="156"/>
        <v>-1075333.33333333</v>
      </c>
      <c r="EC93" s="105">
        <f t="shared" si="157"/>
        <v>0</v>
      </c>
      <c r="ED93" s="105">
        <f t="shared" si="158"/>
        <v>21666.6666666667</v>
      </c>
      <c r="EE93" s="105">
        <f t="shared" si="159"/>
        <v>20015666.6666667</v>
      </c>
      <c r="EF93" s="108"/>
      <c r="EG93" s="115" t="str">
        <f t="shared" si="160"/>
        <v>完整</v>
      </c>
      <c r="EH93" s="115" t="str">
        <f t="shared" si="161"/>
        <v>完整</v>
      </c>
      <c r="EI93" s="115" t="str">
        <f t="shared" si="162"/>
        <v>完整</v>
      </c>
      <c r="EJ93" s="115" t="str">
        <f t="shared" si="163"/>
        <v>选择</v>
      </c>
      <c r="EK93" s="115" t="str">
        <f t="shared" si="164"/>
        <v>选择</v>
      </c>
      <c r="EL93" s="115" t="str">
        <f t="shared" si="165"/>
        <v>选择</v>
      </c>
      <c r="EM93" s="3" t="str">
        <f t="shared" si="166"/>
        <v>删除</v>
      </c>
      <c r="EN93" s="3" t="str">
        <f t="shared" si="167"/>
        <v>删除</v>
      </c>
      <c r="EO93" s="3" t="str">
        <f t="shared" si="168"/>
        <v>删除</v>
      </c>
      <c r="EP93" s="6"/>
      <c r="EQ93" s="6"/>
      <c r="ER93" s="6"/>
      <c r="ES93" s="6"/>
      <c r="ET93" s="6"/>
      <c r="EU93" s="6"/>
      <c r="EV93" s="6"/>
      <c r="EW93" s="6"/>
      <c r="EX93" s="6"/>
      <c r="EY93" s="6"/>
      <c r="EZ93" s="6"/>
      <c r="FA93" s="6"/>
      <c r="FB93" s="6"/>
      <c r="FC93" s="6"/>
      <c r="FD93" s="6"/>
      <c r="FE93" s="6"/>
      <c r="FF93" s="6"/>
      <c r="FG93" s="6"/>
      <c r="FH93" s="6"/>
      <c r="FI93" s="6"/>
      <c r="FJ93" s="6"/>
      <c r="FK93" s="6"/>
      <c r="FL93" s="6"/>
      <c r="FM93" s="6"/>
      <c r="FN93" s="6"/>
      <c r="FO93" s="6"/>
      <c r="FP93" s="6"/>
      <c r="FQ93" s="6"/>
      <c r="FR93" s="6"/>
      <c r="FS93" s="6"/>
      <c r="FT93" s="6"/>
      <c r="FU93" s="6"/>
      <c r="FV93" s="6"/>
      <c r="FW93" s="6"/>
      <c r="FX93" s="6"/>
      <c r="FY93" s="6"/>
      <c r="FZ93" s="6"/>
      <c r="GA93" s="6"/>
      <c r="GB93" s="6"/>
      <c r="GC93" s="6"/>
      <c r="GD93" s="6"/>
      <c r="GE93" s="6"/>
      <c r="GF93" s="6"/>
      <c r="GG93" s="6"/>
      <c r="GH93" s="6"/>
      <c r="GI93" s="6"/>
      <c r="GJ93" s="6"/>
      <c r="GK93" s="6"/>
      <c r="GL93" s="6"/>
      <c r="GM93" s="6"/>
      <c r="GN93" s="6"/>
      <c r="GO93" s="6"/>
      <c r="GP93" s="6"/>
      <c r="GQ93" s="6"/>
    </row>
    <row r="94" s="3" customFormat="1" customHeight="1" spans="1:145">
      <c r="A94" s="42" t="s">
        <v>1095</v>
      </c>
      <c r="B94" s="43" t="str">
        <f t="shared" si="183"/>
        <v>Yongtaiyun Chemical Logistics Co.,Ltd.</v>
      </c>
      <c r="C94" s="44" t="s">
        <v>207</v>
      </c>
      <c r="D94" s="44" t="s">
        <v>90</v>
      </c>
      <c r="E94" s="51"/>
      <c r="F94" s="47"/>
      <c r="H94" s="46">
        <f t="shared" si="117"/>
        <v>0.104707742779895</v>
      </c>
      <c r="I94" s="46" t="str">
        <f t="shared" si="118"/>
        <v> </v>
      </c>
      <c r="J94" s="44"/>
      <c r="K94" s="44"/>
      <c r="L94" s="49"/>
      <c r="M94" s="70"/>
      <c r="N94" s="71" t="s">
        <v>1096</v>
      </c>
      <c r="O94" s="71" t="s">
        <v>1097</v>
      </c>
      <c r="P94" s="71" t="s">
        <v>211</v>
      </c>
      <c r="Q94" s="71" t="s">
        <v>1098</v>
      </c>
      <c r="R94" s="75"/>
      <c r="S94" s="71" t="s">
        <v>235</v>
      </c>
      <c r="T94" s="75"/>
      <c r="U94" s="71" t="s">
        <v>1099</v>
      </c>
      <c r="V94" s="71" t="s">
        <v>266</v>
      </c>
      <c r="W94" s="71" t="s">
        <v>77</v>
      </c>
      <c r="X94" s="71" t="s">
        <v>1100</v>
      </c>
      <c r="Y94" s="71" t="s">
        <v>378</v>
      </c>
      <c r="Z94" s="71" t="s">
        <v>1101</v>
      </c>
      <c r="AA94" s="81">
        <v>44680</v>
      </c>
      <c r="AB94" s="75"/>
      <c r="AC94" s="82">
        <v>2184176</v>
      </c>
      <c r="AD94" s="82">
        <v>3002346</v>
      </c>
      <c r="AE94" s="82">
        <v>2137540</v>
      </c>
      <c r="AF94" s="82">
        <v>946950</v>
      </c>
      <c r="AG94" s="82">
        <v>32682</v>
      </c>
      <c r="AH94" s="82">
        <v>20643</v>
      </c>
      <c r="AI94" s="82">
        <v>12917</v>
      </c>
      <c r="AJ94" s="82">
        <v>12500</v>
      </c>
      <c r="AK94" s="82">
        <v>1746560</v>
      </c>
      <c r="AL94" s="82">
        <v>2414031</v>
      </c>
      <c r="AM94" s="82">
        <v>1766657</v>
      </c>
      <c r="AN94" s="82">
        <v>756759</v>
      </c>
      <c r="AO94" s="82">
        <v>6848</v>
      </c>
      <c r="AP94" s="82">
        <v>4007</v>
      </c>
      <c r="AQ94" s="82">
        <v>2713</v>
      </c>
      <c r="AR94" s="82">
        <v>1815</v>
      </c>
      <c r="AS94" s="82">
        <v>-153460</v>
      </c>
      <c r="AT94" s="82">
        <v>-139707</v>
      </c>
      <c r="AU94" s="82">
        <v>-97936</v>
      </c>
      <c r="AV94" s="82">
        <v>-62868</v>
      </c>
      <c r="AW94" s="82">
        <v>-115621</v>
      </c>
      <c r="AX94" s="82">
        <v>-84306</v>
      </c>
      <c r="AY94" s="82">
        <v>-25330</v>
      </c>
      <c r="AZ94" s="82">
        <v>-23350</v>
      </c>
      <c r="BA94" s="82">
        <v>179022</v>
      </c>
      <c r="BB94" s="82">
        <v>5005</v>
      </c>
      <c r="BC94" s="82">
        <v>10849</v>
      </c>
      <c r="BD94" s="82">
        <v>2115</v>
      </c>
      <c r="BE94" s="82">
        <v>500211</v>
      </c>
      <c r="BF94" s="82">
        <v>414911</v>
      </c>
      <c r="BG94" s="82">
        <v>479526</v>
      </c>
      <c r="BH94" s="82">
        <v>219398</v>
      </c>
      <c r="BI94" s="82">
        <v>1232733</v>
      </c>
      <c r="BJ94" s="82">
        <v>763121</v>
      </c>
      <c r="BK94" s="82">
        <v>222437</v>
      </c>
      <c r="BL94" s="82">
        <v>92666</v>
      </c>
      <c r="BM94" s="82">
        <v>591212</v>
      </c>
      <c r="BN94" s="82">
        <v>359608</v>
      </c>
      <c r="BO94" s="82">
        <v>213236</v>
      </c>
      <c r="BP94" s="82">
        <v>197526</v>
      </c>
      <c r="BQ94" s="82">
        <v>3918129</v>
      </c>
      <c r="BR94" s="82">
        <v>2188709</v>
      </c>
      <c r="BS94" s="82">
        <v>1318349</v>
      </c>
      <c r="BT94" s="82">
        <v>903484</v>
      </c>
      <c r="BU94" s="82">
        <v>49087</v>
      </c>
      <c r="BV94" s="82">
        <v>57152</v>
      </c>
      <c r="BW94" s="82">
        <v>35647</v>
      </c>
      <c r="BX94" s="82">
        <v>19689</v>
      </c>
      <c r="BY94" s="82">
        <v>201217</v>
      </c>
      <c r="BZ94" s="82">
        <v>384945</v>
      </c>
      <c r="CA94" s="82">
        <v>260534</v>
      </c>
      <c r="CB94" s="82">
        <v>116473</v>
      </c>
      <c r="CC94" s="82">
        <v>5771</v>
      </c>
      <c r="CD94" s="82">
        <v>2326</v>
      </c>
      <c r="CE94" s="82">
        <v>2617</v>
      </c>
      <c r="CF94" s="82">
        <v>2196</v>
      </c>
      <c r="CG94" s="82">
        <v>91754</v>
      </c>
      <c r="CH94" s="82">
        <v>76222</v>
      </c>
      <c r="CI94" s="82">
        <v>56959</v>
      </c>
      <c r="CJ94" s="82">
        <v>39168</v>
      </c>
      <c r="CK94" s="89">
        <f t="shared" si="119"/>
        <v>2184176</v>
      </c>
      <c r="CL94" s="89">
        <f t="shared" si="120"/>
        <v>-1746560</v>
      </c>
      <c r="CM94" s="89">
        <f t="shared" si="121"/>
        <v>-160308</v>
      </c>
      <c r="CN94" s="89">
        <f t="shared" si="122"/>
        <v>-115621</v>
      </c>
      <c r="CO94" s="89">
        <f t="shared" si="123"/>
        <v>161687</v>
      </c>
      <c r="CP94" s="90">
        <f t="shared" si="124"/>
        <v>0.0740265436484972</v>
      </c>
      <c r="CQ94" s="90">
        <f t="shared" si="125"/>
        <v>0.0799445633573285</v>
      </c>
      <c r="CR94" s="91">
        <f t="shared" si="126"/>
        <v>49087</v>
      </c>
      <c r="CS94" s="93">
        <f t="shared" si="127"/>
        <v>6848</v>
      </c>
      <c r="CT94" s="93">
        <f t="shared" si="128"/>
        <v>92013.5</v>
      </c>
      <c r="CU94" s="93">
        <f t="shared" si="129"/>
        <v>475410</v>
      </c>
      <c r="CV94" s="94"/>
      <c r="CW94" s="95">
        <f t="shared" si="130"/>
        <v>3002346</v>
      </c>
      <c r="CX94" s="95">
        <f t="shared" si="131"/>
        <v>-2414031</v>
      </c>
      <c r="CY94" s="95">
        <f t="shared" si="132"/>
        <v>-143714</v>
      </c>
      <c r="CZ94" s="93">
        <f t="shared" si="133"/>
        <v>-84306</v>
      </c>
      <c r="DA94" s="95">
        <f t="shared" si="134"/>
        <v>360295</v>
      </c>
      <c r="DB94" s="99">
        <f t="shared" si="135"/>
        <v>0.120004489822292</v>
      </c>
      <c r="DC94" s="99">
        <f t="shared" si="136"/>
        <v>0.13636943420093</v>
      </c>
      <c r="DD94" s="91">
        <f t="shared" si="137"/>
        <v>57152</v>
      </c>
      <c r="DE94" s="93">
        <f t="shared" si="138"/>
        <v>4007</v>
      </c>
      <c r="DF94" s="93">
        <f t="shared" si="139"/>
        <v>7927</v>
      </c>
      <c r="DG94" s="93">
        <f t="shared" si="140"/>
        <v>286422</v>
      </c>
      <c r="DH94" s="94"/>
      <c r="DI94" s="100">
        <f t="shared" si="141"/>
        <v>2137540</v>
      </c>
      <c r="DJ94" s="100">
        <f t="shared" si="142"/>
        <v>-1766657</v>
      </c>
      <c r="DK94" s="100">
        <f t="shared" si="143"/>
        <v>-100649</v>
      </c>
      <c r="DL94" s="100">
        <f t="shared" si="144"/>
        <v>-25330</v>
      </c>
      <c r="DM94" s="100">
        <f t="shared" si="145"/>
        <v>244904</v>
      </c>
      <c r="DN94" s="99">
        <f t="shared" si="146"/>
        <v>0.114572826707336</v>
      </c>
      <c r="DO94" s="90">
        <f t="shared" si="147"/>
        <v>0.129398362918173</v>
      </c>
      <c r="DP94" s="91">
        <f t="shared" si="148"/>
        <v>35647</v>
      </c>
      <c r="DQ94" s="93">
        <f t="shared" si="149"/>
        <v>2713</v>
      </c>
      <c r="DR94" s="93">
        <f t="shared" si="150"/>
        <v>6482</v>
      </c>
      <c r="DS94" s="93">
        <f t="shared" si="151"/>
        <v>205381</v>
      </c>
      <c r="DT94" s="94"/>
      <c r="DU94" s="105">
        <f t="shared" ref="DU94:DX94" si="195">(DI94+CW94+CK94)/3</f>
        <v>2441354</v>
      </c>
      <c r="DV94" s="105">
        <f t="shared" si="195"/>
        <v>-1975749.33333333</v>
      </c>
      <c r="DW94" s="105">
        <f t="shared" si="195"/>
        <v>-134890.333333333</v>
      </c>
      <c r="DX94" s="105">
        <f t="shared" si="195"/>
        <v>-75085.6666666667</v>
      </c>
      <c r="DY94" s="105">
        <f t="shared" si="153"/>
        <v>255628.666666667</v>
      </c>
      <c r="DZ94" s="99">
        <f t="shared" si="154"/>
        <v>0.104707742779895</v>
      </c>
      <c r="EA94" s="107">
        <f t="shared" si="155"/>
        <v>0.116953700800467</v>
      </c>
      <c r="EB94" s="105">
        <f t="shared" si="156"/>
        <v>-47295.3333333333</v>
      </c>
      <c r="EC94" s="105">
        <f t="shared" si="157"/>
        <v>-4522.66666666667</v>
      </c>
      <c r="ED94" s="105">
        <f t="shared" si="158"/>
        <v>35474.1666666667</v>
      </c>
      <c r="EE94" s="105">
        <f t="shared" si="159"/>
        <v>322404.333333333</v>
      </c>
      <c r="EF94" s="108"/>
      <c r="EG94" s="115" t="str">
        <f t="shared" si="160"/>
        <v>完整</v>
      </c>
      <c r="EH94" s="115" t="str">
        <f t="shared" si="161"/>
        <v>完整</v>
      </c>
      <c r="EI94" s="115" t="str">
        <f t="shared" si="162"/>
        <v>完整</v>
      </c>
      <c r="EJ94" s="115" t="str">
        <f t="shared" si="163"/>
        <v>选择</v>
      </c>
      <c r="EK94" s="115" t="str">
        <f t="shared" si="164"/>
        <v>选择</v>
      </c>
      <c r="EL94" s="115" t="str">
        <f t="shared" si="165"/>
        <v>选择</v>
      </c>
      <c r="EM94" s="3" t="str">
        <f t="shared" si="166"/>
        <v>删除</v>
      </c>
      <c r="EN94" s="3" t="str">
        <f t="shared" si="167"/>
        <v>删除</v>
      </c>
      <c r="EO94" s="3" t="str">
        <f t="shared" si="168"/>
        <v>删除</v>
      </c>
    </row>
    <row r="95" s="3" customFormat="1" customHeight="1" spans="1:145">
      <c r="A95" s="42" t="s">
        <v>1102</v>
      </c>
      <c r="B95" s="43" t="str">
        <f t="shared" si="183"/>
        <v>PT Blue Bird TBK</v>
      </c>
      <c r="C95" s="44" t="s">
        <v>207</v>
      </c>
      <c r="D95" s="44" t="s">
        <v>90</v>
      </c>
      <c r="E95" s="45"/>
      <c r="F95" s="47"/>
      <c r="H95" s="46">
        <f t="shared" si="117"/>
        <v>0.098113991881301</v>
      </c>
      <c r="I95" s="46" t="str">
        <f t="shared" si="118"/>
        <v> </v>
      </c>
      <c r="J95" s="45" t="s">
        <v>1077</v>
      </c>
      <c r="K95" s="44"/>
      <c r="L95" s="49"/>
      <c r="M95" s="70"/>
      <c r="N95" s="71" t="s">
        <v>1103</v>
      </c>
      <c r="O95" s="71" t="s">
        <v>1104</v>
      </c>
      <c r="P95" s="71" t="s">
        <v>211</v>
      </c>
      <c r="Q95" s="71" t="s">
        <v>1105</v>
      </c>
      <c r="R95" s="71" t="s">
        <v>1106</v>
      </c>
      <c r="S95" s="71" t="s">
        <v>1107</v>
      </c>
      <c r="T95" s="75"/>
      <c r="U95" s="71" t="s">
        <v>1108</v>
      </c>
      <c r="V95" s="71" t="s">
        <v>266</v>
      </c>
      <c r="W95" s="71" t="s">
        <v>83</v>
      </c>
      <c r="X95" s="71" t="s">
        <v>1109</v>
      </c>
      <c r="Y95" s="71" t="s">
        <v>1110</v>
      </c>
      <c r="Z95" s="71" t="s">
        <v>1111</v>
      </c>
      <c r="AA95" s="81">
        <v>41948</v>
      </c>
      <c r="AB95" s="75"/>
      <c r="AC95" s="82">
        <v>4422472000</v>
      </c>
      <c r="AD95" s="82">
        <v>3590100000</v>
      </c>
      <c r="AE95" s="82">
        <v>2220841000</v>
      </c>
      <c r="AF95" s="82">
        <v>2046660000</v>
      </c>
      <c r="AG95" s="82">
        <v>103261000</v>
      </c>
      <c r="AH95" s="82">
        <v>105936000</v>
      </c>
      <c r="AI95" s="82">
        <v>115486000</v>
      </c>
      <c r="AJ95" s="82">
        <v>105154000</v>
      </c>
      <c r="AK95" s="82">
        <v>2367199000</v>
      </c>
      <c r="AL95" s="82">
        <v>1973591000</v>
      </c>
      <c r="AM95" s="82">
        <v>1236010000</v>
      </c>
      <c r="AN95" s="82">
        <v>1132150000</v>
      </c>
      <c r="AO95" s="82">
        <v>0</v>
      </c>
      <c r="AP95" s="82">
        <v>0</v>
      </c>
      <c r="AQ95" s="82">
        <v>0</v>
      </c>
      <c r="AR95" s="82">
        <v>59859000</v>
      </c>
      <c r="AS95" s="82">
        <v>-945068000</v>
      </c>
      <c r="AT95" s="82">
        <v>-728911000</v>
      </c>
      <c r="AU95" s="82">
        <v>-540911000</v>
      </c>
      <c r="AV95" s="82">
        <v>-611116000</v>
      </c>
      <c r="AW95" s="82">
        <v>-541815000</v>
      </c>
      <c r="AX95" s="82">
        <v>-447987000</v>
      </c>
      <c r="AY95" s="82">
        <v>-447880000</v>
      </c>
      <c r="AZ95" s="82">
        <v>-528064000</v>
      </c>
      <c r="BA95" s="82">
        <v>21476000</v>
      </c>
      <c r="BB95" s="82">
        <v>13732000</v>
      </c>
      <c r="BC95" s="82">
        <v>11369000</v>
      </c>
      <c r="BD95" s="82">
        <v>10401000</v>
      </c>
      <c r="BE95" s="82">
        <v>243824000</v>
      </c>
      <c r="BF95" s="82">
        <v>281886000</v>
      </c>
      <c r="BG95" s="82">
        <v>193011000</v>
      </c>
      <c r="BH95" s="82">
        <v>123691000</v>
      </c>
      <c r="BI95" s="82">
        <v>983434000</v>
      </c>
      <c r="BJ95" s="82">
        <v>890975000</v>
      </c>
      <c r="BK95" s="82">
        <v>945637000</v>
      </c>
      <c r="BL95" s="82">
        <v>798850000</v>
      </c>
      <c r="BM95" s="82">
        <v>5855410000</v>
      </c>
      <c r="BN95" s="82">
        <v>5280909000</v>
      </c>
      <c r="BO95" s="82">
        <v>4938177000</v>
      </c>
      <c r="BP95" s="82">
        <v>5668030000</v>
      </c>
      <c r="BQ95" s="82">
        <v>7580224000</v>
      </c>
      <c r="BR95" s="82">
        <v>6893160000</v>
      </c>
      <c r="BS95" s="82">
        <v>6598137000</v>
      </c>
      <c r="BT95" s="82">
        <v>7253114000</v>
      </c>
      <c r="BU95" s="82">
        <v>40172000</v>
      </c>
      <c r="BV95" s="82">
        <v>13489000</v>
      </c>
      <c r="BW95" s="82">
        <v>10092000</v>
      </c>
      <c r="BX95" s="82">
        <v>13621000</v>
      </c>
      <c r="BY95" s="82">
        <v>671651000</v>
      </c>
      <c r="BZ95" s="82">
        <v>545547000</v>
      </c>
      <c r="CA95" s="82">
        <v>111526000</v>
      </c>
      <c r="CB95" s="82">
        <v>-179375000</v>
      </c>
      <c r="CC95" s="83"/>
      <c r="CD95" s="83"/>
      <c r="CE95" s="83"/>
      <c r="CF95" s="82">
        <v>57493000</v>
      </c>
      <c r="CG95" s="82">
        <v>632642000</v>
      </c>
      <c r="CH95" s="82">
        <v>495041000</v>
      </c>
      <c r="CI95" s="82">
        <v>362866000</v>
      </c>
      <c r="CJ95" s="82">
        <v>361838000</v>
      </c>
      <c r="CK95" s="89">
        <f t="shared" si="119"/>
        <v>4422472000</v>
      </c>
      <c r="CL95" s="89">
        <f t="shared" si="120"/>
        <v>-2367199000</v>
      </c>
      <c r="CM95" s="89">
        <f t="shared" si="121"/>
        <v>-945068000</v>
      </c>
      <c r="CN95" s="89">
        <f t="shared" si="122"/>
        <v>-541815000</v>
      </c>
      <c r="CO95" s="89">
        <f t="shared" si="123"/>
        <v>568390000</v>
      </c>
      <c r="CP95" s="90">
        <f t="shared" si="124"/>
        <v>0.128523142712944</v>
      </c>
      <c r="CQ95" s="90">
        <f t="shared" si="125"/>
        <v>0.147477401881953</v>
      </c>
      <c r="CR95" s="91">
        <f t="shared" si="126"/>
        <v>40172000</v>
      </c>
      <c r="CS95" s="93">
        <f t="shared" si="127"/>
        <v>0</v>
      </c>
      <c r="CT95" s="93">
        <f t="shared" si="128"/>
        <v>17604000</v>
      </c>
      <c r="CU95" s="93">
        <f t="shared" si="129"/>
        <v>5568159500</v>
      </c>
      <c r="CV95" s="94"/>
      <c r="CW95" s="95">
        <f t="shared" si="130"/>
        <v>3590100000</v>
      </c>
      <c r="CX95" s="95">
        <f t="shared" si="131"/>
        <v>-1973591000</v>
      </c>
      <c r="CY95" s="95">
        <f t="shared" si="132"/>
        <v>-728911000</v>
      </c>
      <c r="CZ95" s="93">
        <f t="shared" si="133"/>
        <v>-447987000</v>
      </c>
      <c r="DA95" s="95">
        <f t="shared" si="134"/>
        <v>439611000</v>
      </c>
      <c r="DB95" s="99">
        <f t="shared" si="135"/>
        <v>0.122450906659982</v>
      </c>
      <c r="DC95" s="99">
        <f t="shared" si="136"/>
        <v>0.139537386101015</v>
      </c>
      <c r="DD95" s="91">
        <f t="shared" si="137"/>
        <v>13489000</v>
      </c>
      <c r="DE95" s="93">
        <f t="shared" si="138"/>
        <v>0</v>
      </c>
      <c r="DF95" s="93">
        <f t="shared" si="139"/>
        <v>12550500</v>
      </c>
      <c r="DG95" s="93">
        <f t="shared" si="140"/>
        <v>5109543000</v>
      </c>
      <c r="DH95" s="94"/>
      <c r="DI95" s="100">
        <f t="shared" si="141"/>
        <v>2220841000</v>
      </c>
      <c r="DJ95" s="100">
        <f t="shared" si="142"/>
        <v>-1236010000</v>
      </c>
      <c r="DK95" s="100">
        <f t="shared" si="143"/>
        <v>-540911000</v>
      </c>
      <c r="DL95" s="100">
        <f t="shared" si="144"/>
        <v>-447880000</v>
      </c>
      <c r="DM95" s="100">
        <f t="shared" si="145"/>
        <v>-3960000</v>
      </c>
      <c r="DN95" s="99">
        <f t="shared" si="146"/>
        <v>-0.00178310829095825</v>
      </c>
      <c r="DO95" s="90">
        <f t="shared" si="147"/>
        <v>-0.00177993447503844</v>
      </c>
      <c r="DP95" s="91">
        <f t="shared" si="148"/>
        <v>10092000</v>
      </c>
      <c r="DQ95" s="93">
        <f t="shared" si="149"/>
        <v>0</v>
      </c>
      <c r="DR95" s="93">
        <f t="shared" si="150"/>
        <v>10885000</v>
      </c>
      <c r="DS95" s="93">
        <f t="shared" si="151"/>
        <v>5303103500</v>
      </c>
      <c r="DT95" s="94"/>
      <c r="DU95" s="105">
        <f t="shared" ref="DU95:DX95" si="196">(DI95+CW95+CK95)/3</f>
        <v>3411137666.66667</v>
      </c>
      <c r="DV95" s="105">
        <f t="shared" si="196"/>
        <v>-1858933333.33333</v>
      </c>
      <c r="DW95" s="105">
        <f t="shared" si="196"/>
        <v>-738296666.666667</v>
      </c>
      <c r="DX95" s="105">
        <f t="shared" si="196"/>
        <v>-479227333.333333</v>
      </c>
      <c r="DY95" s="105">
        <f t="shared" si="153"/>
        <v>334680333.333333</v>
      </c>
      <c r="DZ95" s="99">
        <f t="shared" si="154"/>
        <v>0.098113991881301</v>
      </c>
      <c r="EA95" s="107">
        <f t="shared" si="155"/>
        <v>0.108787575145958</v>
      </c>
      <c r="EB95" s="105">
        <f t="shared" si="156"/>
        <v>-21251000</v>
      </c>
      <c r="EC95" s="105">
        <f t="shared" si="157"/>
        <v>0</v>
      </c>
      <c r="ED95" s="105">
        <f t="shared" si="158"/>
        <v>13679833.3333333</v>
      </c>
      <c r="EE95" s="105">
        <f t="shared" si="159"/>
        <v>5326935333.33333</v>
      </c>
      <c r="EF95" s="108"/>
      <c r="EG95" s="115" t="str">
        <f t="shared" si="160"/>
        <v>完整</v>
      </c>
      <c r="EH95" s="115" t="str">
        <f t="shared" si="161"/>
        <v>完整</v>
      </c>
      <c r="EI95" s="115" t="str">
        <f t="shared" si="162"/>
        <v>完整</v>
      </c>
      <c r="EJ95" s="115" t="str">
        <f t="shared" si="163"/>
        <v>选择</v>
      </c>
      <c r="EK95" s="115" t="str">
        <f t="shared" si="164"/>
        <v>选择</v>
      </c>
      <c r="EL95" s="115" t="str">
        <f t="shared" si="165"/>
        <v>选择</v>
      </c>
      <c r="EM95" s="3" t="str">
        <f t="shared" si="166"/>
        <v>删除</v>
      </c>
      <c r="EN95" s="3" t="str">
        <f t="shared" si="167"/>
        <v>删除</v>
      </c>
      <c r="EO95" s="3" t="str">
        <f t="shared" si="168"/>
        <v>删除</v>
      </c>
    </row>
    <row r="96" s="3" customFormat="1" customHeight="1" spans="1:145">
      <c r="A96" s="42" t="s">
        <v>1112</v>
      </c>
      <c r="B96" s="43" t="str">
        <f t="shared" si="183"/>
        <v>PT ADI Sarana Armada TBK</v>
      </c>
      <c r="C96" s="44" t="s">
        <v>207</v>
      </c>
      <c r="D96" s="44" t="s">
        <v>90</v>
      </c>
      <c r="E96" s="51"/>
      <c r="F96" s="47"/>
      <c r="H96" s="46">
        <f t="shared" si="117"/>
        <v>0.0947291505285481</v>
      </c>
      <c r="I96" s="46" t="str">
        <f t="shared" si="118"/>
        <v> </v>
      </c>
      <c r="J96" s="44"/>
      <c r="K96" s="44"/>
      <c r="L96" s="49"/>
      <c r="M96" s="70"/>
      <c r="N96" s="71" t="s">
        <v>1113</v>
      </c>
      <c r="O96" s="71" t="s">
        <v>1114</v>
      </c>
      <c r="P96" s="71" t="s">
        <v>211</v>
      </c>
      <c r="Q96" s="71" t="s">
        <v>1115</v>
      </c>
      <c r="R96" s="71" t="s">
        <v>1116</v>
      </c>
      <c r="S96" s="71" t="s">
        <v>1107</v>
      </c>
      <c r="T96" s="75"/>
      <c r="U96" s="71" t="s">
        <v>1117</v>
      </c>
      <c r="V96" s="71" t="s">
        <v>266</v>
      </c>
      <c r="W96" s="71" t="s">
        <v>83</v>
      </c>
      <c r="X96" s="71" t="s">
        <v>1118</v>
      </c>
      <c r="Y96" s="71" t="s">
        <v>1119</v>
      </c>
      <c r="Z96" s="71" t="s">
        <v>1120</v>
      </c>
      <c r="AA96" s="81">
        <v>41225</v>
      </c>
      <c r="AB96" s="75"/>
      <c r="AC96" s="82">
        <v>4438522306</v>
      </c>
      <c r="AD96" s="82">
        <v>5870093882</v>
      </c>
      <c r="AE96" s="82">
        <v>5088094179</v>
      </c>
      <c r="AF96" s="82">
        <v>3037359368</v>
      </c>
      <c r="AG96" s="82">
        <v>32622569</v>
      </c>
      <c r="AH96" s="82">
        <v>36006231</v>
      </c>
      <c r="AI96" s="82">
        <v>22044924</v>
      </c>
      <c r="AJ96" s="82">
        <v>15035359</v>
      </c>
      <c r="AK96" s="82">
        <v>2241334292</v>
      </c>
      <c r="AL96" s="82">
        <v>3684522904</v>
      </c>
      <c r="AM96" s="82">
        <v>3140089254</v>
      </c>
      <c r="AN96" s="82">
        <v>1587956960</v>
      </c>
      <c r="AO96" s="82">
        <v>0</v>
      </c>
      <c r="AP96" s="82">
        <v>0</v>
      </c>
      <c r="AQ96" s="82">
        <v>0</v>
      </c>
      <c r="AR96" s="82">
        <v>0</v>
      </c>
      <c r="AS96" s="82">
        <v>-863412649</v>
      </c>
      <c r="AT96" s="82">
        <v>-879160109</v>
      </c>
      <c r="AU96" s="82">
        <v>-650821559</v>
      </c>
      <c r="AV96" s="82">
        <v>-545086302</v>
      </c>
      <c r="AW96" s="82">
        <v>-909821098</v>
      </c>
      <c r="AX96" s="82">
        <v>-862391768</v>
      </c>
      <c r="AY96" s="82">
        <v>-706639440</v>
      </c>
      <c r="AZ96" s="82">
        <v>-608708677</v>
      </c>
      <c r="BA96" s="82">
        <v>63285672</v>
      </c>
      <c r="BB96" s="82">
        <v>57503424</v>
      </c>
      <c r="BC96" s="82">
        <v>31506365</v>
      </c>
      <c r="BD96" s="82">
        <v>5668137</v>
      </c>
      <c r="BE96" s="82">
        <v>310714419</v>
      </c>
      <c r="BF96" s="82">
        <v>305195200</v>
      </c>
      <c r="BG96" s="82">
        <v>330636964</v>
      </c>
      <c r="BH96" s="82">
        <v>338124611</v>
      </c>
      <c r="BI96" s="82">
        <v>895030412</v>
      </c>
      <c r="BJ96" s="82">
        <v>932179305</v>
      </c>
      <c r="BK96" s="82">
        <v>446907759</v>
      </c>
      <c r="BL96" s="82">
        <v>191818185</v>
      </c>
      <c r="BM96" s="82">
        <v>5393489441</v>
      </c>
      <c r="BN96" s="82">
        <v>5247570495</v>
      </c>
      <c r="BO96" s="82">
        <v>4641658202</v>
      </c>
      <c r="BP96" s="82">
        <v>4140415178</v>
      </c>
      <c r="BQ96" s="82">
        <v>7335797636</v>
      </c>
      <c r="BR96" s="82">
        <v>7268436911</v>
      </c>
      <c r="BS96" s="82">
        <v>6031946734</v>
      </c>
      <c r="BT96" s="82">
        <v>5170895098</v>
      </c>
      <c r="BU96" s="82">
        <v>19210673</v>
      </c>
      <c r="BV96" s="82">
        <v>36289327</v>
      </c>
      <c r="BW96" s="82">
        <v>27951413</v>
      </c>
      <c r="BX96" s="82">
        <v>16953098</v>
      </c>
      <c r="BY96" s="82">
        <v>456576836</v>
      </c>
      <c r="BZ96" s="82">
        <v>480025332</v>
      </c>
      <c r="CA96" s="82">
        <v>612588850</v>
      </c>
      <c r="CB96" s="82">
        <v>310642788</v>
      </c>
      <c r="CC96" s="83"/>
      <c r="CD96" s="82">
        <v>5421648</v>
      </c>
      <c r="CE96" s="82">
        <v>1871155</v>
      </c>
      <c r="CF96" s="82">
        <v>2375281</v>
      </c>
      <c r="CG96" s="82">
        <v>686182342</v>
      </c>
      <c r="CH96" s="82">
        <v>692417471</v>
      </c>
      <c r="CI96" s="82">
        <v>500900755</v>
      </c>
      <c r="CJ96" s="82">
        <v>420083035</v>
      </c>
      <c r="CK96" s="89">
        <f t="shared" si="119"/>
        <v>4438522306</v>
      </c>
      <c r="CL96" s="89">
        <f t="shared" si="120"/>
        <v>-2241334292</v>
      </c>
      <c r="CM96" s="89">
        <f t="shared" si="121"/>
        <v>-863412649</v>
      </c>
      <c r="CN96" s="89">
        <f t="shared" si="122"/>
        <v>-909821098</v>
      </c>
      <c r="CO96" s="89">
        <f t="shared" si="123"/>
        <v>423954267</v>
      </c>
      <c r="CP96" s="90">
        <f t="shared" si="124"/>
        <v>0.0955169846565597</v>
      </c>
      <c r="CQ96" s="90">
        <f t="shared" si="125"/>
        <v>0.105603956112201</v>
      </c>
      <c r="CR96" s="91">
        <f t="shared" si="126"/>
        <v>19210673</v>
      </c>
      <c r="CS96" s="93">
        <f t="shared" si="127"/>
        <v>0</v>
      </c>
      <c r="CT96" s="93">
        <f t="shared" si="128"/>
        <v>60394548</v>
      </c>
      <c r="CU96" s="93">
        <f t="shared" si="129"/>
        <v>5320529968</v>
      </c>
      <c r="CV96" s="94"/>
      <c r="CW96" s="95">
        <f t="shared" si="130"/>
        <v>5870093882</v>
      </c>
      <c r="CX96" s="95">
        <f t="shared" si="131"/>
        <v>-3684522904</v>
      </c>
      <c r="CY96" s="95">
        <f t="shared" si="132"/>
        <v>-879160109</v>
      </c>
      <c r="CZ96" s="93">
        <f t="shared" si="133"/>
        <v>-862391768</v>
      </c>
      <c r="DA96" s="95">
        <f t="shared" si="134"/>
        <v>444019101</v>
      </c>
      <c r="DB96" s="99">
        <f t="shared" si="135"/>
        <v>0.075640885806194</v>
      </c>
      <c r="DC96" s="99">
        <f t="shared" si="136"/>
        <v>0.0818306269118852</v>
      </c>
      <c r="DD96" s="91">
        <f t="shared" si="137"/>
        <v>36289327</v>
      </c>
      <c r="DE96" s="93">
        <f t="shared" si="138"/>
        <v>0</v>
      </c>
      <c r="DF96" s="93">
        <f t="shared" si="139"/>
        <v>44504894.5</v>
      </c>
      <c r="DG96" s="93">
        <f t="shared" si="140"/>
        <v>4944614348.5</v>
      </c>
      <c r="DH96" s="94"/>
      <c r="DI96" s="100">
        <f t="shared" si="141"/>
        <v>5088094179</v>
      </c>
      <c r="DJ96" s="100">
        <f t="shared" si="142"/>
        <v>-3140089254</v>
      </c>
      <c r="DK96" s="100">
        <f t="shared" si="143"/>
        <v>-650821559</v>
      </c>
      <c r="DL96" s="100">
        <f t="shared" si="144"/>
        <v>-706639440</v>
      </c>
      <c r="DM96" s="100">
        <f t="shared" si="145"/>
        <v>590543926</v>
      </c>
      <c r="DN96" s="99">
        <f t="shared" si="146"/>
        <v>0.116063874846763</v>
      </c>
      <c r="DO96" s="90">
        <f t="shared" si="147"/>
        <v>0.131303463614684</v>
      </c>
      <c r="DP96" s="91">
        <f t="shared" si="148"/>
        <v>27951413</v>
      </c>
      <c r="DQ96" s="93">
        <f t="shared" si="149"/>
        <v>0</v>
      </c>
      <c r="DR96" s="93">
        <f t="shared" si="150"/>
        <v>18587251</v>
      </c>
      <c r="DS96" s="93">
        <f t="shared" si="151"/>
        <v>4391036690</v>
      </c>
      <c r="DT96" s="94"/>
      <c r="DU96" s="105">
        <f t="shared" ref="DU96:DX96" si="197">(DI96+CW96+CK96)/3</f>
        <v>5132236789</v>
      </c>
      <c r="DV96" s="105">
        <f t="shared" si="197"/>
        <v>-3021982150</v>
      </c>
      <c r="DW96" s="105">
        <f t="shared" si="197"/>
        <v>-797798105.666667</v>
      </c>
      <c r="DX96" s="105">
        <f t="shared" si="197"/>
        <v>-826284102</v>
      </c>
      <c r="DY96" s="105">
        <f t="shared" si="153"/>
        <v>486172431.333333</v>
      </c>
      <c r="DZ96" s="99">
        <f t="shared" si="154"/>
        <v>0.0947291505285481</v>
      </c>
      <c r="EA96" s="107">
        <f t="shared" si="155"/>
        <v>0.104641777191717</v>
      </c>
      <c r="EB96" s="105">
        <f t="shared" si="156"/>
        <v>-27817137.6666667</v>
      </c>
      <c r="EC96" s="105">
        <f t="shared" si="157"/>
        <v>0</v>
      </c>
      <c r="ED96" s="105">
        <f t="shared" si="158"/>
        <v>41162231.1666667</v>
      </c>
      <c r="EE96" s="105">
        <f t="shared" si="159"/>
        <v>4885393668.83333</v>
      </c>
      <c r="EF96" s="108"/>
      <c r="EG96" s="115" t="str">
        <f t="shared" si="160"/>
        <v>完整</v>
      </c>
      <c r="EH96" s="115" t="str">
        <f t="shared" si="161"/>
        <v>完整</v>
      </c>
      <c r="EI96" s="115" t="str">
        <f t="shared" si="162"/>
        <v>完整</v>
      </c>
      <c r="EJ96" s="115" t="str">
        <f t="shared" si="163"/>
        <v>选择</v>
      </c>
      <c r="EK96" s="115" t="str">
        <f t="shared" si="164"/>
        <v>选择</v>
      </c>
      <c r="EL96" s="115" t="str">
        <f t="shared" si="165"/>
        <v>选择</v>
      </c>
      <c r="EM96" s="3" t="str">
        <f t="shared" si="166"/>
        <v>删除</v>
      </c>
      <c r="EN96" s="3" t="str">
        <f t="shared" si="167"/>
        <v>删除</v>
      </c>
      <c r="EO96" s="3" t="str">
        <f t="shared" si="168"/>
        <v>删除</v>
      </c>
    </row>
    <row r="97" s="3" customFormat="1" customHeight="1" spans="1:199">
      <c r="A97" s="42" t="s">
        <v>1121</v>
      </c>
      <c r="B97" s="43" t="str">
        <f t="shared" si="183"/>
        <v>Higashi Twenty ONE CO LTD</v>
      </c>
      <c r="C97" s="44" t="s">
        <v>207</v>
      </c>
      <c r="D97" s="44" t="s">
        <v>95</v>
      </c>
      <c r="E97" s="45" t="s">
        <v>20</v>
      </c>
      <c r="H97" s="46">
        <f t="shared" si="117"/>
        <v>0.0539038500293448</v>
      </c>
      <c r="I97" s="46" t="str">
        <f t="shared" si="118"/>
        <v> </v>
      </c>
      <c r="J97" s="44"/>
      <c r="K97" s="44"/>
      <c r="L97" s="49" t="s">
        <v>91</v>
      </c>
      <c r="M97" s="70">
        <v>0</v>
      </c>
      <c r="N97" s="71" t="s">
        <v>1122</v>
      </c>
      <c r="O97" s="71" t="s">
        <v>1123</v>
      </c>
      <c r="P97" s="71" t="s">
        <v>211</v>
      </c>
      <c r="Q97" s="71" t="s">
        <v>1124</v>
      </c>
      <c r="R97" s="76" t="s">
        <v>1125</v>
      </c>
      <c r="S97" s="71" t="s">
        <v>225</v>
      </c>
      <c r="T97" s="75"/>
      <c r="U97" s="71" t="s">
        <v>1126</v>
      </c>
      <c r="V97" s="71" t="s">
        <v>216</v>
      </c>
      <c r="W97" s="71" t="s">
        <v>83</v>
      </c>
      <c r="X97" s="71" t="s">
        <v>1127</v>
      </c>
      <c r="Y97" s="71" t="s">
        <v>1128</v>
      </c>
      <c r="Z97" s="71" t="s">
        <v>1129</v>
      </c>
      <c r="AA97" s="81">
        <v>38428</v>
      </c>
      <c r="AB97" s="75"/>
      <c r="AC97" s="82">
        <v>40635071</v>
      </c>
      <c r="AD97" s="82">
        <v>34807706</v>
      </c>
      <c r="AE97" s="82">
        <v>27953344</v>
      </c>
      <c r="AF97" s="83"/>
      <c r="AG97" s="83"/>
      <c r="AH97" s="83"/>
      <c r="AI97" s="83"/>
      <c r="AJ97" s="83"/>
      <c r="AK97" s="82">
        <v>31972834</v>
      </c>
      <c r="AL97" s="82">
        <v>27135534</v>
      </c>
      <c r="AM97" s="82">
        <v>21596273</v>
      </c>
      <c r="AN97" s="83"/>
      <c r="AO97" s="82">
        <v>0</v>
      </c>
      <c r="AP97" s="82">
        <v>0</v>
      </c>
      <c r="AQ97" s="82">
        <v>0</v>
      </c>
      <c r="AR97" s="83"/>
      <c r="AS97" s="82">
        <v>-5587311</v>
      </c>
      <c r="AT97" s="82">
        <v>-5103839</v>
      </c>
      <c r="AU97" s="82">
        <v>-4332879</v>
      </c>
      <c r="AV97" s="83"/>
      <c r="AW97" s="82">
        <v>-884871</v>
      </c>
      <c r="AX97" s="82">
        <v>-660184</v>
      </c>
      <c r="AY97" s="82">
        <v>-548947</v>
      </c>
      <c r="AZ97" s="83"/>
      <c r="BA97" s="82">
        <v>400462</v>
      </c>
      <c r="BB97" s="82">
        <v>447781</v>
      </c>
      <c r="BC97" s="82">
        <v>241298</v>
      </c>
      <c r="BD97" s="83"/>
      <c r="BE97" s="82">
        <v>6309186</v>
      </c>
      <c r="BF97" s="82">
        <v>5642198</v>
      </c>
      <c r="BG97" s="82">
        <v>4758776</v>
      </c>
      <c r="BH97" s="83"/>
      <c r="BI97" s="82">
        <v>4062459</v>
      </c>
      <c r="BJ97" s="82">
        <v>3487744</v>
      </c>
      <c r="BK97" s="82">
        <v>3507219</v>
      </c>
      <c r="BL97" s="83"/>
      <c r="BM97" s="82">
        <v>9132194</v>
      </c>
      <c r="BN97" s="82">
        <v>6113666</v>
      </c>
      <c r="BO97" s="82">
        <v>6159240</v>
      </c>
      <c r="BP97" s="83"/>
      <c r="BQ97" s="82">
        <v>25535312</v>
      </c>
      <c r="BR97" s="82">
        <v>21226492</v>
      </c>
      <c r="BS97" s="82">
        <v>18140421</v>
      </c>
      <c r="BT97" s="83"/>
      <c r="BU97" s="82">
        <v>5587311</v>
      </c>
      <c r="BV97" s="82">
        <v>5103839</v>
      </c>
      <c r="BW97" s="82">
        <v>4332879</v>
      </c>
      <c r="BX97" s="83"/>
      <c r="BY97" s="82">
        <v>2190055</v>
      </c>
      <c r="BZ97" s="82">
        <v>1908149</v>
      </c>
      <c r="CA97" s="82">
        <v>1475245</v>
      </c>
      <c r="CB97" s="83"/>
      <c r="CC97" s="83"/>
      <c r="CD97" s="83"/>
      <c r="CE97" s="83"/>
      <c r="CF97" s="83"/>
      <c r="CG97" s="83"/>
      <c r="CH97" s="83"/>
      <c r="CI97" s="83"/>
      <c r="CJ97" s="83"/>
      <c r="CK97" s="89">
        <f t="shared" si="119"/>
        <v>40635071</v>
      </c>
      <c r="CL97" s="89">
        <f t="shared" si="120"/>
        <v>-31972834</v>
      </c>
      <c r="CM97" s="89">
        <f t="shared" si="121"/>
        <v>-5587311</v>
      </c>
      <c r="CN97" s="89">
        <f t="shared" si="122"/>
        <v>-884871</v>
      </c>
      <c r="CO97" s="89">
        <f t="shared" si="123"/>
        <v>2190055</v>
      </c>
      <c r="CP97" s="90">
        <f t="shared" si="124"/>
        <v>0.0538956853305363</v>
      </c>
      <c r="CQ97" s="90">
        <f t="shared" si="125"/>
        <v>0.0569659016398901</v>
      </c>
      <c r="CR97" s="91">
        <f t="shared" si="126"/>
        <v>5587311</v>
      </c>
      <c r="CS97" s="93">
        <f t="shared" si="127"/>
        <v>0</v>
      </c>
      <c r="CT97" s="93">
        <f t="shared" si="128"/>
        <v>424121.5</v>
      </c>
      <c r="CU97" s="93">
        <f t="shared" si="129"/>
        <v>7622930</v>
      </c>
      <c r="CV97" s="94"/>
      <c r="CW97" s="95">
        <f t="shared" si="130"/>
        <v>34807706</v>
      </c>
      <c r="CX97" s="95">
        <f t="shared" si="131"/>
        <v>-27135534</v>
      </c>
      <c r="CY97" s="95">
        <f t="shared" si="132"/>
        <v>-5103839</v>
      </c>
      <c r="CZ97" s="93">
        <f t="shared" si="133"/>
        <v>-660184</v>
      </c>
      <c r="DA97" s="95">
        <f t="shared" si="134"/>
        <v>1908149</v>
      </c>
      <c r="DB97" s="99">
        <f t="shared" si="135"/>
        <v>0.0548197287117973</v>
      </c>
      <c r="DC97" s="99">
        <f t="shared" si="136"/>
        <v>0.0579992308103115</v>
      </c>
      <c r="DD97" s="91">
        <f t="shared" si="137"/>
        <v>5103839</v>
      </c>
      <c r="DE97" s="93">
        <f t="shared" si="138"/>
        <v>0</v>
      </c>
      <c r="DF97" s="93">
        <f t="shared" si="139"/>
        <v>344539.5</v>
      </c>
      <c r="DG97" s="93">
        <f t="shared" si="140"/>
        <v>6136453</v>
      </c>
      <c r="DH97" s="94"/>
      <c r="DI97" s="100">
        <f t="shared" si="141"/>
        <v>27953344</v>
      </c>
      <c r="DJ97" s="100">
        <f t="shared" si="142"/>
        <v>-21596273</v>
      </c>
      <c r="DK97" s="100">
        <f t="shared" si="143"/>
        <v>-4332879</v>
      </c>
      <c r="DL97" s="100">
        <f t="shared" si="144"/>
        <v>-548947</v>
      </c>
      <c r="DM97" s="100">
        <f t="shared" si="145"/>
        <v>1475245</v>
      </c>
      <c r="DN97" s="99">
        <f t="shared" si="146"/>
        <v>0.052775260090528</v>
      </c>
      <c r="DO97" s="90">
        <f t="shared" si="147"/>
        <v>0.0557156690138518</v>
      </c>
      <c r="DP97" s="91">
        <f t="shared" si="148"/>
        <v>4332879</v>
      </c>
      <c r="DQ97" s="93">
        <f t="shared" si="149"/>
        <v>0</v>
      </c>
      <c r="DR97" s="93" t="e">
        <f t="shared" si="150"/>
        <v>#VALUE!</v>
      </c>
      <c r="DS97" s="93" t="e">
        <f t="shared" si="151"/>
        <v>#VALUE!</v>
      </c>
      <c r="DT97" s="94"/>
      <c r="DU97" s="105">
        <f t="shared" ref="DU97:DX97" si="198">(DI97+CW97+CK97)/3</f>
        <v>34465373.6666667</v>
      </c>
      <c r="DV97" s="105">
        <f t="shared" si="198"/>
        <v>-26901547</v>
      </c>
      <c r="DW97" s="105">
        <f t="shared" si="198"/>
        <v>-5008009.66666667</v>
      </c>
      <c r="DX97" s="105">
        <f t="shared" si="198"/>
        <v>-698000.666666667</v>
      </c>
      <c r="DY97" s="105">
        <f t="shared" si="153"/>
        <v>1857816.33333333</v>
      </c>
      <c r="DZ97" s="99">
        <f t="shared" si="154"/>
        <v>0.0539038500293448</v>
      </c>
      <c r="EA97" s="107">
        <f t="shared" si="155"/>
        <v>0.0569750231316518</v>
      </c>
      <c r="EB97" s="105">
        <f t="shared" si="156"/>
        <v>-5008009.66666667</v>
      </c>
      <c r="EC97" s="105">
        <f t="shared" si="157"/>
        <v>0</v>
      </c>
      <c r="ED97" s="105" t="e">
        <f t="shared" si="158"/>
        <v>#VALUE!</v>
      </c>
      <c r="EE97" s="105" t="e">
        <f t="shared" si="159"/>
        <v>#VALUE!</v>
      </c>
      <c r="EF97" s="108"/>
      <c r="EG97" s="115" t="str">
        <f t="shared" si="160"/>
        <v>完整</v>
      </c>
      <c r="EH97" s="115" t="str">
        <f t="shared" si="161"/>
        <v>完整</v>
      </c>
      <c r="EI97" s="115" t="str">
        <f t="shared" si="162"/>
        <v>完整</v>
      </c>
      <c r="EJ97" s="115" t="str">
        <f t="shared" si="163"/>
        <v>选择</v>
      </c>
      <c r="EK97" s="115" t="str">
        <f t="shared" si="164"/>
        <v>选择</v>
      </c>
      <c r="EL97" s="115" t="str">
        <f t="shared" si="165"/>
        <v>选择</v>
      </c>
      <c r="EM97" s="3" t="str">
        <f t="shared" si="166"/>
        <v>删除</v>
      </c>
      <c r="EN97" s="3" t="str">
        <f t="shared" si="167"/>
        <v>删除</v>
      </c>
      <c r="EO97" s="3" t="str">
        <f t="shared" si="168"/>
        <v>删除</v>
      </c>
      <c r="EP97" s="6"/>
      <c r="EQ97" s="6"/>
      <c r="ER97" s="6"/>
      <c r="ES97" s="6"/>
      <c r="ET97" s="6"/>
      <c r="EU97" s="6"/>
      <c r="EV97" s="6"/>
      <c r="EW97" s="6"/>
      <c r="EX97" s="6"/>
      <c r="EY97" s="6"/>
      <c r="EZ97" s="6"/>
      <c r="FA97" s="6"/>
      <c r="FB97" s="6"/>
      <c r="FC97" s="6"/>
      <c r="FD97" s="6"/>
      <c r="FE97" s="6"/>
      <c r="FF97" s="6"/>
      <c r="FG97" s="6"/>
      <c r="FH97" s="6"/>
      <c r="FI97" s="6"/>
      <c r="FJ97" s="6"/>
      <c r="FK97" s="6"/>
      <c r="FL97" s="6"/>
      <c r="FM97" s="6"/>
      <c r="FN97" s="6"/>
      <c r="FO97" s="6"/>
      <c r="FP97" s="6"/>
      <c r="FQ97" s="6"/>
      <c r="FR97" s="6"/>
      <c r="FS97" s="6"/>
      <c r="FT97" s="6"/>
      <c r="FU97" s="6"/>
      <c r="FV97" s="6"/>
      <c r="FW97" s="6"/>
      <c r="FX97" s="6"/>
      <c r="FY97" s="6"/>
      <c r="FZ97" s="6"/>
      <c r="GA97" s="6"/>
      <c r="GB97" s="6"/>
      <c r="GC97" s="6"/>
      <c r="GD97" s="6"/>
      <c r="GE97" s="6"/>
      <c r="GF97" s="6"/>
      <c r="GG97" s="6"/>
      <c r="GH97" s="6"/>
      <c r="GI97" s="6"/>
      <c r="GJ97" s="6"/>
      <c r="GK97" s="6"/>
      <c r="GL97" s="6"/>
      <c r="GM97" s="6"/>
      <c r="GN97" s="6"/>
      <c r="GO97" s="6"/>
      <c r="GP97" s="6"/>
      <c r="GQ97" s="6"/>
    </row>
    <row r="98" s="3" customFormat="1" customHeight="1" spans="1:145">
      <c r="A98" s="42" t="s">
        <v>1130</v>
      </c>
      <c r="B98" s="43" t="str">
        <f t="shared" si="183"/>
        <v>Hichain Logistics Co., Ltd.</v>
      </c>
      <c r="C98" s="44" t="s">
        <v>207</v>
      </c>
      <c r="D98" s="44" t="s">
        <v>90</v>
      </c>
      <c r="E98" s="51"/>
      <c r="F98" s="47"/>
      <c r="H98" s="46">
        <f t="shared" si="117"/>
        <v>0.100825965817199</v>
      </c>
      <c r="I98" s="46" t="str">
        <f t="shared" si="118"/>
        <v> </v>
      </c>
      <c r="J98" s="44"/>
      <c r="K98" s="44"/>
      <c r="L98" s="49"/>
      <c r="M98" s="70"/>
      <c r="N98" s="71" t="s">
        <v>1131</v>
      </c>
      <c r="O98" s="71" t="s">
        <v>1132</v>
      </c>
      <c r="P98" s="71" t="s">
        <v>211</v>
      </c>
      <c r="Q98" s="71" t="s">
        <v>1098</v>
      </c>
      <c r="R98" s="71" t="s">
        <v>1133</v>
      </c>
      <c r="S98" s="71" t="s">
        <v>235</v>
      </c>
      <c r="T98" s="75"/>
      <c r="U98" s="71" t="s">
        <v>1134</v>
      </c>
      <c r="V98" s="71" t="s">
        <v>266</v>
      </c>
      <c r="W98" s="71" t="s">
        <v>77</v>
      </c>
      <c r="X98" s="71" t="s">
        <v>1135</v>
      </c>
      <c r="Y98" s="71" t="s">
        <v>378</v>
      </c>
      <c r="Z98" s="71" t="s">
        <v>1136</v>
      </c>
      <c r="AA98" s="81">
        <v>44067</v>
      </c>
      <c r="AB98" s="75"/>
      <c r="AC98" s="82">
        <v>1739120</v>
      </c>
      <c r="AD98" s="82">
        <v>1729898</v>
      </c>
      <c r="AE98" s="82">
        <v>1381667</v>
      </c>
      <c r="AF98" s="82">
        <v>1026633</v>
      </c>
      <c r="AG98" s="82">
        <v>170120</v>
      </c>
      <c r="AH98" s="82">
        <v>167117</v>
      </c>
      <c r="AI98" s="82">
        <v>163495</v>
      </c>
      <c r="AJ98" s="82">
        <v>63323</v>
      </c>
      <c r="AK98" s="82">
        <v>1300405</v>
      </c>
      <c r="AL98" s="82">
        <v>1263844</v>
      </c>
      <c r="AM98" s="82">
        <v>957548</v>
      </c>
      <c r="AN98" s="82">
        <v>686694</v>
      </c>
      <c r="AO98" s="82">
        <v>28740</v>
      </c>
      <c r="AP98" s="82">
        <v>26550</v>
      </c>
      <c r="AQ98" s="82">
        <v>19965</v>
      </c>
      <c r="AR98" s="82">
        <v>13841</v>
      </c>
      <c r="AS98" s="82">
        <v>-226448</v>
      </c>
      <c r="AT98" s="82">
        <v>-209113</v>
      </c>
      <c r="AU98" s="82">
        <v>-205185</v>
      </c>
      <c r="AV98" s="82">
        <v>-134366</v>
      </c>
      <c r="AW98" s="82">
        <v>-62675</v>
      </c>
      <c r="AX98" s="82">
        <v>-35726</v>
      </c>
      <c r="AY98" s="82">
        <v>-25411</v>
      </c>
      <c r="AZ98" s="82">
        <v>-25106</v>
      </c>
      <c r="BA98" s="82">
        <v>44529</v>
      </c>
      <c r="BB98" s="82">
        <v>7896</v>
      </c>
      <c r="BC98" s="82">
        <v>8165</v>
      </c>
      <c r="BD98" s="82">
        <v>23033</v>
      </c>
      <c r="BE98" s="82">
        <v>661757</v>
      </c>
      <c r="BF98" s="82">
        <v>637408</v>
      </c>
      <c r="BG98" s="82">
        <v>363555</v>
      </c>
      <c r="BH98" s="82">
        <v>276639</v>
      </c>
      <c r="BI98" s="82">
        <v>1427224</v>
      </c>
      <c r="BJ98" s="82">
        <v>1714754</v>
      </c>
      <c r="BK98" s="82">
        <v>1485413</v>
      </c>
      <c r="BL98" s="82">
        <v>1312338</v>
      </c>
      <c r="BM98" s="82">
        <v>1262312</v>
      </c>
      <c r="BN98" s="82">
        <v>917218</v>
      </c>
      <c r="BO98" s="82">
        <v>474692</v>
      </c>
      <c r="BP98" s="82">
        <v>326506</v>
      </c>
      <c r="BQ98" s="82">
        <v>4238132</v>
      </c>
      <c r="BR98" s="82">
        <v>3713807</v>
      </c>
      <c r="BS98" s="82">
        <v>2572346</v>
      </c>
      <c r="BT98" s="82">
        <v>2140789</v>
      </c>
      <c r="BU98" s="82">
        <v>44982</v>
      </c>
      <c r="BV98" s="82">
        <v>39515</v>
      </c>
      <c r="BW98" s="82">
        <v>38172</v>
      </c>
      <c r="BX98" s="82">
        <v>27688</v>
      </c>
      <c r="BY98" s="82">
        <v>319712</v>
      </c>
      <c r="BZ98" s="82">
        <v>388332</v>
      </c>
      <c r="CA98" s="82">
        <v>357018</v>
      </c>
      <c r="CB98" s="82">
        <v>243790</v>
      </c>
      <c r="CC98" s="82">
        <v>51144</v>
      </c>
      <c r="CD98" s="82">
        <v>48306</v>
      </c>
      <c r="CE98" s="82">
        <v>61315</v>
      </c>
      <c r="CF98" s="82">
        <v>24300</v>
      </c>
      <c r="CG98" s="82">
        <v>101582</v>
      </c>
      <c r="CH98" s="82">
        <v>94742</v>
      </c>
      <c r="CI98" s="82">
        <v>85733</v>
      </c>
      <c r="CJ98" s="82">
        <v>68537</v>
      </c>
      <c r="CK98" s="89">
        <f t="shared" si="119"/>
        <v>1739120</v>
      </c>
      <c r="CL98" s="89">
        <f t="shared" si="120"/>
        <v>-1300405</v>
      </c>
      <c r="CM98" s="89">
        <f t="shared" si="121"/>
        <v>-255188</v>
      </c>
      <c r="CN98" s="89">
        <f t="shared" si="122"/>
        <v>-62675</v>
      </c>
      <c r="CO98" s="89">
        <f t="shared" si="123"/>
        <v>120852</v>
      </c>
      <c r="CP98" s="90">
        <f t="shared" si="124"/>
        <v>0.0694903169419017</v>
      </c>
      <c r="CQ98" s="90">
        <f t="shared" si="125"/>
        <v>0.0746798428937605</v>
      </c>
      <c r="CR98" s="91">
        <f t="shared" si="126"/>
        <v>44982</v>
      </c>
      <c r="CS98" s="93">
        <f t="shared" si="127"/>
        <v>28740</v>
      </c>
      <c r="CT98" s="93">
        <f t="shared" si="128"/>
        <v>26212.5</v>
      </c>
      <c r="CU98" s="93">
        <f t="shared" si="129"/>
        <v>1089765</v>
      </c>
      <c r="CV98" s="94"/>
      <c r="CW98" s="95">
        <f t="shared" si="130"/>
        <v>1729898</v>
      </c>
      <c r="CX98" s="95">
        <f t="shared" si="131"/>
        <v>-1263844</v>
      </c>
      <c r="CY98" s="95">
        <f t="shared" si="132"/>
        <v>-235663</v>
      </c>
      <c r="CZ98" s="93">
        <f t="shared" si="133"/>
        <v>-35726</v>
      </c>
      <c r="DA98" s="95">
        <f t="shared" si="134"/>
        <v>194665</v>
      </c>
      <c r="DB98" s="99">
        <f t="shared" si="135"/>
        <v>0.112529756089665</v>
      </c>
      <c r="DC98" s="99">
        <f t="shared" si="136"/>
        <v>0.126798342661993</v>
      </c>
      <c r="DD98" s="91">
        <f t="shared" si="137"/>
        <v>39515</v>
      </c>
      <c r="DE98" s="93">
        <f t="shared" si="138"/>
        <v>26550</v>
      </c>
      <c r="DF98" s="93">
        <f t="shared" si="139"/>
        <v>8030.5</v>
      </c>
      <c r="DG98" s="93">
        <f t="shared" si="140"/>
        <v>695955</v>
      </c>
      <c r="DH98" s="94"/>
      <c r="DI98" s="100">
        <f t="shared" si="141"/>
        <v>1381667</v>
      </c>
      <c r="DJ98" s="100">
        <f t="shared" si="142"/>
        <v>-957548</v>
      </c>
      <c r="DK98" s="100">
        <f t="shared" si="143"/>
        <v>-225150</v>
      </c>
      <c r="DL98" s="100">
        <f t="shared" si="144"/>
        <v>-25411</v>
      </c>
      <c r="DM98" s="100">
        <f t="shared" si="145"/>
        <v>173558</v>
      </c>
      <c r="DN98" s="99">
        <f t="shared" si="146"/>
        <v>0.125614927475289</v>
      </c>
      <c r="DO98" s="90">
        <f t="shared" si="147"/>
        <v>0.143660878281678</v>
      </c>
      <c r="DP98" s="91">
        <f t="shared" si="148"/>
        <v>38172</v>
      </c>
      <c r="DQ98" s="93">
        <f t="shared" si="149"/>
        <v>19965</v>
      </c>
      <c r="DR98" s="93">
        <f t="shared" si="150"/>
        <v>15599</v>
      </c>
      <c r="DS98" s="93">
        <f t="shared" si="151"/>
        <v>400599</v>
      </c>
      <c r="DT98" s="94"/>
      <c r="DU98" s="105">
        <f t="shared" ref="DU98:DX98" si="199">(DI98+CW98+CK98)/3</f>
        <v>1616895</v>
      </c>
      <c r="DV98" s="105">
        <f t="shared" si="199"/>
        <v>-1173932.33333333</v>
      </c>
      <c r="DW98" s="105">
        <f t="shared" si="199"/>
        <v>-238667</v>
      </c>
      <c r="DX98" s="105">
        <f t="shared" si="199"/>
        <v>-41270.6666666667</v>
      </c>
      <c r="DY98" s="105">
        <f t="shared" si="153"/>
        <v>163025</v>
      </c>
      <c r="DZ98" s="99">
        <f t="shared" si="154"/>
        <v>0.100825965817199</v>
      </c>
      <c r="EA98" s="107">
        <f t="shared" si="155"/>
        <v>0.11213175868544</v>
      </c>
      <c r="EB98" s="105">
        <f t="shared" si="156"/>
        <v>-40889.6666666667</v>
      </c>
      <c r="EC98" s="105">
        <f t="shared" si="157"/>
        <v>-25085</v>
      </c>
      <c r="ED98" s="105">
        <f t="shared" si="158"/>
        <v>16614</v>
      </c>
      <c r="EE98" s="105">
        <f t="shared" si="159"/>
        <v>728773</v>
      </c>
      <c r="EF98" s="108"/>
      <c r="EG98" s="115" t="str">
        <f t="shared" si="160"/>
        <v>完整</v>
      </c>
      <c r="EH98" s="115" t="str">
        <f t="shared" si="161"/>
        <v>完整</v>
      </c>
      <c r="EI98" s="115" t="str">
        <f t="shared" si="162"/>
        <v>完整</v>
      </c>
      <c r="EJ98" s="115" t="str">
        <f t="shared" si="163"/>
        <v>选择</v>
      </c>
      <c r="EK98" s="115" t="str">
        <f t="shared" si="164"/>
        <v>选择</v>
      </c>
      <c r="EL98" s="115" t="str">
        <f t="shared" si="165"/>
        <v>选择</v>
      </c>
      <c r="EM98" s="3" t="str">
        <f t="shared" si="166"/>
        <v>删除</v>
      </c>
      <c r="EN98" s="3" t="str">
        <f t="shared" si="167"/>
        <v>删除</v>
      </c>
      <c r="EO98" s="3" t="str">
        <f t="shared" si="168"/>
        <v>删除</v>
      </c>
    </row>
    <row r="99" s="3" customFormat="1" customHeight="1" spans="1:199">
      <c r="A99" s="42" t="s">
        <v>1137</v>
      </c>
      <c r="B99" s="43" t="str">
        <f t="shared" si="183"/>
        <v>Okayamaken Freight Transportation CO LTD</v>
      </c>
      <c r="C99" s="44" t="s">
        <v>241</v>
      </c>
      <c r="D99" s="44"/>
      <c r="E99" s="45" t="s">
        <v>20</v>
      </c>
      <c r="F99" s="47"/>
      <c r="G99" s="44"/>
      <c r="H99" s="46">
        <f t="shared" si="117"/>
        <v>0.025460269431599</v>
      </c>
      <c r="I99" s="46">
        <f t="shared" si="118"/>
        <v>0.0261254299162839</v>
      </c>
      <c r="J99" s="44"/>
      <c r="K99" s="44"/>
      <c r="L99" s="49">
        <v>0</v>
      </c>
      <c r="M99" s="70" t="s">
        <v>242</v>
      </c>
      <c r="N99" s="71" t="s">
        <v>26</v>
      </c>
      <c r="O99" s="71" t="s">
        <v>1138</v>
      </c>
      <c r="P99" s="71" t="s">
        <v>211</v>
      </c>
      <c r="Q99" s="71" t="s">
        <v>947</v>
      </c>
      <c r="R99" s="71" t="s">
        <v>1139</v>
      </c>
      <c r="S99" s="71" t="s">
        <v>225</v>
      </c>
      <c r="T99" s="75"/>
      <c r="U99" s="71" t="s">
        <v>1140</v>
      </c>
      <c r="V99" s="71" t="s">
        <v>216</v>
      </c>
      <c r="W99" s="71" t="s">
        <v>73</v>
      </c>
      <c r="X99" s="71" t="s">
        <v>1141</v>
      </c>
      <c r="Y99" s="71" t="s">
        <v>951</v>
      </c>
      <c r="Z99" s="71" t="s">
        <v>1142</v>
      </c>
      <c r="AA99" s="81">
        <v>33920</v>
      </c>
      <c r="AB99" s="71" t="s">
        <v>1143</v>
      </c>
      <c r="AC99" s="82">
        <v>37693469</v>
      </c>
      <c r="AD99" s="82">
        <v>38474486</v>
      </c>
      <c r="AE99" s="82">
        <v>39277524</v>
      </c>
      <c r="AF99" s="82">
        <v>39499178</v>
      </c>
      <c r="AG99" s="83"/>
      <c r="AH99" s="83"/>
      <c r="AI99" s="83"/>
      <c r="AJ99" s="83"/>
      <c r="AK99" s="82">
        <v>33575648</v>
      </c>
      <c r="AL99" s="82">
        <v>34007536</v>
      </c>
      <c r="AM99" s="82">
        <v>34585984</v>
      </c>
      <c r="AN99" s="82">
        <v>34657570</v>
      </c>
      <c r="AO99" s="82">
        <v>0</v>
      </c>
      <c r="AP99" s="82">
        <v>0</v>
      </c>
      <c r="AQ99" s="82">
        <v>0</v>
      </c>
      <c r="AR99" s="82">
        <v>0</v>
      </c>
      <c r="AS99" s="82">
        <v>-1806276</v>
      </c>
      <c r="AT99" s="82">
        <v>-1756164</v>
      </c>
      <c r="AU99" s="82">
        <v>-1786366</v>
      </c>
      <c r="AV99" s="82">
        <v>-1749229</v>
      </c>
      <c r="AW99" s="82">
        <v>-1703718</v>
      </c>
      <c r="AX99" s="82">
        <v>-1584672</v>
      </c>
      <c r="AY99" s="82">
        <v>-1699842</v>
      </c>
      <c r="AZ99" s="82">
        <v>-1784558</v>
      </c>
      <c r="BA99" s="82">
        <v>128383</v>
      </c>
      <c r="BB99" s="82">
        <v>119251</v>
      </c>
      <c r="BC99" s="82">
        <v>129400</v>
      </c>
      <c r="BD99" s="82">
        <v>114950</v>
      </c>
      <c r="BE99" s="82">
        <v>5057620</v>
      </c>
      <c r="BF99" s="82">
        <v>5125605</v>
      </c>
      <c r="BG99" s="82">
        <v>5311401</v>
      </c>
      <c r="BH99" s="82">
        <v>6561619</v>
      </c>
      <c r="BI99" s="82">
        <v>5945228</v>
      </c>
      <c r="BJ99" s="82">
        <v>6496395</v>
      </c>
      <c r="BK99" s="82">
        <v>6106778</v>
      </c>
      <c r="BL99" s="82">
        <v>6401765</v>
      </c>
      <c r="BM99" s="82">
        <v>29305473</v>
      </c>
      <c r="BN99" s="82">
        <v>28386466</v>
      </c>
      <c r="BO99" s="82">
        <v>25616184</v>
      </c>
      <c r="BP99" s="82">
        <v>24609793</v>
      </c>
      <c r="BQ99" s="82">
        <v>46425698</v>
      </c>
      <c r="BR99" s="82">
        <v>45807171</v>
      </c>
      <c r="BS99" s="82">
        <v>42556998</v>
      </c>
      <c r="BT99" s="82">
        <v>42180988</v>
      </c>
      <c r="BU99" s="82">
        <v>1806276</v>
      </c>
      <c r="BV99" s="82">
        <v>1756164</v>
      </c>
      <c r="BW99" s="82">
        <v>1786366</v>
      </c>
      <c r="BX99" s="82">
        <v>1749229</v>
      </c>
      <c r="BY99" s="82">
        <v>607827</v>
      </c>
      <c r="BZ99" s="82">
        <v>1126114</v>
      </c>
      <c r="CA99" s="82">
        <v>1205332</v>
      </c>
      <c r="CB99" s="82">
        <v>1307821</v>
      </c>
      <c r="CC99" s="83"/>
      <c r="CD99" s="83"/>
      <c r="CE99" s="83"/>
      <c r="CF99" s="83"/>
      <c r="CG99" s="83"/>
      <c r="CH99" s="83"/>
      <c r="CI99" s="83"/>
      <c r="CJ99" s="83"/>
      <c r="CK99" s="89">
        <f t="shared" si="119"/>
        <v>37693469</v>
      </c>
      <c r="CL99" s="89">
        <f t="shared" si="120"/>
        <v>-33575648</v>
      </c>
      <c r="CM99" s="89">
        <f t="shared" si="121"/>
        <v>-1806276</v>
      </c>
      <c r="CN99" s="89">
        <f t="shared" si="122"/>
        <v>-1703718</v>
      </c>
      <c r="CO99" s="89">
        <f t="shared" si="123"/>
        <v>607827</v>
      </c>
      <c r="CP99" s="90">
        <f t="shared" si="124"/>
        <v>0.0161255256182444</v>
      </c>
      <c r="CQ99" s="90">
        <f t="shared" si="125"/>
        <v>0.0163898200818527</v>
      </c>
      <c r="CR99" s="91">
        <f t="shared" si="126"/>
        <v>1806276</v>
      </c>
      <c r="CS99" s="93">
        <f t="shared" si="127"/>
        <v>0</v>
      </c>
      <c r="CT99" s="93">
        <f t="shared" si="128"/>
        <v>123817</v>
      </c>
      <c r="CU99" s="93">
        <f t="shared" si="129"/>
        <v>28845969.5</v>
      </c>
      <c r="CV99" s="94"/>
      <c r="CW99" s="95">
        <f t="shared" si="130"/>
        <v>38474486</v>
      </c>
      <c r="CX99" s="95">
        <f t="shared" si="131"/>
        <v>-34007536</v>
      </c>
      <c r="CY99" s="95">
        <f t="shared" si="132"/>
        <v>-1756164</v>
      </c>
      <c r="CZ99" s="93">
        <f t="shared" si="133"/>
        <v>-1584672</v>
      </c>
      <c r="DA99" s="95">
        <f t="shared" si="134"/>
        <v>1126114</v>
      </c>
      <c r="DB99" s="99">
        <f t="shared" si="135"/>
        <v>0.0292691109635617</v>
      </c>
      <c r="DC99" s="99">
        <f t="shared" si="136"/>
        <v>0.0301516221376396</v>
      </c>
      <c r="DD99" s="91">
        <f t="shared" si="137"/>
        <v>1756164</v>
      </c>
      <c r="DE99" s="93">
        <f t="shared" si="138"/>
        <v>0</v>
      </c>
      <c r="DF99" s="93">
        <f t="shared" si="139"/>
        <v>124325.5</v>
      </c>
      <c r="DG99" s="93">
        <f t="shared" si="140"/>
        <v>27001325</v>
      </c>
      <c r="DH99" s="94"/>
      <c r="DI99" s="100">
        <f t="shared" si="141"/>
        <v>39277524</v>
      </c>
      <c r="DJ99" s="100">
        <f t="shared" si="142"/>
        <v>-34585984</v>
      </c>
      <c r="DK99" s="100">
        <f t="shared" si="143"/>
        <v>-1786366</v>
      </c>
      <c r="DL99" s="100">
        <f t="shared" si="144"/>
        <v>-1699842</v>
      </c>
      <c r="DM99" s="100">
        <f t="shared" si="145"/>
        <v>1205332</v>
      </c>
      <c r="DN99" s="99">
        <f t="shared" si="146"/>
        <v>0.0306875759276476</v>
      </c>
      <c r="DO99" s="90">
        <f t="shared" si="147"/>
        <v>0.0316591174997226</v>
      </c>
      <c r="DP99" s="91">
        <f t="shared" si="148"/>
        <v>1786366</v>
      </c>
      <c r="DQ99" s="93">
        <f t="shared" si="149"/>
        <v>0</v>
      </c>
      <c r="DR99" s="93">
        <f t="shared" si="150"/>
        <v>122175</v>
      </c>
      <c r="DS99" s="93">
        <f t="shared" si="151"/>
        <v>25112988.5</v>
      </c>
      <c r="DT99" s="94"/>
      <c r="DU99" s="105">
        <f t="shared" ref="DU99:DX99" si="200">(DI99+CW99+CK99)/3</f>
        <v>38481826.3333333</v>
      </c>
      <c r="DV99" s="105">
        <f t="shared" si="200"/>
        <v>-34056389.3333333</v>
      </c>
      <c r="DW99" s="105">
        <f t="shared" si="200"/>
        <v>-1782935.33333333</v>
      </c>
      <c r="DX99" s="105">
        <f t="shared" si="200"/>
        <v>-1662744</v>
      </c>
      <c r="DY99" s="105">
        <f t="shared" si="153"/>
        <v>979757.666666667</v>
      </c>
      <c r="DZ99" s="99">
        <f t="shared" si="154"/>
        <v>0.025460269431599</v>
      </c>
      <c r="EA99" s="107">
        <f t="shared" si="155"/>
        <v>0.0261254299162839</v>
      </c>
      <c r="EB99" s="105">
        <f t="shared" si="156"/>
        <v>-1782935.33333333</v>
      </c>
      <c r="EC99" s="105">
        <f t="shared" si="157"/>
        <v>0</v>
      </c>
      <c r="ED99" s="105">
        <f t="shared" si="158"/>
        <v>123439.166666667</v>
      </c>
      <c r="EE99" s="105">
        <f t="shared" si="159"/>
        <v>26986761</v>
      </c>
      <c r="EF99" s="108"/>
      <c r="EG99" s="115" t="str">
        <f t="shared" si="160"/>
        <v>完整</v>
      </c>
      <c r="EH99" s="115" t="str">
        <f t="shared" si="161"/>
        <v>完整</v>
      </c>
      <c r="EI99" s="115" t="str">
        <f t="shared" si="162"/>
        <v>完整</v>
      </c>
      <c r="EJ99" s="115" t="str">
        <f t="shared" si="163"/>
        <v>选择</v>
      </c>
      <c r="EK99" s="115" t="str">
        <f t="shared" si="164"/>
        <v>选择</v>
      </c>
      <c r="EL99" s="115" t="str">
        <f t="shared" si="165"/>
        <v>选择</v>
      </c>
      <c r="EM99" s="3" t="str">
        <f t="shared" si="166"/>
        <v>删除</v>
      </c>
      <c r="EN99" s="3" t="str">
        <f t="shared" si="167"/>
        <v>删除</v>
      </c>
      <c r="EO99" s="3" t="str">
        <f t="shared" si="168"/>
        <v>删除</v>
      </c>
      <c r="EP99" s="6"/>
      <c r="EQ99" s="6"/>
      <c r="ER99" s="6"/>
      <c r="ES99" s="6"/>
      <c r="ET99" s="6"/>
      <c r="EU99" s="6"/>
      <c r="EV99" s="6"/>
      <c r="EW99" s="6"/>
      <c r="EX99" s="6"/>
      <c r="EY99" s="6"/>
      <c r="EZ99" s="6"/>
      <c r="FA99" s="6"/>
      <c r="FB99" s="6"/>
      <c r="FC99" s="6"/>
      <c r="FD99" s="6"/>
      <c r="FE99" s="6"/>
      <c r="FF99" s="6"/>
      <c r="FG99" s="6"/>
      <c r="FH99" s="6"/>
      <c r="FI99" s="6"/>
      <c r="FJ99" s="6"/>
      <c r="FK99" s="6"/>
      <c r="FL99" s="6"/>
      <c r="FM99" s="6"/>
      <c r="FN99" s="6"/>
      <c r="FO99" s="6"/>
      <c r="FP99" s="6"/>
      <c r="FQ99" s="6"/>
      <c r="FR99" s="6"/>
      <c r="FS99" s="6"/>
      <c r="FT99" s="6"/>
      <c r="FU99" s="6"/>
      <c r="FV99" s="6"/>
      <c r="FW99" s="6"/>
      <c r="FX99" s="6"/>
      <c r="FY99" s="6"/>
      <c r="FZ99" s="6"/>
      <c r="GA99" s="6"/>
      <c r="GB99" s="6"/>
      <c r="GC99" s="6"/>
      <c r="GD99" s="6"/>
      <c r="GE99" s="6"/>
      <c r="GF99" s="6"/>
      <c r="GG99" s="6"/>
      <c r="GH99" s="6"/>
      <c r="GI99" s="6"/>
      <c r="GJ99" s="6"/>
      <c r="GK99" s="6"/>
      <c r="GL99" s="6"/>
      <c r="GM99" s="6"/>
      <c r="GN99" s="6"/>
      <c r="GO99" s="6"/>
      <c r="GP99" s="6"/>
      <c r="GQ99" s="6"/>
    </row>
    <row r="100" s="3" customFormat="1" customHeight="1" spans="1:145">
      <c r="A100" s="42" t="s">
        <v>1144</v>
      </c>
      <c r="B100" s="43" t="str">
        <f t="shared" si="183"/>
        <v>Circle Logistics Co., LTD</v>
      </c>
      <c r="C100" s="44" t="s">
        <v>207</v>
      </c>
      <c r="D100" s="44" t="s">
        <v>90</v>
      </c>
      <c r="E100" s="51"/>
      <c r="H100" s="46">
        <f t="shared" si="117"/>
        <v>0.0607618304543057</v>
      </c>
      <c r="I100" s="46" t="str">
        <f t="shared" si="118"/>
        <v> </v>
      </c>
      <c r="J100" s="44"/>
      <c r="K100" s="44"/>
      <c r="L100" s="49"/>
      <c r="M100" s="70"/>
      <c r="N100" s="71" t="s">
        <v>1145</v>
      </c>
      <c r="O100" s="71" t="s">
        <v>1146</v>
      </c>
      <c r="P100" s="71" t="s">
        <v>211</v>
      </c>
      <c r="Q100" s="71" t="s">
        <v>1147</v>
      </c>
      <c r="R100" s="71" t="s">
        <v>1148</v>
      </c>
      <c r="S100" s="71" t="s">
        <v>235</v>
      </c>
      <c r="T100" s="75"/>
      <c r="U100" s="71" t="s">
        <v>1149</v>
      </c>
      <c r="V100" s="71" t="s">
        <v>266</v>
      </c>
      <c r="W100" s="71" t="s">
        <v>83</v>
      </c>
      <c r="X100" s="71" t="s">
        <v>1150</v>
      </c>
      <c r="Y100" s="71" t="s">
        <v>1151</v>
      </c>
      <c r="Z100" s="71" t="s">
        <v>1152</v>
      </c>
      <c r="AA100" s="81">
        <v>42275</v>
      </c>
      <c r="AB100" s="75"/>
      <c r="AC100" s="82">
        <v>1763474</v>
      </c>
      <c r="AD100" s="82">
        <v>1819511</v>
      </c>
      <c r="AE100" s="82">
        <v>1641117</v>
      </c>
      <c r="AF100" s="82">
        <v>1084296</v>
      </c>
      <c r="AG100" s="82">
        <v>16192</v>
      </c>
      <c r="AH100" s="82">
        <v>15058</v>
      </c>
      <c r="AI100" s="82">
        <v>7265</v>
      </c>
      <c r="AJ100" s="82">
        <v>5306</v>
      </c>
      <c r="AK100" s="82">
        <v>1507527</v>
      </c>
      <c r="AL100" s="82">
        <v>1565911</v>
      </c>
      <c r="AM100" s="82">
        <v>1394008</v>
      </c>
      <c r="AN100" s="82">
        <v>910917</v>
      </c>
      <c r="AO100" s="82">
        <v>6809</v>
      </c>
      <c r="AP100" s="82">
        <v>7260</v>
      </c>
      <c r="AQ100" s="82">
        <v>10505</v>
      </c>
      <c r="AR100" s="82">
        <v>7628</v>
      </c>
      <c r="AS100" s="82">
        <v>-113903</v>
      </c>
      <c r="AT100" s="82">
        <v>-107814</v>
      </c>
      <c r="AU100" s="82">
        <v>-97790</v>
      </c>
      <c r="AV100" s="82">
        <v>-71042</v>
      </c>
      <c r="AW100" s="82">
        <v>-33848</v>
      </c>
      <c r="AX100" s="82">
        <v>-33342</v>
      </c>
      <c r="AY100" s="82">
        <v>-27959</v>
      </c>
      <c r="AZ100" s="82">
        <v>-21465</v>
      </c>
      <c r="BA100" s="82">
        <v>226175</v>
      </c>
      <c r="BB100" s="82">
        <v>164691</v>
      </c>
      <c r="BC100" s="82">
        <v>150898</v>
      </c>
      <c r="BD100" s="82">
        <v>166017</v>
      </c>
      <c r="BE100" s="82">
        <v>192918</v>
      </c>
      <c r="BF100" s="82">
        <v>166831</v>
      </c>
      <c r="BG100" s="82">
        <v>209608</v>
      </c>
      <c r="BH100" s="82">
        <v>97994</v>
      </c>
      <c r="BI100" s="82">
        <v>293874</v>
      </c>
      <c r="BJ100" s="82">
        <v>177948</v>
      </c>
      <c r="BK100" s="82">
        <v>183326</v>
      </c>
      <c r="BL100" s="82">
        <v>152841</v>
      </c>
      <c r="BM100" s="82">
        <v>587190</v>
      </c>
      <c r="BN100" s="82">
        <v>543683</v>
      </c>
      <c r="BO100" s="82">
        <v>563459</v>
      </c>
      <c r="BP100" s="82">
        <v>443120</v>
      </c>
      <c r="BQ100" s="82">
        <v>1544817</v>
      </c>
      <c r="BR100" s="82">
        <v>1255228</v>
      </c>
      <c r="BS100" s="82">
        <v>1325976</v>
      </c>
      <c r="BT100" s="82">
        <v>1046995</v>
      </c>
      <c r="BU100" s="82">
        <v>26652</v>
      </c>
      <c r="BV100" s="82">
        <v>26737</v>
      </c>
      <c r="BW100" s="82">
        <v>26271</v>
      </c>
      <c r="BX100" s="82">
        <v>19636</v>
      </c>
      <c r="BY100" s="82">
        <v>124388</v>
      </c>
      <c r="BZ100" s="82">
        <v>127502</v>
      </c>
      <c r="CA100" s="82">
        <v>128625</v>
      </c>
      <c r="CB100" s="82">
        <v>86178</v>
      </c>
      <c r="CC100" s="82">
        <v>4616</v>
      </c>
      <c r="CD100" s="82">
        <v>2556</v>
      </c>
      <c r="CE100" s="82">
        <v>78</v>
      </c>
      <c r="CF100" s="82">
        <v>52</v>
      </c>
      <c r="CG100" s="82">
        <v>75826</v>
      </c>
      <c r="CH100" s="82">
        <v>71261</v>
      </c>
      <c r="CI100" s="82">
        <v>60936</v>
      </c>
      <c r="CJ100" s="82">
        <v>43726</v>
      </c>
      <c r="CK100" s="89">
        <f t="shared" si="119"/>
        <v>1763474</v>
      </c>
      <c r="CL100" s="89">
        <f t="shared" si="120"/>
        <v>-1507527</v>
      </c>
      <c r="CM100" s="89">
        <f t="shared" si="121"/>
        <v>-120712</v>
      </c>
      <c r="CN100" s="89">
        <f t="shared" si="122"/>
        <v>-33848</v>
      </c>
      <c r="CO100" s="89">
        <f t="shared" si="123"/>
        <v>101387</v>
      </c>
      <c r="CP100" s="90">
        <f t="shared" si="124"/>
        <v>0.0574927671176326</v>
      </c>
      <c r="CQ100" s="90">
        <f t="shared" si="125"/>
        <v>0.0609998152924606</v>
      </c>
      <c r="CR100" s="91">
        <f t="shared" si="126"/>
        <v>26652</v>
      </c>
      <c r="CS100" s="93">
        <f t="shared" si="127"/>
        <v>6809</v>
      </c>
      <c r="CT100" s="93">
        <f t="shared" si="128"/>
        <v>195433</v>
      </c>
      <c r="CU100" s="93">
        <f t="shared" si="129"/>
        <v>565436.5</v>
      </c>
      <c r="CV100" s="94"/>
      <c r="CW100" s="95">
        <f t="shared" si="130"/>
        <v>1819511</v>
      </c>
      <c r="CX100" s="95">
        <f t="shared" si="131"/>
        <v>-1565911</v>
      </c>
      <c r="CY100" s="95">
        <f t="shared" si="132"/>
        <v>-115074</v>
      </c>
      <c r="CZ100" s="93">
        <f t="shared" si="133"/>
        <v>-33342</v>
      </c>
      <c r="DA100" s="95">
        <f t="shared" si="134"/>
        <v>105184</v>
      </c>
      <c r="DB100" s="99">
        <f t="shared" si="135"/>
        <v>0.0578089387753083</v>
      </c>
      <c r="DC100" s="99">
        <f t="shared" si="136"/>
        <v>0.061355855679809</v>
      </c>
      <c r="DD100" s="91">
        <f t="shared" si="137"/>
        <v>26737</v>
      </c>
      <c r="DE100" s="93">
        <f t="shared" si="138"/>
        <v>7260</v>
      </c>
      <c r="DF100" s="93">
        <f t="shared" si="139"/>
        <v>157794.5</v>
      </c>
      <c r="DG100" s="93">
        <f t="shared" si="140"/>
        <v>553571</v>
      </c>
      <c r="DH100" s="94"/>
      <c r="DI100" s="100">
        <f t="shared" si="141"/>
        <v>1641117</v>
      </c>
      <c r="DJ100" s="100">
        <f t="shared" si="142"/>
        <v>-1394008</v>
      </c>
      <c r="DK100" s="100">
        <f t="shared" si="143"/>
        <v>-108295</v>
      </c>
      <c r="DL100" s="100">
        <f t="shared" si="144"/>
        <v>-27959</v>
      </c>
      <c r="DM100" s="100">
        <f t="shared" si="145"/>
        <v>110855</v>
      </c>
      <c r="DN100" s="99">
        <f t="shared" si="146"/>
        <v>0.0675485050730691</v>
      </c>
      <c r="DO100" s="90">
        <f t="shared" si="147"/>
        <v>0.0724418432921944</v>
      </c>
      <c r="DP100" s="91">
        <f t="shared" si="148"/>
        <v>26271</v>
      </c>
      <c r="DQ100" s="93">
        <f t="shared" si="149"/>
        <v>10505</v>
      </c>
      <c r="DR100" s="93">
        <f t="shared" si="150"/>
        <v>158457.5</v>
      </c>
      <c r="DS100" s="93">
        <f t="shared" si="151"/>
        <v>503289.5</v>
      </c>
      <c r="DT100" s="94"/>
      <c r="DU100" s="105">
        <f t="shared" ref="DU100:DX100" si="201">(DI100+CW100+CK100)/3</f>
        <v>1741367.33333333</v>
      </c>
      <c r="DV100" s="105">
        <f t="shared" si="201"/>
        <v>-1489148.66666667</v>
      </c>
      <c r="DW100" s="105">
        <f t="shared" si="201"/>
        <v>-114693.666666667</v>
      </c>
      <c r="DX100" s="105">
        <f t="shared" si="201"/>
        <v>-31716.3333333333</v>
      </c>
      <c r="DY100" s="105">
        <f t="shared" si="153"/>
        <v>105808.666666666</v>
      </c>
      <c r="DZ100" s="99">
        <f t="shared" si="154"/>
        <v>0.0607618304543057</v>
      </c>
      <c r="EA100" s="107">
        <f t="shared" si="155"/>
        <v>0.064692675856323</v>
      </c>
      <c r="EB100" s="105">
        <f t="shared" si="156"/>
        <v>-26553.3333333333</v>
      </c>
      <c r="EC100" s="105">
        <f t="shared" si="157"/>
        <v>-8191.33333333333</v>
      </c>
      <c r="ED100" s="105">
        <f t="shared" si="158"/>
        <v>170561.666666667</v>
      </c>
      <c r="EE100" s="105">
        <f t="shared" si="159"/>
        <v>540765.666666667</v>
      </c>
      <c r="EF100" s="108"/>
      <c r="EG100" s="115" t="str">
        <f t="shared" si="160"/>
        <v>完整</v>
      </c>
      <c r="EH100" s="115" t="str">
        <f t="shared" si="161"/>
        <v>完整</v>
      </c>
      <c r="EI100" s="115" t="str">
        <f t="shared" si="162"/>
        <v>完整</v>
      </c>
      <c r="EJ100" s="115" t="str">
        <f t="shared" si="163"/>
        <v>选择</v>
      </c>
      <c r="EK100" s="115" t="str">
        <f t="shared" si="164"/>
        <v>选择</v>
      </c>
      <c r="EL100" s="115" t="str">
        <f t="shared" si="165"/>
        <v>选择</v>
      </c>
      <c r="EM100" s="3" t="str">
        <f t="shared" si="166"/>
        <v>删除</v>
      </c>
      <c r="EN100" s="3" t="str">
        <f t="shared" si="167"/>
        <v>删除</v>
      </c>
      <c r="EO100" s="3" t="str">
        <f t="shared" si="168"/>
        <v>删除</v>
      </c>
    </row>
    <row r="101" s="3" customFormat="1" customHeight="1" spans="1:199">
      <c r="A101" s="42" t="s">
        <v>1153</v>
      </c>
      <c r="B101" s="43" t="str">
        <f t="shared" si="183"/>
        <v>Prima Marine PCL</v>
      </c>
      <c r="C101" s="44" t="s">
        <v>207</v>
      </c>
      <c r="D101" s="44" t="s">
        <v>90</v>
      </c>
      <c r="E101" s="51"/>
      <c r="F101" s="47"/>
      <c r="G101" s="44"/>
      <c r="H101" s="46">
        <f t="shared" si="117"/>
        <v>0.256587053056072</v>
      </c>
      <c r="I101" s="46" t="str">
        <f t="shared" si="118"/>
        <v> </v>
      </c>
      <c r="J101" s="44"/>
      <c r="K101" s="44"/>
      <c r="L101" s="49"/>
      <c r="M101" s="70"/>
      <c r="N101" s="71" t="s">
        <v>1154</v>
      </c>
      <c r="O101" s="71" t="s">
        <v>1155</v>
      </c>
      <c r="P101" s="71" t="s">
        <v>211</v>
      </c>
      <c r="Q101" s="71" t="s">
        <v>1156</v>
      </c>
      <c r="R101" s="71" t="s">
        <v>1157</v>
      </c>
      <c r="S101" s="71" t="s">
        <v>1158</v>
      </c>
      <c r="T101" s="75"/>
      <c r="U101" s="71" t="s">
        <v>1159</v>
      </c>
      <c r="V101" s="71" t="s">
        <v>306</v>
      </c>
      <c r="W101" s="71" t="s">
        <v>77</v>
      </c>
      <c r="X101" s="71" t="s">
        <v>1160</v>
      </c>
      <c r="Y101" s="71" t="s">
        <v>1161</v>
      </c>
      <c r="Z101" s="71" t="s">
        <v>1162</v>
      </c>
      <c r="AA101" s="81">
        <v>42992</v>
      </c>
      <c r="AB101" s="71" t="s">
        <v>1163</v>
      </c>
      <c r="AC101" s="82">
        <v>8086923</v>
      </c>
      <c r="AD101" s="82">
        <v>7715402</v>
      </c>
      <c r="AE101" s="82">
        <v>5879981</v>
      </c>
      <c r="AF101" s="82">
        <v>5925752</v>
      </c>
      <c r="AG101" s="82">
        <v>80255</v>
      </c>
      <c r="AH101" s="82">
        <v>69937</v>
      </c>
      <c r="AI101" s="82">
        <v>591630</v>
      </c>
      <c r="AJ101" s="82">
        <v>55532</v>
      </c>
      <c r="AK101" s="82">
        <v>3951214</v>
      </c>
      <c r="AL101" s="82">
        <v>3938253</v>
      </c>
      <c r="AM101" s="82">
        <v>3113685</v>
      </c>
      <c r="AN101" s="82">
        <v>2732399</v>
      </c>
      <c r="AO101" s="82">
        <v>0</v>
      </c>
      <c r="AP101" s="82">
        <v>0</v>
      </c>
      <c r="AQ101" s="82">
        <v>0</v>
      </c>
      <c r="AR101" s="82">
        <v>0</v>
      </c>
      <c r="AS101" s="82">
        <v>-586047</v>
      </c>
      <c r="AT101" s="82">
        <v>-563344</v>
      </c>
      <c r="AU101" s="82">
        <v>-498102</v>
      </c>
      <c r="AV101" s="82">
        <v>-485525</v>
      </c>
      <c r="AW101" s="82">
        <v>-1299761</v>
      </c>
      <c r="AX101" s="82">
        <v>-1215629</v>
      </c>
      <c r="AY101" s="82">
        <v>-952872</v>
      </c>
      <c r="AZ101" s="82">
        <v>-734967</v>
      </c>
      <c r="BA101" s="82">
        <v>215713</v>
      </c>
      <c r="BB101" s="82">
        <v>177548</v>
      </c>
      <c r="BC101" s="82">
        <v>166212</v>
      </c>
      <c r="BD101" s="82">
        <v>163151</v>
      </c>
      <c r="BE101" s="82">
        <v>717898</v>
      </c>
      <c r="BF101" s="82">
        <v>588552</v>
      </c>
      <c r="BG101" s="82">
        <v>568281</v>
      </c>
      <c r="BH101" s="82">
        <v>364464</v>
      </c>
      <c r="BI101" s="82">
        <v>3606318</v>
      </c>
      <c r="BJ101" s="82">
        <v>3407921</v>
      </c>
      <c r="BK101" s="82">
        <v>2611581</v>
      </c>
      <c r="BL101" s="82">
        <v>2218798</v>
      </c>
      <c r="BM101" s="82">
        <v>13883941</v>
      </c>
      <c r="BN101" s="82">
        <v>14066055</v>
      </c>
      <c r="BO101" s="82">
        <v>11341499</v>
      </c>
      <c r="BP101" s="82">
        <v>8999813</v>
      </c>
      <c r="BQ101" s="82">
        <v>20715997</v>
      </c>
      <c r="BR101" s="82">
        <v>20575281</v>
      </c>
      <c r="BS101" s="82">
        <v>17348972</v>
      </c>
      <c r="BT101" s="82">
        <v>13642887</v>
      </c>
      <c r="BU101" s="83"/>
      <c r="BV101" s="83"/>
      <c r="BW101" s="83"/>
      <c r="BX101" s="83"/>
      <c r="BY101" s="82">
        <v>2330156</v>
      </c>
      <c r="BZ101" s="82">
        <v>2068113</v>
      </c>
      <c r="CA101" s="82">
        <v>1906952</v>
      </c>
      <c r="CB101" s="82">
        <v>2028393</v>
      </c>
      <c r="CC101" s="83"/>
      <c r="CD101" s="83"/>
      <c r="CE101" s="83"/>
      <c r="CF101" s="83"/>
      <c r="CG101" s="82">
        <v>586047</v>
      </c>
      <c r="CH101" s="82">
        <v>563344</v>
      </c>
      <c r="CI101" s="82">
        <v>498102</v>
      </c>
      <c r="CJ101" s="82">
        <v>485525</v>
      </c>
      <c r="CK101" s="89">
        <f t="shared" si="119"/>
        <v>8086923</v>
      </c>
      <c r="CL101" s="89">
        <f t="shared" si="120"/>
        <v>-3951214</v>
      </c>
      <c r="CM101" s="89">
        <f t="shared" si="121"/>
        <v>-586047</v>
      </c>
      <c r="CN101" s="89">
        <f t="shared" si="122"/>
        <v>-1299761</v>
      </c>
      <c r="CO101" s="89">
        <f t="shared" si="123"/>
        <v>2249901</v>
      </c>
      <c r="CP101" s="90">
        <f t="shared" si="124"/>
        <v>0.278214717761007</v>
      </c>
      <c r="CQ101" s="90">
        <f t="shared" si="125"/>
        <v>0.385453575470505</v>
      </c>
      <c r="CR101" s="91">
        <f t="shared" si="126"/>
        <v>0</v>
      </c>
      <c r="CS101" s="93">
        <f t="shared" si="127"/>
        <v>0</v>
      </c>
      <c r="CT101" s="93">
        <f t="shared" si="128"/>
        <v>196630.5</v>
      </c>
      <c r="CU101" s="93">
        <f t="shared" si="129"/>
        <v>13974998</v>
      </c>
      <c r="CV101" s="94"/>
      <c r="CW101" s="95">
        <f t="shared" si="130"/>
        <v>7715402</v>
      </c>
      <c r="CX101" s="95">
        <f t="shared" si="131"/>
        <v>-3938253</v>
      </c>
      <c r="CY101" s="95">
        <f t="shared" si="132"/>
        <v>-563344</v>
      </c>
      <c r="CZ101" s="93">
        <f t="shared" si="133"/>
        <v>-1215629</v>
      </c>
      <c r="DA101" s="95">
        <f t="shared" si="134"/>
        <v>1998176</v>
      </c>
      <c r="DB101" s="99">
        <f t="shared" si="135"/>
        <v>0.258985338677103</v>
      </c>
      <c r="DC101" s="99">
        <f t="shared" si="136"/>
        <v>0.34950096427883</v>
      </c>
      <c r="DD101" s="91">
        <f t="shared" si="137"/>
        <v>0</v>
      </c>
      <c r="DE101" s="93">
        <f t="shared" si="138"/>
        <v>0</v>
      </c>
      <c r="DF101" s="93">
        <f t="shared" si="139"/>
        <v>171880</v>
      </c>
      <c r="DG101" s="93">
        <f t="shared" si="140"/>
        <v>12703777</v>
      </c>
      <c r="DH101" s="94"/>
      <c r="DI101" s="100">
        <f t="shared" si="141"/>
        <v>5879981</v>
      </c>
      <c r="DJ101" s="100">
        <f t="shared" si="142"/>
        <v>-3113685</v>
      </c>
      <c r="DK101" s="100">
        <f t="shared" si="143"/>
        <v>-498102</v>
      </c>
      <c r="DL101" s="100">
        <f t="shared" si="144"/>
        <v>-952872</v>
      </c>
      <c r="DM101" s="100">
        <f t="shared" si="145"/>
        <v>1315322</v>
      </c>
      <c r="DN101" s="99">
        <f t="shared" si="146"/>
        <v>0.223694940510862</v>
      </c>
      <c r="DO101" s="90">
        <f t="shared" si="147"/>
        <v>0.288153397657963</v>
      </c>
      <c r="DP101" s="91">
        <f t="shared" si="148"/>
        <v>0</v>
      </c>
      <c r="DQ101" s="93">
        <f t="shared" si="149"/>
        <v>0</v>
      </c>
      <c r="DR101" s="93">
        <f t="shared" si="150"/>
        <v>164681.5</v>
      </c>
      <c r="DS101" s="93">
        <f t="shared" si="151"/>
        <v>10170656</v>
      </c>
      <c r="DT101" s="94"/>
      <c r="DU101" s="105">
        <f t="shared" ref="DU101:DX101" si="202">(DI101+CW101+CK101)/3</f>
        <v>7227435.33333333</v>
      </c>
      <c r="DV101" s="105">
        <f t="shared" si="202"/>
        <v>-3667717.33333333</v>
      </c>
      <c r="DW101" s="105">
        <f t="shared" si="202"/>
        <v>-549164.333333333</v>
      </c>
      <c r="DX101" s="105">
        <f t="shared" si="202"/>
        <v>-1156087.33333333</v>
      </c>
      <c r="DY101" s="105">
        <f t="shared" si="153"/>
        <v>1854466.33333333</v>
      </c>
      <c r="DZ101" s="99">
        <f t="shared" si="154"/>
        <v>0.256587053056072</v>
      </c>
      <c r="EA101" s="107">
        <f t="shared" si="155"/>
        <v>0.345147409808866</v>
      </c>
      <c r="EB101" s="105">
        <f t="shared" si="156"/>
        <v>0</v>
      </c>
      <c r="EC101" s="105">
        <f t="shared" si="157"/>
        <v>0</v>
      </c>
      <c r="ED101" s="105">
        <f t="shared" si="158"/>
        <v>177730.666666667</v>
      </c>
      <c r="EE101" s="105">
        <f t="shared" si="159"/>
        <v>12283143.6666667</v>
      </c>
      <c r="EF101" s="108"/>
      <c r="EG101" s="115" t="str">
        <f t="shared" si="160"/>
        <v>完整</v>
      </c>
      <c r="EH101" s="115" t="str">
        <f t="shared" si="161"/>
        <v>完整</v>
      </c>
      <c r="EI101" s="115" t="str">
        <f t="shared" si="162"/>
        <v>完整</v>
      </c>
      <c r="EJ101" s="115" t="str">
        <f t="shared" si="163"/>
        <v>选择</v>
      </c>
      <c r="EK101" s="115" t="str">
        <f t="shared" si="164"/>
        <v>选择</v>
      </c>
      <c r="EL101" s="115" t="str">
        <f t="shared" si="165"/>
        <v>选择</v>
      </c>
      <c r="EM101" s="3" t="str">
        <f t="shared" si="166"/>
        <v>删除</v>
      </c>
      <c r="EN101" s="3" t="str">
        <f t="shared" si="167"/>
        <v>删除</v>
      </c>
      <c r="EO101" s="3" t="str">
        <f t="shared" si="168"/>
        <v>删除</v>
      </c>
      <c r="EP101" s="6"/>
      <c r="EQ101" s="6"/>
      <c r="ER101" s="6"/>
      <c r="ES101" s="6"/>
      <c r="ET101" s="6"/>
      <c r="EU101" s="6"/>
      <c r="EV101" s="6"/>
      <c r="EW101" s="6"/>
      <c r="EX101" s="6"/>
      <c r="EY101" s="6"/>
      <c r="EZ101" s="6"/>
      <c r="FA101" s="6"/>
      <c r="FB101" s="6"/>
      <c r="FC101" s="6"/>
      <c r="FD101" s="6"/>
      <c r="FE101" s="6"/>
      <c r="FF101" s="6"/>
      <c r="FG101" s="6"/>
      <c r="FH101" s="6"/>
      <c r="FI101" s="6"/>
      <c r="FJ101" s="6"/>
      <c r="FK101" s="6"/>
      <c r="FL101" s="6"/>
      <c r="FM101" s="6"/>
      <c r="FN101" s="6"/>
      <c r="FO101" s="6"/>
      <c r="FP101" s="6"/>
      <c r="FQ101" s="6"/>
      <c r="FR101" s="6"/>
      <c r="FS101" s="6"/>
      <c r="FT101" s="6"/>
      <c r="FU101" s="6"/>
      <c r="FV101" s="6"/>
      <c r="FW101" s="6"/>
      <c r="FX101" s="6"/>
      <c r="FY101" s="6"/>
      <c r="FZ101" s="6"/>
      <c r="GA101" s="6"/>
      <c r="GB101" s="6"/>
      <c r="GC101" s="6"/>
      <c r="GD101" s="6"/>
      <c r="GE101" s="6"/>
      <c r="GF101" s="6"/>
      <c r="GG101" s="6"/>
      <c r="GH101" s="6"/>
      <c r="GI101" s="6"/>
      <c r="GJ101" s="6"/>
      <c r="GK101" s="6"/>
      <c r="GL101" s="6"/>
      <c r="GM101" s="6"/>
      <c r="GN101" s="6"/>
      <c r="GO101" s="6"/>
      <c r="GP101" s="6"/>
      <c r="GQ101" s="6"/>
    </row>
    <row r="102" s="3" customFormat="1" customHeight="1" spans="1:145">
      <c r="A102" s="42" t="s">
        <v>1164</v>
      </c>
      <c r="B102" s="43" t="str">
        <f t="shared" si="183"/>
        <v>Toyo Wharf &amp; Warehouse CO LTD</v>
      </c>
      <c r="C102" s="44" t="s">
        <v>207</v>
      </c>
      <c r="D102" s="49" t="s">
        <v>94</v>
      </c>
      <c r="E102" s="45"/>
      <c r="F102" s="47"/>
      <c r="H102" s="46">
        <f t="shared" si="117"/>
        <v>0.0367197399592309</v>
      </c>
      <c r="I102" s="46" t="str">
        <f t="shared" si="118"/>
        <v> </v>
      </c>
      <c r="J102" s="44"/>
      <c r="K102" s="44"/>
      <c r="L102" s="49" t="s">
        <v>94</v>
      </c>
      <c r="M102" s="70" t="s">
        <v>330</v>
      </c>
      <c r="N102" s="71" t="s">
        <v>1165</v>
      </c>
      <c r="O102" s="71" t="s">
        <v>1166</v>
      </c>
      <c r="P102" s="71" t="s">
        <v>211</v>
      </c>
      <c r="Q102" s="71" t="s">
        <v>1167</v>
      </c>
      <c r="R102" s="71" t="s">
        <v>1168</v>
      </c>
      <c r="S102" s="71" t="s">
        <v>225</v>
      </c>
      <c r="T102" s="75"/>
      <c r="U102" s="71" t="s">
        <v>1169</v>
      </c>
      <c r="V102" s="71" t="s">
        <v>216</v>
      </c>
      <c r="W102" s="71" t="s">
        <v>77</v>
      </c>
      <c r="X102" s="71" t="s">
        <v>1170</v>
      </c>
      <c r="Y102" s="71" t="s">
        <v>1171</v>
      </c>
      <c r="Z102" s="71" t="s">
        <v>1172</v>
      </c>
      <c r="AA102" s="81">
        <v>18019</v>
      </c>
      <c r="AB102" s="75"/>
      <c r="AC102" s="82">
        <v>34697000</v>
      </c>
      <c r="AD102" s="82">
        <v>38086000</v>
      </c>
      <c r="AE102" s="82">
        <v>36123000</v>
      </c>
      <c r="AF102" s="82">
        <v>34159000</v>
      </c>
      <c r="AG102" s="83"/>
      <c r="AH102" s="83"/>
      <c r="AI102" s="83"/>
      <c r="AJ102" s="83"/>
      <c r="AK102" s="82">
        <v>29190000</v>
      </c>
      <c r="AL102" s="82">
        <v>32173000</v>
      </c>
      <c r="AM102" s="82">
        <v>30712000</v>
      </c>
      <c r="AN102" s="82">
        <v>29268000</v>
      </c>
      <c r="AO102" s="82">
        <v>0</v>
      </c>
      <c r="AP102" s="82">
        <v>0</v>
      </c>
      <c r="AQ102" s="82">
        <v>0</v>
      </c>
      <c r="AR102" s="82">
        <v>0</v>
      </c>
      <c r="AS102" s="82">
        <v>-2426000</v>
      </c>
      <c r="AT102" s="82">
        <v>-2283000</v>
      </c>
      <c r="AU102" s="82">
        <v>-2051000</v>
      </c>
      <c r="AV102" s="82">
        <v>-2059000</v>
      </c>
      <c r="AW102" s="82">
        <v>-2101000</v>
      </c>
      <c r="AX102" s="82">
        <v>-2091000</v>
      </c>
      <c r="AY102" s="82">
        <v>-1880000</v>
      </c>
      <c r="AZ102" s="82">
        <v>-1697000</v>
      </c>
      <c r="BA102" s="82">
        <v>239000</v>
      </c>
      <c r="BB102" s="82">
        <v>248000</v>
      </c>
      <c r="BC102" s="82">
        <v>239000</v>
      </c>
      <c r="BD102" s="82">
        <v>249000</v>
      </c>
      <c r="BE102" s="82">
        <v>4247000</v>
      </c>
      <c r="BF102" s="82">
        <v>4196000</v>
      </c>
      <c r="BG102" s="82">
        <v>4305000</v>
      </c>
      <c r="BH102" s="82">
        <v>4134000</v>
      </c>
      <c r="BI102" s="82">
        <v>2660000</v>
      </c>
      <c r="BJ102" s="82">
        <v>2923000</v>
      </c>
      <c r="BK102" s="82">
        <v>3829000</v>
      </c>
      <c r="BL102" s="82">
        <v>3286000</v>
      </c>
      <c r="BM102" s="82">
        <v>28734000</v>
      </c>
      <c r="BN102" s="82">
        <v>28863000</v>
      </c>
      <c r="BO102" s="82">
        <v>29261000</v>
      </c>
      <c r="BP102" s="82">
        <v>25565000</v>
      </c>
      <c r="BQ102" s="82">
        <v>48435000</v>
      </c>
      <c r="BR102" s="82">
        <v>46313000</v>
      </c>
      <c r="BS102" s="82">
        <v>47578000</v>
      </c>
      <c r="BT102" s="82">
        <v>41772000</v>
      </c>
      <c r="BU102" s="82">
        <v>2426000</v>
      </c>
      <c r="BV102" s="82">
        <v>2283000</v>
      </c>
      <c r="BW102" s="82">
        <v>2051000</v>
      </c>
      <c r="BX102" s="82">
        <v>2059000</v>
      </c>
      <c r="BY102" s="82">
        <v>980000</v>
      </c>
      <c r="BZ102" s="82">
        <v>1539000</v>
      </c>
      <c r="CA102" s="82">
        <v>1480000</v>
      </c>
      <c r="CB102" s="82">
        <v>1135000</v>
      </c>
      <c r="CC102" s="83"/>
      <c r="CD102" s="83"/>
      <c r="CE102" s="83"/>
      <c r="CF102" s="83"/>
      <c r="CG102" s="83"/>
      <c r="CH102" s="83"/>
      <c r="CI102" s="83"/>
      <c r="CJ102" s="83"/>
      <c r="CK102" s="89">
        <f t="shared" si="119"/>
        <v>34697000</v>
      </c>
      <c r="CL102" s="89">
        <f t="shared" si="120"/>
        <v>-29190000</v>
      </c>
      <c r="CM102" s="89">
        <f t="shared" si="121"/>
        <v>-2426000</v>
      </c>
      <c r="CN102" s="89">
        <f t="shared" si="122"/>
        <v>-2101000</v>
      </c>
      <c r="CO102" s="89">
        <f t="shared" si="123"/>
        <v>980000</v>
      </c>
      <c r="CP102" s="90">
        <f t="shared" si="124"/>
        <v>0.0282445168170159</v>
      </c>
      <c r="CQ102" s="90">
        <f t="shared" si="125"/>
        <v>0.0290654565945962</v>
      </c>
      <c r="CR102" s="91">
        <f t="shared" si="126"/>
        <v>2426000</v>
      </c>
      <c r="CS102" s="93">
        <f t="shared" si="127"/>
        <v>0</v>
      </c>
      <c r="CT102" s="93">
        <f t="shared" si="128"/>
        <v>243500</v>
      </c>
      <c r="CU102" s="93">
        <f t="shared" si="129"/>
        <v>28798500</v>
      </c>
      <c r="CV102" s="94"/>
      <c r="CW102" s="95">
        <f t="shared" si="130"/>
        <v>38086000</v>
      </c>
      <c r="CX102" s="95">
        <f t="shared" si="131"/>
        <v>-32173000</v>
      </c>
      <c r="CY102" s="95">
        <f t="shared" si="132"/>
        <v>-2283000</v>
      </c>
      <c r="CZ102" s="93">
        <f t="shared" si="133"/>
        <v>-2091000</v>
      </c>
      <c r="DA102" s="95">
        <f t="shared" si="134"/>
        <v>1539000</v>
      </c>
      <c r="DB102" s="99">
        <f t="shared" si="135"/>
        <v>0.0404085490731502</v>
      </c>
      <c r="DC102" s="99">
        <f t="shared" si="136"/>
        <v>0.0421101595206173</v>
      </c>
      <c r="DD102" s="91">
        <f t="shared" si="137"/>
        <v>2283000</v>
      </c>
      <c r="DE102" s="93">
        <f t="shared" si="138"/>
        <v>0</v>
      </c>
      <c r="DF102" s="93">
        <f t="shared" si="139"/>
        <v>243500</v>
      </c>
      <c r="DG102" s="93">
        <f t="shared" si="140"/>
        <v>29062000</v>
      </c>
      <c r="DH102" s="94"/>
      <c r="DI102" s="100">
        <f t="shared" si="141"/>
        <v>36123000</v>
      </c>
      <c r="DJ102" s="100">
        <f t="shared" si="142"/>
        <v>-30712000</v>
      </c>
      <c r="DK102" s="100">
        <f t="shared" si="143"/>
        <v>-2051000</v>
      </c>
      <c r="DL102" s="100">
        <f t="shared" si="144"/>
        <v>-1880000</v>
      </c>
      <c r="DM102" s="100">
        <f t="shared" si="145"/>
        <v>1480000</v>
      </c>
      <c r="DN102" s="99">
        <f t="shared" si="146"/>
        <v>0.0409711264291449</v>
      </c>
      <c r="DO102" s="90">
        <f t="shared" si="147"/>
        <v>0.0427214733135121</v>
      </c>
      <c r="DP102" s="91">
        <f t="shared" si="148"/>
        <v>2051000</v>
      </c>
      <c r="DQ102" s="93">
        <f t="shared" si="149"/>
        <v>0</v>
      </c>
      <c r="DR102" s="93">
        <f t="shared" si="150"/>
        <v>244000</v>
      </c>
      <c r="DS102" s="93">
        <f t="shared" si="151"/>
        <v>27413000</v>
      </c>
      <c r="DT102" s="94"/>
      <c r="DU102" s="105">
        <f t="shared" ref="DU102:DX102" si="203">(DI102+CW102+CK102)/3</f>
        <v>36302000</v>
      </c>
      <c r="DV102" s="105">
        <f t="shared" si="203"/>
        <v>-30691666.6666667</v>
      </c>
      <c r="DW102" s="105">
        <f t="shared" si="203"/>
        <v>-2253333.33333333</v>
      </c>
      <c r="DX102" s="105">
        <f t="shared" si="203"/>
        <v>-2024000</v>
      </c>
      <c r="DY102" s="105">
        <f t="shared" si="153"/>
        <v>1333000</v>
      </c>
      <c r="DZ102" s="99">
        <f t="shared" si="154"/>
        <v>0.0367197399592309</v>
      </c>
      <c r="EA102" s="107">
        <f t="shared" si="155"/>
        <v>0.0381194772512797</v>
      </c>
      <c r="EB102" s="105">
        <f t="shared" si="156"/>
        <v>-2253333.33333333</v>
      </c>
      <c r="EC102" s="105">
        <f t="shared" si="157"/>
        <v>0</v>
      </c>
      <c r="ED102" s="105">
        <f t="shared" si="158"/>
        <v>243666.666666667</v>
      </c>
      <c r="EE102" s="105">
        <f t="shared" si="159"/>
        <v>28424500</v>
      </c>
      <c r="EF102" s="108"/>
      <c r="EG102" s="115" t="str">
        <f t="shared" si="160"/>
        <v>完整</v>
      </c>
      <c r="EH102" s="115" t="str">
        <f t="shared" si="161"/>
        <v>完整</v>
      </c>
      <c r="EI102" s="115" t="str">
        <f t="shared" si="162"/>
        <v>完整</v>
      </c>
      <c r="EJ102" s="115" t="str">
        <f t="shared" si="163"/>
        <v>选择</v>
      </c>
      <c r="EK102" s="115" t="str">
        <f t="shared" si="164"/>
        <v>选择</v>
      </c>
      <c r="EL102" s="115" t="str">
        <f t="shared" si="165"/>
        <v>选择</v>
      </c>
      <c r="EM102" s="3" t="str">
        <f t="shared" si="166"/>
        <v>删除</v>
      </c>
      <c r="EN102" s="3" t="str">
        <f t="shared" si="167"/>
        <v>删除</v>
      </c>
      <c r="EO102" s="3" t="str">
        <f t="shared" si="168"/>
        <v>删除</v>
      </c>
    </row>
    <row r="103" s="3" customFormat="1" customHeight="1" spans="1:145">
      <c r="A103" s="42" t="s">
        <v>1173</v>
      </c>
      <c r="B103" s="43" t="str">
        <f t="shared" si="183"/>
        <v>Guangxi Wuzhou Communications Co.,Ltd.</v>
      </c>
      <c r="C103" s="44" t="s">
        <v>207</v>
      </c>
      <c r="D103" s="44" t="s">
        <v>90</v>
      </c>
      <c r="E103" s="51"/>
      <c r="H103" s="46">
        <f t="shared" si="117"/>
        <v>0.378547868377406</v>
      </c>
      <c r="I103" s="46" t="str">
        <f t="shared" si="118"/>
        <v> </v>
      </c>
      <c r="J103" s="44"/>
      <c r="K103" s="44"/>
      <c r="L103" s="49"/>
      <c r="M103" s="70"/>
      <c r="N103" s="71" t="s">
        <v>1174</v>
      </c>
      <c r="O103" s="71" t="s">
        <v>1175</v>
      </c>
      <c r="P103" s="71" t="s">
        <v>211</v>
      </c>
      <c r="Q103" s="71" t="s">
        <v>1176</v>
      </c>
      <c r="R103" s="75"/>
      <c r="S103" s="71" t="s">
        <v>235</v>
      </c>
      <c r="T103" s="75"/>
      <c r="U103" s="71" t="s">
        <v>1177</v>
      </c>
      <c r="V103" s="71" t="s">
        <v>266</v>
      </c>
      <c r="W103" s="71" t="s">
        <v>81</v>
      </c>
      <c r="X103" s="71" t="s">
        <v>1178</v>
      </c>
      <c r="Y103" s="71" t="s">
        <v>1179</v>
      </c>
      <c r="Z103" s="71" t="s">
        <v>1180</v>
      </c>
      <c r="AA103" s="81">
        <v>36881</v>
      </c>
      <c r="AB103" s="75"/>
      <c r="AC103" s="82">
        <v>1505567</v>
      </c>
      <c r="AD103" s="82">
        <v>1568800</v>
      </c>
      <c r="AE103" s="82">
        <v>1733379</v>
      </c>
      <c r="AF103" s="82">
        <v>1635472</v>
      </c>
      <c r="AG103" s="82">
        <v>122001</v>
      </c>
      <c r="AH103" s="82">
        <v>109675</v>
      </c>
      <c r="AI103" s="82">
        <v>87259</v>
      </c>
      <c r="AJ103" s="82">
        <v>82578</v>
      </c>
      <c r="AK103" s="82">
        <v>286603</v>
      </c>
      <c r="AL103" s="82">
        <v>513962</v>
      </c>
      <c r="AM103" s="82">
        <v>494685</v>
      </c>
      <c r="AN103" s="82">
        <v>681580</v>
      </c>
      <c r="AO103" s="82">
        <v>0</v>
      </c>
      <c r="AP103" s="82">
        <v>0</v>
      </c>
      <c r="AQ103" s="82">
        <v>0</v>
      </c>
      <c r="AR103" s="82">
        <v>0</v>
      </c>
      <c r="AS103" s="82">
        <v>-292570</v>
      </c>
      <c r="AT103" s="82">
        <v>-240768</v>
      </c>
      <c r="AU103" s="82">
        <v>-230633</v>
      </c>
      <c r="AV103" s="82">
        <v>-201542</v>
      </c>
      <c r="AW103" s="82">
        <v>-304746</v>
      </c>
      <c r="AX103" s="82">
        <v>-252508</v>
      </c>
      <c r="AY103" s="82">
        <v>-371309</v>
      </c>
      <c r="AZ103" s="82">
        <v>-312060</v>
      </c>
      <c r="BA103" s="82">
        <v>523790</v>
      </c>
      <c r="BB103" s="82">
        <v>304319</v>
      </c>
      <c r="BC103" s="82">
        <v>278723</v>
      </c>
      <c r="BD103" s="82">
        <v>339208</v>
      </c>
      <c r="BE103" s="82">
        <v>75505</v>
      </c>
      <c r="BF103" s="82">
        <v>86900</v>
      </c>
      <c r="BG103" s="82">
        <v>95257</v>
      </c>
      <c r="BH103" s="82">
        <v>135213</v>
      </c>
      <c r="BI103" s="82">
        <v>719655</v>
      </c>
      <c r="BJ103" s="82">
        <v>936756</v>
      </c>
      <c r="BK103" s="82">
        <v>548933</v>
      </c>
      <c r="BL103" s="82">
        <v>497245</v>
      </c>
      <c r="BM103" s="82">
        <v>5105364</v>
      </c>
      <c r="BN103" s="82">
        <v>5376587</v>
      </c>
      <c r="BO103" s="82">
        <v>5050773</v>
      </c>
      <c r="BP103" s="82">
        <v>5361662</v>
      </c>
      <c r="BQ103" s="82">
        <v>9462535</v>
      </c>
      <c r="BR103" s="82">
        <v>9804360</v>
      </c>
      <c r="BS103" s="82">
        <v>9621025</v>
      </c>
      <c r="BT103" s="82">
        <v>10476847</v>
      </c>
      <c r="BU103" s="82">
        <v>107383</v>
      </c>
      <c r="BV103" s="82">
        <v>100851</v>
      </c>
      <c r="BW103" s="82">
        <v>94236</v>
      </c>
      <c r="BX103" s="82">
        <v>84142</v>
      </c>
      <c r="BY103" s="82">
        <v>743649</v>
      </c>
      <c r="BZ103" s="82">
        <v>671237</v>
      </c>
      <c r="CA103" s="82">
        <v>724011</v>
      </c>
      <c r="CB103" s="82">
        <v>522868</v>
      </c>
      <c r="CC103" s="82">
        <v>67120</v>
      </c>
      <c r="CD103" s="82">
        <v>52240</v>
      </c>
      <c r="CE103" s="82">
        <v>48495</v>
      </c>
      <c r="CF103" s="82">
        <v>44946</v>
      </c>
      <c r="CG103" s="82">
        <v>118067</v>
      </c>
      <c r="CH103" s="82">
        <v>87677</v>
      </c>
      <c r="CI103" s="82">
        <v>87902</v>
      </c>
      <c r="CJ103" s="82">
        <v>72454</v>
      </c>
      <c r="CK103" s="89">
        <f t="shared" si="119"/>
        <v>1505567</v>
      </c>
      <c r="CL103" s="89">
        <f t="shared" si="120"/>
        <v>-286603</v>
      </c>
      <c r="CM103" s="89">
        <f t="shared" si="121"/>
        <v>-292570</v>
      </c>
      <c r="CN103" s="89">
        <f t="shared" si="122"/>
        <v>-304746</v>
      </c>
      <c r="CO103" s="89">
        <f t="shared" si="123"/>
        <v>621648</v>
      </c>
      <c r="CP103" s="90">
        <f t="shared" si="124"/>
        <v>0.412899591980961</v>
      </c>
      <c r="CQ103" s="90">
        <f t="shared" si="125"/>
        <v>0.703286160836004</v>
      </c>
      <c r="CR103" s="91">
        <f t="shared" si="126"/>
        <v>107383</v>
      </c>
      <c r="CS103" s="93">
        <f t="shared" si="127"/>
        <v>0</v>
      </c>
      <c r="CT103" s="93">
        <f t="shared" si="128"/>
        <v>414054.5</v>
      </c>
      <c r="CU103" s="93">
        <f t="shared" si="129"/>
        <v>5240975.5</v>
      </c>
      <c r="CV103" s="94"/>
      <c r="CW103" s="95">
        <f t="shared" si="130"/>
        <v>1568800</v>
      </c>
      <c r="CX103" s="95">
        <f t="shared" si="131"/>
        <v>-513962</v>
      </c>
      <c r="CY103" s="95">
        <f t="shared" si="132"/>
        <v>-240768</v>
      </c>
      <c r="CZ103" s="93">
        <f t="shared" si="133"/>
        <v>-252508</v>
      </c>
      <c r="DA103" s="95">
        <f t="shared" si="134"/>
        <v>561562</v>
      </c>
      <c r="DB103" s="99">
        <f t="shared" si="135"/>
        <v>0.357956399796022</v>
      </c>
      <c r="DC103" s="99">
        <f t="shared" si="136"/>
        <v>0.557526622307737</v>
      </c>
      <c r="DD103" s="91">
        <f t="shared" si="137"/>
        <v>100851</v>
      </c>
      <c r="DE103" s="93">
        <f t="shared" si="138"/>
        <v>0</v>
      </c>
      <c r="DF103" s="93">
        <f t="shared" si="139"/>
        <v>291521</v>
      </c>
      <c r="DG103" s="93">
        <f t="shared" si="140"/>
        <v>5213680</v>
      </c>
      <c r="DH103" s="94"/>
      <c r="DI103" s="100">
        <f t="shared" si="141"/>
        <v>1733379</v>
      </c>
      <c r="DJ103" s="100">
        <f t="shared" si="142"/>
        <v>-494685</v>
      </c>
      <c r="DK103" s="100">
        <f t="shared" si="143"/>
        <v>-230633</v>
      </c>
      <c r="DL103" s="100">
        <f t="shared" si="144"/>
        <v>-371309</v>
      </c>
      <c r="DM103" s="100">
        <f t="shared" si="145"/>
        <v>636752</v>
      </c>
      <c r="DN103" s="99">
        <f t="shared" si="146"/>
        <v>0.367347244889894</v>
      </c>
      <c r="DO103" s="90">
        <f t="shared" si="147"/>
        <v>0.580645926098847</v>
      </c>
      <c r="DP103" s="91">
        <f t="shared" si="148"/>
        <v>94236</v>
      </c>
      <c r="DQ103" s="93">
        <f t="shared" si="149"/>
        <v>0</v>
      </c>
      <c r="DR103" s="93">
        <f t="shared" si="150"/>
        <v>308965.5</v>
      </c>
      <c r="DS103" s="93">
        <f t="shared" si="151"/>
        <v>5206217.5</v>
      </c>
      <c r="DT103" s="94"/>
      <c r="DU103" s="105">
        <f t="shared" ref="DU103:DX103" si="204">(DI103+CW103+CK103)/3</f>
        <v>1602582</v>
      </c>
      <c r="DV103" s="105">
        <f t="shared" si="204"/>
        <v>-431750</v>
      </c>
      <c r="DW103" s="105">
        <f t="shared" si="204"/>
        <v>-254657</v>
      </c>
      <c r="DX103" s="105">
        <f t="shared" si="204"/>
        <v>-309521</v>
      </c>
      <c r="DY103" s="105">
        <f t="shared" si="153"/>
        <v>606654</v>
      </c>
      <c r="DZ103" s="99">
        <f t="shared" si="154"/>
        <v>0.378547868377406</v>
      </c>
      <c r="EA103" s="107">
        <f t="shared" si="155"/>
        <v>0.609134395257488</v>
      </c>
      <c r="EB103" s="105">
        <f t="shared" si="156"/>
        <v>-100823.333333333</v>
      </c>
      <c r="EC103" s="105">
        <f t="shared" si="157"/>
        <v>0</v>
      </c>
      <c r="ED103" s="105">
        <f t="shared" si="158"/>
        <v>338180.333333333</v>
      </c>
      <c r="EE103" s="105">
        <f t="shared" si="159"/>
        <v>5220291</v>
      </c>
      <c r="EF103" s="108"/>
      <c r="EG103" s="115" t="str">
        <f t="shared" si="160"/>
        <v>完整</v>
      </c>
      <c r="EH103" s="115" t="str">
        <f t="shared" si="161"/>
        <v>完整</v>
      </c>
      <c r="EI103" s="115" t="str">
        <f t="shared" si="162"/>
        <v>完整</v>
      </c>
      <c r="EJ103" s="115" t="str">
        <f t="shared" si="163"/>
        <v>选择</v>
      </c>
      <c r="EK103" s="115" t="str">
        <f t="shared" si="164"/>
        <v>选择</v>
      </c>
      <c r="EL103" s="115" t="str">
        <f t="shared" si="165"/>
        <v>选择</v>
      </c>
      <c r="EM103" s="3" t="str">
        <f t="shared" si="166"/>
        <v>删除</v>
      </c>
      <c r="EN103" s="3" t="str">
        <f t="shared" si="167"/>
        <v>删除</v>
      </c>
      <c r="EO103" s="3" t="str">
        <f t="shared" si="168"/>
        <v>删除</v>
      </c>
    </row>
    <row r="104" s="3" customFormat="1" customHeight="1" spans="1:145">
      <c r="A104" s="42" t="s">
        <v>1181</v>
      </c>
      <c r="B104" s="43" t="str">
        <f t="shared" si="183"/>
        <v>Tasco Berhad</v>
      </c>
      <c r="C104" s="44" t="s">
        <v>207</v>
      </c>
      <c r="D104" s="44" t="s">
        <v>90</v>
      </c>
      <c r="E104" s="51"/>
      <c r="H104" s="46">
        <f t="shared" si="117"/>
        <v>0.072790374181442</v>
      </c>
      <c r="I104" s="46" t="str">
        <f t="shared" si="118"/>
        <v> </v>
      </c>
      <c r="J104" s="44"/>
      <c r="K104" s="44"/>
      <c r="L104" s="49"/>
      <c r="M104" s="70"/>
      <c r="N104" s="71" t="s">
        <v>1182</v>
      </c>
      <c r="O104" s="71" t="s">
        <v>1183</v>
      </c>
      <c r="P104" s="71" t="s">
        <v>211</v>
      </c>
      <c r="Q104" s="71" t="s">
        <v>1184</v>
      </c>
      <c r="R104" s="71" t="s">
        <v>1185</v>
      </c>
      <c r="S104" s="71" t="s">
        <v>429</v>
      </c>
      <c r="T104" s="75"/>
      <c r="U104" s="71" t="s">
        <v>1186</v>
      </c>
      <c r="V104" s="71" t="s">
        <v>237</v>
      </c>
      <c r="W104" s="71" t="s">
        <v>77</v>
      </c>
      <c r="X104" s="71" t="s">
        <v>1187</v>
      </c>
      <c r="Y104" s="71" t="s">
        <v>1188</v>
      </c>
      <c r="Z104" s="71" t="s">
        <v>1189</v>
      </c>
      <c r="AA104" s="81">
        <v>39444</v>
      </c>
      <c r="AB104" s="71" t="s">
        <v>1190</v>
      </c>
      <c r="AC104" s="82">
        <v>1072730</v>
      </c>
      <c r="AD104" s="82">
        <v>1606833</v>
      </c>
      <c r="AE104" s="82">
        <v>1481413</v>
      </c>
      <c r="AF104" s="82">
        <v>946612</v>
      </c>
      <c r="AG104" s="82">
        <v>1209</v>
      </c>
      <c r="AH104" s="82">
        <v>610</v>
      </c>
      <c r="AI104" s="82">
        <v>2579</v>
      </c>
      <c r="AJ104" s="82">
        <v>2293</v>
      </c>
      <c r="AK104" s="82">
        <v>872498</v>
      </c>
      <c r="AL104" s="82">
        <v>1359979</v>
      </c>
      <c r="AM104" s="82">
        <v>1232273</v>
      </c>
      <c r="AN104" s="82">
        <v>755933</v>
      </c>
      <c r="AO104" s="82">
        <v>0</v>
      </c>
      <c r="AP104" s="82">
        <v>0</v>
      </c>
      <c r="AQ104" s="82">
        <v>0</v>
      </c>
      <c r="AR104" s="82">
        <v>0</v>
      </c>
      <c r="AS104" s="82">
        <v>-74786</v>
      </c>
      <c r="AT104" s="82">
        <v>-71457</v>
      </c>
      <c r="AU104" s="82">
        <v>-108453</v>
      </c>
      <c r="AV104" s="82">
        <v>-80819</v>
      </c>
      <c r="AW104" s="82">
        <v>-46533</v>
      </c>
      <c r="AX104" s="82">
        <v>-46919</v>
      </c>
      <c r="AY104" s="82">
        <v>-45199</v>
      </c>
      <c r="AZ104" s="82">
        <v>-39514</v>
      </c>
      <c r="BA104" s="82">
        <v>174</v>
      </c>
      <c r="BB104" s="83"/>
      <c r="BC104" s="83"/>
      <c r="BD104" s="83"/>
      <c r="BE104" s="82">
        <v>313215</v>
      </c>
      <c r="BF104" s="82">
        <v>289369</v>
      </c>
      <c r="BG104" s="82">
        <v>338780</v>
      </c>
      <c r="BH104" s="82">
        <v>169447</v>
      </c>
      <c r="BI104" s="82">
        <v>167116</v>
      </c>
      <c r="BJ104" s="82">
        <v>241142</v>
      </c>
      <c r="BK104" s="82">
        <v>87462</v>
      </c>
      <c r="BL104" s="82">
        <v>116376</v>
      </c>
      <c r="BM104" s="82">
        <v>770972</v>
      </c>
      <c r="BN104" s="82">
        <v>599135</v>
      </c>
      <c r="BO104" s="82">
        <v>544600</v>
      </c>
      <c r="BP104" s="82">
        <v>534926</v>
      </c>
      <c r="BQ104" s="82">
        <v>1673587</v>
      </c>
      <c r="BR104" s="82">
        <v>1535229</v>
      </c>
      <c r="BS104" s="82">
        <v>1373066</v>
      </c>
      <c r="BT104" s="82">
        <v>961026</v>
      </c>
      <c r="BU104" s="83"/>
      <c r="BV104" s="83"/>
      <c r="BW104" s="83"/>
      <c r="BX104" s="83"/>
      <c r="BY104" s="82">
        <v>80122</v>
      </c>
      <c r="BZ104" s="82">
        <v>129088</v>
      </c>
      <c r="CA104" s="82">
        <v>98067</v>
      </c>
      <c r="CB104" s="82">
        <v>72639</v>
      </c>
      <c r="CC104" s="83"/>
      <c r="CD104" s="83"/>
      <c r="CE104" s="83"/>
      <c r="CF104" s="83"/>
      <c r="CG104" s="82">
        <v>74786</v>
      </c>
      <c r="CH104" s="82">
        <v>71457</v>
      </c>
      <c r="CI104" s="82">
        <v>108453</v>
      </c>
      <c r="CJ104" s="82">
        <v>80819</v>
      </c>
      <c r="CK104" s="89">
        <f t="shared" si="119"/>
        <v>1072730</v>
      </c>
      <c r="CL104" s="89">
        <f t="shared" si="120"/>
        <v>-872498</v>
      </c>
      <c r="CM104" s="89">
        <f t="shared" si="121"/>
        <v>-74786</v>
      </c>
      <c r="CN104" s="89">
        <f t="shared" si="122"/>
        <v>-46533</v>
      </c>
      <c r="CO104" s="89">
        <f t="shared" si="123"/>
        <v>78913</v>
      </c>
      <c r="CP104" s="90">
        <f t="shared" si="124"/>
        <v>0.0735627790776803</v>
      </c>
      <c r="CQ104" s="90">
        <f t="shared" si="125"/>
        <v>0.0794039546516109</v>
      </c>
      <c r="CR104" s="91">
        <f t="shared" si="126"/>
        <v>0</v>
      </c>
      <c r="CS104" s="93">
        <f t="shared" si="127"/>
        <v>0</v>
      </c>
      <c r="CT104" s="93" t="e">
        <f t="shared" si="128"/>
        <v>#VALUE!</v>
      </c>
      <c r="CU104" s="93">
        <f t="shared" si="129"/>
        <v>685053.5</v>
      </c>
      <c r="CV104" s="94"/>
      <c r="CW104" s="95">
        <f t="shared" si="130"/>
        <v>1606833</v>
      </c>
      <c r="CX104" s="95">
        <f t="shared" si="131"/>
        <v>-1359979</v>
      </c>
      <c r="CY104" s="95">
        <f t="shared" si="132"/>
        <v>-71457</v>
      </c>
      <c r="CZ104" s="93">
        <f t="shared" si="133"/>
        <v>-46919</v>
      </c>
      <c r="DA104" s="95">
        <f t="shared" si="134"/>
        <v>128478</v>
      </c>
      <c r="DB104" s="99">
        <f t="shared" si="135"/>
        <v>0.0799572824307193</v>
      </c>
      <c r="DC104" s="99">
        <f t="shared" si="136"/>
        <v>0.0869060543644794</v>
      </c>
      <c r="DD104" s="91">
        <f t="shared" si="137"/>
        <v>0</v>
      </c>
      <c r="DE104" s="93">
        <f t="shared" si="138"/>
        <v>0</v>
      </c>
      <c r="DF104" s="93" t="e">
        <f t="shared" si="139"/>
        <v>#VALUE!</v>
      </c>
      <c r="DG104" s="93">
        <f t="shared" si="140"/>
        <v>571867.5</v>
      </c>
      <c r="DH104" s="94"/>
      <c r="DI104" s="100">
        <f t="shared" si="141"/>
        <v>1481413</v>
      </c>
      <c r="DJ104" s="100">
        <f t="shared" si="142"/>
        <v>-1232273</v>
      </c>
      <c r="DK104" s="100">
        <f t="shared" si="143"/>
        <v>-108453</v>
      </c>
      <c r="DL104" s="100">
        <f t="shared" si="144"/>
        <v>-45199</v>
      </c>
      <c r="DM104" s="100">
        <f t="shared" si="145"/>
        <v>95488</v>
      </c>
      <c r="DN104" s="99">
        <f t="shared" si="146"/>
        <v>0.0644573795423694</v>
      </c>
      <c r="DO104" s="90">
        <f t="shared" si="147"/>
        <v>0.0688983891624727</v>
      </c>
      <c r="DP104" s="91">
        <f t="shared" si="148"/>
        <v>0</v>
      </c>
      <c r="DQ104" s="93">
        <f t="shared" si="149"/>
        <v>0</v>
      </c>
      <c r="DR104" s="93" t="e">
        <f t="shared" si="150"/>
        <v>#VALUE!</v>
      </c>
      <c r="DS104" s="93">
        <f t="shared" si="151"/>
        <v>539763</v>
      </c>
      <c r="DT104" s="94"/>
      <c r="DU104" s="105">
        <f t="shared" ref="DU104:DX104" si="205">(DI104+CW104+CK104)/3</f>
        <v>1386992</v>
      </c>
      <c r="DV104" s="105">
        <f t="shared" si="205"/>
        <v>-1154916.66666667</v>
      </c>
      <c r="DW104" s="105">
        <f t="shared" si="205"/>
        <v>-84898.6666666667</v>
      </c>
      <c r="DX104" s="105">
        <f t="shared" si="205"/>
        <v>-46217</v>
      </c>
      <c r="DY104" s="105">
        <f t="shared" si="153"/>
        <v>100959.666666667</v>
      </c>
      <c r="DZ104" s="99">
        <f t="shared" si="154"/>
        <v>0.072790374181442</v>
      </c>
      <c r="EA104" s="107">
        <f t="shared" si="155"/>
        <v>0.0785047654322843</v>
      </c>
      <c r="EB104" s="105">
        <f t="shared" si="156"/>
        <v>0</v>
      </c>
      <c r="EC104" s="105">
        <f t="shared" si="157"/>
        <v>0</v>
      </c>
      <c r="ED104" s="105" t="e">
        <f t="shared" si="158"/>
        <v>#VALUE!</v>
      </c>
      <c r="EE104" s="105">
        <f t="shared" si="159"/>
        <v>598894.666666667</v>
      </c>
      <c r="EF104" s="108"/>
      <c r="EG104" s="115" t="str">
        <f t="shared" si="160"/>
        <v>完整</v>
      </c>
      <c r="EH104" s="115" t="str">
        <f t="shared" si="161"/>
        <v>完整</v>
      </c>
      <c r="EI104" s="115" t="str">
        <f t="shared" si="162"/>
        <v>完整</v>
      </c>
      <c r="EJ104" s="115" t="str">
        <f t="shared" si="163"/>
        <v>选择</v>
      </c>
      <c r="EK104" s="115" t="str">
        <f t="shared" si="164"/>
        <v>选择</v>
      </c>
      <c r="EL104" s="115" t="str">
        <f t="shared" si="165"/>
        <v>选择</v>
      </c>
      <c r="EM104" s="3" t="str">
        <f t="shared" si="166"/>
        <v>删除</v>
      </c>
      <c r="EN104" s="3" t="str">
        <f t="shared" si="167"/>
        <v>删除</v>
      </c>
      <c r="EO104" s="3" t="str">
        <f t="shared" si="168"/>
        <v>删除</v>
      </c>
    </row>
    <row r="105" s="3" customFormat="1" customHeight="1" spans="1:145">
      <c r="A105" s="42" t="s">
        <v>1191</v>
      </c>
      <c r="B105" s="43" t="str">
        <f t="shared" si="183"/>
        <v>Sindhu Trade Links Limited</v>
      </c>
      <c r="C105" s="44" t="s">
        <v>207</v>
      </c>
      <c r="D105" s="44" t="s">
        <v>94</v>
      </c>
      <c r="E105" s="45" t="s">
        <v>1192</v>
      </c>
      <c r="F105" s="47"/>
      <c r="H105" s="46">
        <f t="shared" si="117"/>
        <v>0.0537678214160216</v>
      </c>
      <c r="I105" s="46" t="str">
        <f t="shared" si="118"/>
        <v> </v>
      </c>
      <c r="J105" s="44"/>
      <c r="K105" s="44"/>
      <c r="L105" s="49" t="s">
        <v>91</v>
      </c>
      <c r="M105" s="70">
        <v>0</v>
      </c>
      <c r="N105" s="71" t="s">
        <v>1193</v>
      </c>
      <c r="O105" s="71" t="s">
        <v>1194</v>
      </c>
      <c r="P105" s="71" t="s">
        <v>211</v>
      </c>
      <c r="Q105" s="71" t="s">
        <v>1195</v>
      </c>
      <c r="R105" s="71" t="s">
        <v>1196</v>
      </c>
      <c r="S105" s="71" t="s">
        <v>612</v>
      </c>
      <c r="T105" s="75"/>
      <c r="U105" s="71" t="s">
        <v>1197</v>
      </c>
      <c r="V105" s="71" t="s">
        <v>216</v>
      </c>
      <c r="W105" s="71" t="s">
        <v>77</v>
      </c>
      <c r="X105" s="71" t="s">
        <v>1198</v>
      </c>
      <c r="Y105" s="71" t="s">
        <v>1199</v>
      </c>
      <c r="Z105" s="71" t="s">
        <v>1200</v>
      </c>
      <c r="AA105" s="75"/>
      <c r="AB105" s="71" t="s">
        <v>1201</v>
      </c>
      <c r="AC105" s="82">
        <v>16860646</v>
      </c>
      <c r="AD105" s="82">
        <v>11766906</v>
      </c>
      <c r="AE105" s="82">
        <v>10069850</v>
      </c>
      <c r="AF105" s="83"/>
      <c r="AG105" s="82">
        <v>1501738</v>
      </c>
      <c r="AH105" s="83"/>
      <c r="AI105" s="83"/>
      <c r="AJ105" s="83"/>
      <c r="AK105" s="82">
        <v>10333341</v>
      </c>
      <c r="AL105" s="82">
        <v>8370287</v>
      </c>
      <c r="AM105" s="82">
        <v>6760007</v>
      </c>
      <c r="AN105" s="83"/>
      <c r="AO105" s="83"/>
      <c r="AP105" s="82">
        <v>0</v>
      </c>
      <c r="AQ105" s="82">
        <v>0</v>
      </c>
      <c r="AR105" s="83"/>
      <c r="AS105" s="82">
        <v>-5111793</v>
      </c>
      <c r="AT105" s="82">
        <v>-2641929</v>
      </c>
      <c r="AU105" s="82">
        <v>-2149175</v>
      </c>
      <c r="AV105" s="83"/>
      <c r="AW105" s="82">
        <v>-678884</v>
      </c>
      <c r="AX105" s="82">
        <v>-261109</v>
      </c>
      <c r="AY105" s="82">
        <v>-310202</v>
      </c>
      <c r="AZ105" s="83"/>
      <c r="BA105" s="82">
        <v>744383</v>
      </c>
      <c r="BB105" s="82">
        <v>600839</v>
      </c>
      <c r="BC105" s="82">
        <v>481826</v>
      </c>
      <c r="BD105" s="83"/>
      <c r="BE105" s="82">
        <v>3478104</v>
      </c>
      <c r="BF105" s="82">
        <v>3901460</v>
      </c>
      <c r="BG105" s="82">
        <v>3731280</v>
      </c>
      <c r="BH105" s="83"/>
      <c r="BI105" s="82">
        <v>1622001</v>
      </c>
      <c r="BJ105" s="82">
        <v>697444</v>
      </c>
      <c r="BK105" s="82">
        <v>631852</v>
      </c>
      <c r="BL105" s="83"/>
      <c r="BM105" s="82">
        <v>34585456</v>
      </c>
      <c r="BN105" s="82">
        <v>34264276</v>
      </c>
      <c r="BO105" s="82">
        <v>31478016</v>
      </c>
      <c r="BP105" s="83"/>
      <c r="BQ105" s="82">
        <v>46573921</v>
      </c>
      <c r="BR105" s="82">
        <v>49918732</v>
      </c>
      <c r="BS105" s="82">
        <v>46214588</v>
      </c>
      <c r="BT105" s="83"/>
      <c r="BU105" s="83"/>
      <c r="BV105" s="82">
        <v>694110</v>
      </c>
      <c r="BW105" s="82">
        <v>246874</v>
      </c>
      <c r="BX105" s="83"/>
      <c r="BY105" s="82">
        <v>2238366</v>
      </c>
      <c r="BZ105" s="82">
        <v>493581</v>
      </c>
      <c r="CA105" s="82">
        <v>850466</v>
      </c>
      <c r="CB105" s="83"/>
      <c r="CC105" s="82">
        <v>3999987</v>
      </c>
      <c r="CD105" s="82">
        <v>845429</v>
      </c>
      <c r="CE105" s="82">
        <v>960143</v>
      </c>
      <c r="CF105" s="83"/>
      <c r="CG105" s="83"/>
      <c r="CH105" s="82">
        <v>287430</v>
      </c>
      <c r="CI105" s="82">
        <v>111779</v>
      </c>
      <c r="CJ105" s="83"/>
      <c r="CK105" s="89">
        <f t="shared" si="119"/>
        <v>16860646</v>
      </c>
      <c r="CL105" s="89">
        <f t="shared" si="120"/>
        <v>-10333341</v>
      </c>
      <c r="CM105" s="89">
        <f t="shared" si="121"/>
        <v>-5111793</v>
      </c>
      <c r="CN105" s="89">
        <f t="shared" si="122"/>
        <v>-678884</v>
      </c>
      <c r="CO105" s="89">
        <f t="shared" si="123"/>
        <v>736628</v>
      </c>
      <c r="CP105" s="90">
        <f t="shared" si="124"/>
        <v>0.0436891919799514</v>
      </c>
      <c r="CQ105" s="90">
        <f t="shared" si="125"/>
        <v>0.0456851387786841</v>
      </c>
      <c r="CR105" s="91">
        <f t="shared" si="126"/>
        <v>0</v>
      </c>
      <c r="CS105" s="93" t="str">
        <f t="shared" si="127"/>
        <v/>
      </c>
      <c r="CT105" s="93">
        <f t="shared" si="128"/>
        <v>672611</v>
      </c>
      <c r="CU105" s="93">
        <f t="shared" si="129"/>
        <v>34424866</v>
      </c>
      <c r="CV105" s="94"/>
      <c r="CW105" s="95">
        <f t="shared" si="130"/>
        <v>11766906</v>
      </c>
      <c r="CX105" s="95">
        <f t="shared" si="131"/>
        <v>-8370287</v>
      </c>
      <c r="CY105" s="95">
        <f t="shared" si="132"/>
        <v>-2641929</v>
      </c>
      <c r="CZ105" s="93">
        <f t="shared" si="133"/>
        <v>-261109</v>
      </c>
      <c r="DA105" s="95">
        <f t="shared" si="134"/>
        <v>493581</v>
      </c>
      <c r="DB105" s="99">
        <f t="shared" si="135"/>
        <v>0.0419465405774466</v>
      </c>
      <c r="DC105" s="99">
        <f t="shared" si="136"/>
        <v>0.0437830897272987</v>
      </c>
      <c r="DD105" s="91">
        <f t="shared" si="137"/>
        <v>694110</v>
      </c>
      <c r="DE105" s="93">
        <f t="shared" si="138"/>
        <v>0</v>
      </c>
      <c r="DF105" s="93">
        <f t="shared" si="139"/>
        <v>541332.5</v>
      </c>
      <c r="DG105" s="93">
        <f t="shared" si="140"/>
        <v>32871146</v>
      </c>
      <c r="DH105" s="94"/>
      <c r="DI105" s="100">
        <f t="shared" si="141"/>
        <v>10069850</v>
      </c>
      <c r="DJ105" s="100">
        <f t="shared" si="142"/>
        <v>-6760007</v>
      </c>
      <c r="DK105" s="100">
        <f t="shared" si="143"/>
        <v>-2149175</v>
      </c>
      <c r="DL105" s="100">
        <f t="shared" si="144"/>
        <v>-310202</v>
      </c>
      <c r="DM105" s="100">
        <f t="shared" si="145"/>
        <v>850466</v>
      </c>
      <c r="DN105" s="99">
        <f t="shared" si="146"/>
        <v>0.0844566701589398</v>
      </c>
      <c r="DO105" s="90">
        <f t="shared" si="147"/>
        <v>0.0922475948501549</v>
      </c>
      <c r="DP105" s="91">
        <f t="shared" si="148"/>
        <v>246874</v>
      </c>
      <c r="DQ105" s="93">
        <f t="shared" si="149"/>
        <v>0</v>
      </c>
      <c r="DR105" s="93" t="e">
        <f t="shared" si="150"/>
        <v>#VALUE!</v>
      </c>
      <c r="DS105" s="93" t="e">
        <f t="shared" si="151"/>
        <v>#VALUE!</v>
      </c>
      <c r="DT105" s="94"/>
      <c r="DU105" s="105">
        <f t="shared" ref="DU105:DX105" si="206">(DI105+CW105+CK105)/3</f>
        <v>12899134</v>
      </c>
      <c r="DV105" s="105">
        <f t="shared" si="206"/>
        <v>-8487878.33333333</v>
      </c>
      <c r="DW105" s="105">
        <f t="shared" si="206"/>
        <v>-3300965.66666667</v>
      </c>
      <c r="DX105" s="105">
        <f t="shared" si="206"/>
        <v>-416731.666666667</v>
      </c>
      <c r="DY105" s="105">
        <f t="shared" si="153"/>
        <v>693558.333333333</v>
      </c>
      <c r="DZ105" s="99">
        <f t="shared" si="154"/>
        <v>0.0537678214160216</v>
      </c>
      <c r="EA105" s="107">
        <f t="shared" si="155"/>
        <v>0.0568230743288443</v>
      </c>
      <c r="EB105" s="105">
        <f t="shared" si="156"/>
        <v>-313661.333333333</v>
      </c>
      <c r="EC105" s="105" t="e">
        <f t="shared" si="157"/>
        <v>#VALUE!</v>
      </c>
      <c r="ED105" s="105" t="e">
        <f t="shared" si="158"/>
        <v>#VALUE!</v>
      </c>
      <c r="EE105" s="105" t="e">
        <f t="shared" si="159"/>
        <v>#VALUE!</v>
      </c>
      <c r="EF105" s="108"/>
      <c r="EG105" s="115" t="str">
        <f t="shared" si="160"/>
        <v>完整</v>
      </c>
      <c r="EH105" s="115" t="str">
        <f t="shared" si="161"/>
        <v>完整</v>
      </c>
      <c r="EI105" s="115" t="str">
        <f t="shared" si="162"/>
        <v>完整</v>
      </c>
      <c r="EJ105" s="115" t="str">
        <f t="shared" si="163"/>
        <v>选择</v>
      </c>
      <c r="EK105" s="115" t="str">
        <f t="shared" si="164"/>
        <v>选择</v>
      </c>
      <c r="EL105" s="115" t="str">
        <f t="shared" si="165"/>
        <v>选择</v>
      </c>
      <c r="EM105" s="3" t="str">
        <f t="shared" si="166"/>
        <v>删除</v>
      </c>
      <c r="EN105" s="3" t="e">
        <f t="shared" si="167"/>
        <v>#VALUE!</v>
      </c>
      <c r="EO105" s="3" t="str">
        <f t="shared" si="168"/>
        <v>删除</v>
      </c>
    </row>
    <row r="106" s="3" customFormat="1" customHeight="1" spans="1:199">
      <c r="A106" s="42" t="s">
        <v>1202</v>
      </c>
      <c r="B106" s="43" t="str">
        <f t="shared" si="183"/>
        <v>Higoshipping Company Limited</v>
      </c>
      <c r="C106" s="44" t="s">
        <v>207</v>
      </c>
      <c r="D106" s="44" t="s">
        <v>90</v>
      </c>
      <c r="E106" s="51"/>
      <c r="G106" s="44"/>
      <c r="H106" s="46">
        <f t="shared" si="117"/>
        <v>0.0253842329213789</v>
      </c>
      <c r="I106" s="46" t="str">
        <f t="shared" si="118"/>
        <v> </v>
      </c>
      <c r="J106" s="44"/>
      <c r="K106" s="44"/>
      <c r="L106" s="49"/>
      <c r="M106" s="70"/>
      <c r="N106" s="71" t="s">
        <v>1203</v>
      </c>
      <c r="O106" s="71" t="s">
        <v>1204</v>
      </c>
      <c r="P106" s="71" t="s">
        <v>211</v>
      </c>
      <c r="Q106" s="71" t="s">
        <v>1205</v>
      </c>
      <c r="R106" s="71" t="s">
        <v>1206</v>
      </c>
      <c r="S106" s="71" t="s">
        <v>235</v>
      </c>
      <c r="T106" s="75"/>
      <c r="U106" s="71" t="s">
        <v>1207</v>
      </c>
      <c r="V106" s="71" t="s">
        <v>266</v>
      </c>
      <c r="W106" s="71" t="s">
        <v>77</v>
      </c>
      <c r="X106" s="71" t="s">
        <v>1208</v>
      </c>
      <c r="Y106" s="71" t="s">
        <v>1209</v>
      </c>
      <c r="Z106" s="71" t="s">
        <v>1210</v>
      </c>
      <c r="AA106" s="81">
        <v>43052</v>
      </c>
      <c r="AB106" s="71" t="s">
        <v>1211</v>
      </c>
      <c r="AC106" s="82">
        <v>1548588</v>
      </c>
      <c r="AD106" s="82">
        <v>2114215</v>
      </c>
      <c r="AE106" s="82">
        <v>1797752</v>
      </c>
      <c r="AF106" s="82">
        <v>724945</v>
      </c>
      <c r="AG106" s="82">
        <v>18605</v>
      </c>
      <c r="AH106" s="82">
        <v>13576</v>
      </c>
      <c r="AI106" s="82">
        <v>16585</v>
      </c>
      <c r="AJ106" s="82">
        <v>169903</v>
      </c>
      <c r="AK106" s="82">
        <v>1418539</v>
      </c>
      <c r="AL106" s="82">
        <v>1966387</v>
      </c>
      <c r="AM106" s="82">
        <v>1680544</v>
      </c>
      <c r="AN106" s="82">
        <v>654066</v>
      </c>
      <c r="AO106" s="82">
        <v>1851</v>
      </c>
      <c r="AP106" s="82">
        <v>1395</v>
      </c>
      <c r="AQ106" s="82">
        <v>1555</v>
      </c>
      <c r="AR106" s="82">
        <v>0</v>
      </c>
      <c r="AS106" s="82">
        <v>-79704</v>
      </c>
      <c r="AT106" s="82">
        <v>-85926</v>
      </c>
      <c r="AU106" s="82">
        <v>-61734</v>
      </c>
      <c r="AV106" s="82">
        <v>-199006</v>
      </c>
      <c r="AW106" s="82">
        <v>-12186</v>
      </c>
      <c r="AX106" s="82">
        <v>-6151</v>
      </c>
      <c r="AY106" s="82">
        <v>-5971</v>
      </c>
      <c r="AZ106" s="82">
        <v>-6055</v>
      </c>
      <c r="BA106" s="82">
        <v>21762</v>
      </c>
      <c r="BB106" s="82">
        <v>7899</v>
      </c>
      <c r="BC106" s="82">
        <v>5069</v>
      </c>
      <c r="BD106" s="82">
        <v>15251</v>
      </c>
      <c r="BE106" s="82">
        <v>426410</v>
      </c>
      <c r="BF106" s="82">
        <v>322903</v>
      </c>
      <c r="BG106" s="82">
        <v>421414</v>
      </c>
      <c r="BH106" s="82">
        <v>216423</v>
      </c>
      <c r="BI106" s="82">
        <v>294895</v>
      </c>
      <c r="BJ106" s="82">
        <v>397410</v>
      </c>
      <c r="BK106" s="82">
        <v>133754</v>
      </c>
      <c r="BL106" s="82">
        <v>85800</v>
      </c>
      <c r="BM106" s="82">
        <v>81893</v>
      </c>
      <c r="BN106" s="82">
        <v>76207</v>
      </c>
      <c r="BO106" s="82">
        <v>79283</v>
      </c>
      <c r="BP106" s="82">
        <v>73544</v>
      </c>
      <c r="BQ106" s="82">
        <v>946861</v>
      </c>
      <c r="BR106" s="82">
        <v>869259</v>
      </c>
      <c r="BS106" s="82">
        <v>695203</v>
      </c>
      <c r="BT106" s="82">
        <v>442124</v>
      </c>
      <c r="BU106" s="82">
        <v>40643</v>
      </c>
      <c r="BV106" s="82">
        <v>42599</v>
      </c>
      <c r="BW106" s="82">
        <v>33033</v>
      </c>
      <c r="BX106" s="82">
        <v>20893</v>
      </c>
      <c r="BY106" s="82">
        <v>56764</v>
      </c>
      <c r="BZ106" s="82">
        <v>69327</v>
      </c>
      <c r="CA106" s="82">
        <v>66088</v>
      </c>
      <c r="CB106" s="82">
        <v>35721</v>
      </c>
      <c r="CC106" s="82">
        <v>382</v>
      </c>
      <c r="CD106" s="82">
        <v>145</v>
      </c>
      <c r="CE106" s="82">
        <v>1084</v>
      </c>
      <c r="CF106" s="82">
        <v>157671</v>
      </c>
      <c r="CG106" s="82">
        <v>36828</v>
      </c>
      <c r="CH106" s="82">
        <v>41787</v>
      </c>
      <c r="CI106" s="82">
        <v>26062</v>
      </c>
      <c r="CJ106" s="82">
        <v>20442</v>
      </c>
      <c r="CK106" s="89">
        <f t="shared" si="119"/>
        <v>1548588</v>
      </c>
      <c r="CL106" s="89">
        <f t="shared" si="120"/>
        <v>-1418539</v>
      </c>
      <c r="CM106" s="89">
        <f t="shared" si="121"/>
        <v>-81555</v>
      </c>
      <c r="CN106" s="89">
        <f t="shared" si="122"/>
        <v>-12186</v>
      </c>
      <c r="CO106" s="89">
        <f t="shared" si="123"/>
        <v>36308</v>
      </c>
      <c r="CP106" s="90">
        <f t="shared" si="124"/>
        <v>0.0234458745644419</v>
      </c>
      <c r="CQ106" s="90">
        <f t="shared" si="125"/>
        <v>0.02400878144259</v>
      </c>
      <c r="CR106" s="91">
        <f t="shared" si="126"/>
        <v>40643</v>
      </c>
      <c r="CS106" s="93">
        <f t="shared" si="127"/>
        <v>1851</v>
      </c>
      <c r="CT106" s="93">
        <f t="shared" si="128"/>
        <v>14830.5</v>
      </c>
      <c r="CU106" s="93">
        <f t="shared" si="129"/>
        <v>79050</v>
      </c>
      <c r="CV106" s="94"/>
      <c r="CW106" s="95">
        <f t="shared" si="130"/>
        <v>2114215</v>
      </c>
      <c r="CX106" s="95">
        <f t="shared" si="131"/>
        <v>-1966387</v>
      </c>
      <c r="CY106" s="95">
        <f t="shared" si="132"/>
        <v>-87321</v>
      </c>
      <c r="CZ106" s="93">
        <f t="shared" si="133"/>
        <v>-6151</v>
      </c>
      <c r="DA106" s="95">
        <f t="shared" si="134"/>
        <v>54356</v>
      </c>
      <c r="DB106" s="99">
        <f t="shared" si="135"/>
        <v>0.0257097788067912</v>
      </c>
      <c r="DC106" s="99">
        <f t="shared" si="136"/>
        <v>0.0263882139505665</v>
      </c>
      <c r="DD106" s="91">
        <f t="shared" si="137"/>
        <v>42599</v>
      </c>
      <c r="DE106" s="93">
        <f t="shared" si="138"/>
        <v>1395</v>
      </c>
      <c r="DF106" s="93">
        <f t="shared" si="139"/>
        <v>6484</v>
      </c>
      <c r="DG106" s="93">
        <f t="shared" si="140"/>
        <v>77745</v>
      </c>
      <c r="DH106" s="94"/>
      <c r="DI106" s="100">
        <f t="shared" si="141"/>
        <v>1797752</v>
      </c>
      <c r="DJ106" s="100">
        <f t="shared" si="142"/>
        <v>-1680544</v>
      </c>
      <c r="DK106" s="100">
        <f t="shared" si="143"/>
        <v>-63289</v>
      </c>
      <c r="DL106" s="100">
        <f t="shared" si="144"/>
        <v>-5971</v>
      </c>
      <c r="DM106" s="100">
        <f t="shared" si="145"/>
        <v>47948</v>
      </c>
      <c r="DN106" s="99">
        <f t="shared" si="146"/>
        <v>0.0266710870019892</v>
      </c>
      <c r="DO106" s="90">
        <f t="shared" si="147"/>
        <v>0.0274019261585869</v>
      </c>
      <c r="DP106" s="91">
        <f t="shared" si="148"/>
        <v>33033</v>
      </c>
      <c r="DQ106" s="93">
        <f t="shared" si="149"/>
        <v>1555</v>
      </c>
      <c r="DR106" s="93">
        <f t="shared" si="150"/>
        <v>10160</v>
      </c>
      <c r="DS106" s="93">
        <f t="shared" si="151"/>
        <v>76413.5</v>
      </c>
      <c r="DT106" s="94"/>
      <c r="DU106" s="105">
        <f t="shared" ref="DU106:DX106" si="207">(DI106+CW106+CK106)/3</f>
        <v>1820185</v>
      </c>
      <c r="DV106" s="105">
        <f t="shared" si="207"/>
        <v>-1688490</v>
      </c>
      <c r="DW106" s="105">
        <f t="shared" si="207"/>
        <v>-77388.3333333333</v>
      </c>
      <c r="DX106" s="105">
        <f t="shared" si="207"/>
        <v>-8102.66666666667</v>
      </c>
      <c r="DY106" s="105">
        <f t="shared" si="153"/>
        <v>46204</v>
      </c>
      <c r="DZ106" s="99">
        <f t="shared" si="154"/>
        <v>0.0253842329213789</v>
      </c>
      <c r="EA106" s="107">
        <f t="shared" si="155"/>
        <v>0.0260453747813534</v>
      </c>
      <c r="EB106" s="105">
        <f t="shared" si="156"/>
        <v>-38758.3333333333</v>
      </c>
      <c r="EC106" s="105">
        <f t="shared" si="157"/>
        <v>-1600.33333333333</v>
      </c>
      <c r="ED106" s="105">
        <f t="shared" si="158"/>
        <v>10491.5</v>
      </c>
      <c r="EE106" s="105">
        <f t="shared" si="159"/>
        <v>77736.1666666667</v>
      </c>
      <c r="EF106" s="108"/>
      <c r="EG106" s="115" t="str">
        <f t="shared" si="160"/>
        <v>完整</v>
      </c>
      <c r="EH106" s="115" t="str">
        <f t="shared" si="161"/>
        <v>完整</v>
      </c>
      <c r="EI106" s="115" t="str">
        <f t="shared" si="162"/>
        <v>完整</v>
      </c>
      <c r="EJ106" s="115" t="str">
        <f t="shared" si="163"/>
        <v>选择</v>
      </c>
      <c r="EK106" s="115" t="str">
        <f t="shared" si="164"/>
        <v>选择</v>
      </c>
      <c r="EL106" s="115" t="str">
        <f t="shared" si="165"/>
        <v>选择</v>
      </c>
      <c r="EM106" s="3" t="str">
        <f t="shared" si="166"/>
        <v>删除</v>
      </c>
      <c r="EN106" s="3" t="str">
        <f t="shared" si="167"/>
        <v>删除</v>
      </c>
      <c r="EO106" s="3" t="str">
        <f t="shared" si="168"/>
        <v>删除</v>
      </c>
      <c r="EP106" s="6"/>
      <c r="EQ106" s="6"/>
      <c r="ER106" s="6"/>
      <c r="ES106" s="6"/>
      <c r="ET106" s="6"/>
      <c r="EU106" s="6"/>
      <c r="EV106" s="6"/>
      <c r="EW106" s="6"/>
      <c r="EX106" s="6"/>
      <c r="EY106" s="6"/>
      <c r="EZ106" s="6"/>
      <c r="FA106" s="6"/>
      <c r="FB106" s="6"/>
      <c r="FC106" s="6"/>
      <c r="FD106" s="6"/>
      <c r="FE106" s="6"/>
      <c r="FF106" s="6"/>
      <c r="FG106" s="6"/>
      <c r="FH106" s="6"/>
      <c r="FI106" s="6"/>
      <c r="FJ106" s="6"/>
      <c r="FK106" s="6"/>
      <c r="FL106" s="6"/>
      <c r="FM106" s="6"/>
      <c r="FN106" s="6"/>
      <c r="FO106" s="6"/>
      <c r="FP106" s="6"/>
      <c r="FQ106" s="6"/>
      <c r="FR106" s="6"/>
      <c r="FS106" s="6"/>
      <c r="FT106" s="6"/>
      <c r="FU106" s="6"/>
      <c r="FV106" s="6"/>
      <c r="FW106" s="6"/>
      <c r="FX106" s="6"/>
      <c r="FY106" s="6"/>
      <c r="FZ106" s="6"/>
      <c r="GA106" s="6"/>
      <c r="GB106" s="6"/>
      <c r="GC106" s="6"/>
      <c r="GD106" s="6"/>
      <c r="GE106" s="6"/>
      <c r="GF106" s="6"/>
      <c r="GG106" s="6"/>
      <c r="GH106" s="6"/>
      <c r="GI106" s="6"/>
      <c r="GJ106" s="6"/>
      <c r="GK106" s="6"/>
      <c r="GL106" s="6"/>
      <c r="GM106" s="6"/>
      <c r="GN106" s="6"/>
      <c r="GO106" s="6"/>
      <c r="GP106" s="6"/>
      <c r="GQ106" s="6"/>
    </row>
    <row r="107" s="3" customFormat="1" customHeight="1" spans="1:145">
      <c r="A107" s="42" t="s">
        <v>1212</v>
      </c>
      <c r="B107" s="43" t="str">
        <f t="shared" si="183"/>
        <v>Shenzhen Sinocean Logistics Company Limited</v>
      </c>
      <c r="C107" s="44" t="s">
        <v>207</v>
      </c>
      <c r="D107" s="44" t="s">
        <v>90</v>
      </c>
      <c r="E107" s="51"/>
      <c r="F107" s="47"/>
      <c r="H107" s="46">
        <f t="shared" si="117"/>
        <v>-0.00999959428424446</v>
      </c>
      <c r="I107" s="46" t="str">
        <f t="shared" si="118"/>
        <v> </v>
      </c>
      <c r="J107" s="44"/>
      <c r="K107" s="44"/>
      <c r="L107" s="49"/>
      <c r="M107" s="70"/>
      <c r="N107" s="71" t="s">
        <v>1213</v>
      </c>
      <c r="O107" s="71" t="s">
        <v>1214</v>
      </c>
      <c r="P107" s="71" t="s">
        <v>211</v>
      </c>
      <c r="Q107" s="71" t="s">
        <v>1215</v>
      </c>
      <c r="R107" s="71" t="s">
        <v>1216</v>
      </c>
      <c r="S107" s="71" t="s">
        <v>235</v>
      </c>
      <c r="T107" s="75"/>
      <c r="U107" s="71" t="s">
        <v>1217</v>
      </c>
      <c r="V107" s="71" t="s">
        <v>266</v>
      </c>
      <c r="W107" s="71" t="s">
        <v>83</v>
      </c>
      <c r="X107" s="71" t="s">
        <v>1218</v>
      </c>
      <c r="Y107" s="71" t="s">
        <v>378</v>
      </c>
      <c r="Z107" s="71" t="s">
        <v>1219</v>
      </c>
      <c r="AA107" s="81">
        <v>42471</v>
      </c>
      <c r="AB107" s="75"/>
      <c r="AC107" s="82">
        <v>1438584</v>
      </c>
      <c r="AD107" s="82">
        <v>1481437</v>
      </c>
      <c r="AE107" s="82">
        <v>2083482</v>
      </c>
      <c r="AF107" s="82">
        <v>1291682</v>
      </c>
      <c r="AG107" s="82">
        <v>91732</v>
      </c>
      <c r="AH107" s="82">
        <v>65369</v>
      </c>
      <c r="AI107" s="82">
        <v>25055</v>
      </c>
      <c r="AJ107" s="82">
        <v>8499</v>
      </c>
      <c r="AK107" s="82">
        <v>1399438</v>
      </c>
      <c r="AL107" s="82">
        <v>1443131</v>
      </c>
      <c r="AM107" s="82">
        <v>1992028</v>
      </c>
      <c r="AN107" s="82">
        <v>1242557</v>
      </c>
      <c r="AO107" s="82">
        <v>4804</v>
      </c>
      <c r="AP107" s="82">
        <v>3505</v>
      </c>
      <c r="AQ107" s="82">
        <v>2659</v>
      </c>
      <c r="AR107" s="82">
        <v>1667</v>
      </c>
      <c r="AS107" s="82">
        <v>-70311</v>
      </c>
      <c r="AT107" s="82">
        <v>-61463</v>
      </c>
      <c r="AU107" s="82">
        <v>-57385</v>
      </c>
      <c r="AV107" s="82">
        <v>-40686</v>
      </c>
      <c r="AW107" s="82">
        <v>-6755</v>
      </c>
      <c r="AX107" s="82">
        <v>-6097</v>
      </c>
      <c r="AY107" s="82">
        <v>-5960</v>
      </c>
      <c r="AZ107" s="82">
        <v>-6084</v>
      </c>
      <c r="BA107" s="82">
        <v>16996</v>
      </c>
      <c r="BB107" s="83"/>
      <c r="BC107" s="83"/>
      <c r="BD107" s="83"/>
      <c r="BE107" s="82">
        <v>145728</v>
      </c>
      <c r="BF107" s="82">
        <v>186248</v>
      </c>
      <c r="BG107" s="82">
        <v>143014</v>
      </c>
      <c r="BH107" s="82">
        <v>116305</v>
      </c>
      <c r="BI107" s="82">
        <v>95008</v>
      </c>
      <c r="BJ107" s="82">
        <v>89874</v>
      </c>
      <c r="BK107" s="82">
        <v>148320</v>
      </c>
      <c r="BL107" s="82">
        <v>46755</v>
      </c>
      <c r="BM107" s="82">
        <v>77076</v>
      </c>
      <c r="BN107" s="82">
        <v>68472</v>
      </c>
      <c r="BO107" s="82">
        <v>67547</v>
      </c>
      <c r="BP107" s="82">
        <v>69892</v>
      </c>
      <c r="BQ107" s="82">
        <v>611450</v>
      </c>
      <c r="BR107" s="82">
        <v>482642</v>
      </c>
      <c r="BS107" s="82">
        <v>496155</v>
      </c>
      <c r="BT107" s="82">
        <v>357264</v>
      </c>
      <c r="BU107" s="82">
        <v>47634</v>
      </c>
      <c r="BV107" s="82">
        <v>39802</v>
      </c>
      <c r="BW107" s="82">
        <v>38196</v>
      </c>
      <c r="BX107" s="82">
        <v>27510</v>
      </c>
      <c r="BY107" s="82">
        <v>53812</v>
      </c>
      <c r="BZ107" s="82">
        <v>36115</v>
      </c>
      <c r="CA107" s="82">
        <v>53164</v>
      </c>
      <c r="CB107" s="82">
        <v>10854</v>
      </c>
      <c r="CC107" s="83"/>
      <c r="CD107" s="83"/>
      <c r="CE107" s="82">
        <v>0</v>
      </c>
      <c r="CF107" s="82">
        <v>381</v>
      </c>
      <c r="CG107" s="82">
        <v>17873</v>
      </c>
      <c r="CH107" s="82">
        <v>18156</v>
      </c>
      <c r="CI107" s="82">
        <v>16530</v>
      </c>
      <c r="CJ107" s="82">
        <v>11128</v>
      </c>
      <c r="CK107" s="89">
        <f t="shared" si="119"/>
        <v>1438584</v>
      </c>
      <c r="CL107" s="89">
        <f t="shared" si="120"/>
        <v>-1399438</v>
      </c>
      <c r="CM107" s="89">
        <f t="shared" si="121"/>
        <v>-75115</v>
      </c>
      <c r="CN107" s="89">
        <f t="shared" si="122"/>
        <v>-6755</v>
      </c>
      <c r="CO107" s="89">
        <f t="shared" si="123"/>
        <v>-42724</v>
      </c>
      <c r="CP107" s="90">
        <f t="shared" si="124"/>
        <v>-0.029698648115091</v>
      </c>
      <c r="CQ107" s="90">
        <f t="shared" si="125"/>
        <v>-0.0288420774072644</v>
      </c>
      <c r="CR107" s="91">
        <f t="shared" si="126"/>
        <v>47634</v>
      </c>
      <c r="CS107" s="93">
        <f t="shared" si="127"/>
        <v>4804</v>
      </c>
      <c r="CT107" s="93" t="e">
        <f t="shared" si="128"/>
        <v>#VALUE!</v>
      </c>
      <c r="CU107" s="93">
        <f t="shared" si="129"/>
        <v>72774</v>
      </c>
      <c r="CV107" s="94"/>
      <c r="CW107" s="95">
        <f t="shared" si="130"/>
        <v>1481437</v>
      </c>
      <c r="CX107" s="95">
        <f t="shared" si="131"/>
        <v>-1443131</v>
      </c>
      <c r="CY107" s="95">
        <f t="shared" si="132"/>
        <v>-64968</v>
      </c>
      <c r="CZ107" s="93">
        <f t="shared" si="133"/>
        <v>-6097</v>
      </c>
      <c r="DA107" s="95">
        <f t="shared" si="134"/>
        <v>-32759</v>
      </c>
      <c r="DB107" s="99">
        <f t="shared" si="135"/>
        <v>-0.022112988942493</v>
      </c>
      <c r="DC107" s="99">
        <f t="shared" si="136"/>
        <v>-0.0216345836338228</v>
      </c>
      <c r="DD107" s="91">
        <f t="shared" si="137"/>
        <v>39802</v>
      </c>
      <c r="DE107" s="93">
        <f t="shared" si="138"/>
        <v>3505</v>
      </c>
      <c r="DF107" s="93" t="e">
        <f t="shared" si="139"/>
        <v>#VALUE!</v>
      </c>
      <c r="DG107" s="93">
        <f t="shared" si="140"/>
        <v>68009.5</v>
      </c>
      <c r="DH107" s="94"/>
      <c r="DI107" s="100">
        <f t="shared" si="141"/>
        <v>2083482</v>
      </c>
      <c r="DJ107" s="100">
        <f t="shared" si="142"/>
        <v>-1992028</v>
      </c>
      <c r="DK107" s="100">
        <f t="shared" si="143"/>
        <v>-60044</v>
      </c>
      <c r="DL107" s="100">
        <f t="shared" si="144"/>
        <v>-5960</v>
      </c>
      <c r="DM107" s="100">
        <f t="shared" si="145"/>
        <v>25450</v>
      </c>
      <c r="DN107" s="99">
        <f t="shared" si="146"/>
        <v>0.0122151283284425</v>
      </c>
      <c r="DO107" s="90">
        <f t="shared" si="147"/>
        <v>0.0123661828387508</v>
      </c>
      <c r="DP107" s="91">
        <f t="shared" si="148"/>
        <v>38196</v>
      </c>
      <c r="DQ107" s="93">
        <f t="shared" si="149"/>
        <v>2659</v>
      </c>
      <c r="DR107" s="93" t="e">
        <f t="shared" si="150"/>
        <v>#VALUE!</v>
      </c>
      <c r="DS107" s="93">
        <f t="shared" si="151"/>
        <v>68719.5</v>
      </c>
      <c r="DT107" s="94"/>
      <c r="DU107" s="105">
        <f t="shared" ref="DU107:DX107" si="208">(DI107+CW107+CK107)/3</f>
        <v>1667834.33333333</v>
      </c>
      <c r="DV107" s="105">
        <f t="shared" si="208"/>
        <v>-1611532.33333333</v>
      </c>
      <c r="DW107" s="105">
        <f t="shared" si="208"/>
        <v>-66709</v>
      </c>
      <c r="DX107" s="105">
        <f t="shared" si="208"/>
        <v>-6270.66666666667</v>
      </c>
      <c r="DY107" s="105">
        <f t="shared" si="153"/>
        <v>-16677.6666666667</v>
      </c>
      <c r="DZ107" s="99">
        <f t="shared" si="154"/>
        <v>-0.00999959428424446</v>
      </c>
      <c r="EA107" s="107">
        <f t="shared" si="155"/>
        <v>-0.0099005923772978</v>
      </c>
      <c r="EB107" s="105">
        <f t="shared" si="156"/>
        <v>-41877.3333333333</v>
      </c>
      <c r="EC107" s="105">
        <f t="shared" si="157"/>
        <v>-3656</v>
      </c>
      <c r="ED107" s="105" t="e">
        <f t="shared" si="158"/>
        <v>#VALUE!</v>
      </c>
      <c r="EE107" s="105">
        <f t="shared" si="159"/>
        <v>69834.3333333333</v>
      </c>
      <c r="EF107" s="108"/>
      <c r="EG107" s="115" t="str">
        <f t="shared" si="160"/>
        <v>完整</v>
      </c>
      <c r="EH107" s="115" t="str">
        <f t="shared" si="161"/>
        <v>完整</v>
      </c>
      <c r="EI107" s="115" t="str">
        <f t="shared" si="162"/>
        <v>完整</v>
      </c>
      <c r="EJ107" s="115" t="str">
        <f t="shared" si="163"/>
        <v>选择</v>
      </c>
      <c r="EK107" s="115" t="str">
        <f t="shared" si="164"/>
        <v>选择</v>
      </c>
      <c r="EL107" s="115" t="str">
        <f t="shared" si="165"/>
        <v>选择</v>
      </c>
      <c r="EM107" s="3" t="str">
        <f t="shared" si="166"/>
        <v>删除</v>
      </c>
      <c r="EN107" s="3" t="str">
        <f t="shared" si="167"/>
        <v>删除</v>
      </c>
      <c r="EO107" s="3" t="str">
        <f t="shared" si="168"/>
        <v>删除</v>
      </c>
    </row>
    <row r="108" s="3" customFormat="1" customHeight="1" spans="1:199">
      <c r="A108" s="42" t="s">
        <v>1220</v>
      </c>
      <c r="B108" s="43" t="str">
        <f t="shared" si="183"/>
        <v>CTI Logistics Limited</v>
      </c>
      <c r="C108" s="44" t="s">
        <v>207</v>
      </c>
      <c r="D108" s="49" t="s">
        <v>94</v>
      </c>
      <c r="E108" s="51"/>
      <c r="F108" s="47"/>
      <c r="H108" s="46">
        <f t="shared" si="117"/>
        <v>0.0773692606144186</v>
      </c>
      <c r="I108" s="46" t="str">
        <f t="shared" si="118"/>
        <v> </v>
      </c>
      <c r="J108" s="44"/>
      <c r="K108" s="44"/>
      <c r="L108" s="49" t="s">
        <v>94</v>
      </c>
      <c r="M108" s="70" t="s">
        <v>330</v>
      </c>
      <c r="N108" s="71" t="s">
        <v>1221</v>
      </c>
      <c r="O108" s="71" t="s">
        <v>1222</v>
      </c>
      <c r="P108" s="71" t="s">
        <v>211</v>
      </c>
      <c r="Q108" s="71" t="s">
        <v>1223</v>
      </c>
      <c r="R108" s="71" t="s">
        <v>1224</v>
      </c>
      <c r="S108" s="71" t="s">
        <v>417</v>
      </c>
      <c r="T108" s="75"/>
      <c r="U108" s="71" t="s">
        <v>1225</v>
      </c>
      <c r="V108" s="71" t="s">
        <v>216</v>
      </c>
      <c r="W108" s="71" t="s">
        <v>83</v>
      </c>
      <c r="X108" s="71" t="s">
        <v>1226</v>
      </c>
      <c r="Y108" s="71" t="s">
        <v>1227</v>
      </c>
      <c r="Z108" s="71" t="s">
        <v>1228</v>
      </c>
      <c r="AA108" s="81">
        <v>32113</v>
      </c>
      <c r="AB108" s="75"/>
      <c r="AC108" s="82">
        <v>301658</v>
      </c>
      <c r="AD108" s="82">
        <v>283038</v>
      </c>
      <c r="AE108" s="82">
        <v>239042</v>
      </c>
      <c r="AF108" s="82">
        <v>215045</v>
      </c>
      <c r="AG108" s="82">
        <v>506</v>
      </c>
      <c r="AH108" s="82">
        <v>707</v>
      </c>
      <c r="AI108" s="82">
        <v>2124</v>
      </c>
      <c r="AJ108" s="82">
        <v>1495</v>
      </c>
      <c r="AK108" s="82">
        <v>991</v>
      </c>
      <c r="AL108" s="82">
        <v>1455</v>
      </c>
      <c r="AM108" s="82">
        <v>920</v>
      </c>
      <c r="AN108" s="82">
        <v>1041</v>
      </c>
      <c r="AO108" s="82">
        <v>0</v>
      </c>
      <c r="AP108" s="82">
        <v>0</v>
      </c>
      <c r="AQ108" s="82">
        <v>0</v>
      </c>
      <c r="AR108" s="82">
        <v>0</v>
      </c>
      <c r="AS108" s="82">
        <v>-249140</v>
      </c>
      <c r="AT108" s="82">
        <v>-232936</v>
      </c>
      <c r="AU108" s="82">
        <v>-202691</v>
      </c>
      <c r="AV108" s="82">
        <v>-186890</v>
      </c>
      <c r="AW108" s="82">
        <v>-24877</v>
      </c>
      <c r="AX108" s="82">
        <v>-24490</v>
      </c>
      <c r="AY108" s="82">
        <v>-22506</v>
      </c>
      <c r="AZ108" s="82">
        <v>-21818</v>
      </c>
      <c r="BA108" s="82">
        <v>234</v>
      </c>
      <c r="BB108" s="82">
        <v>220</v>
      </c>
      <c r="BC108" s="82">
        <v>298</v>
      </c>
      <c r="BD108" s="82">
        <v>165</v>
      </c>
      <c r="BE108" s="82">
        <v>32415</v>
      </c>
      <c r="BF108" s="82">
        <v>33831</v>
      </c>
      <c r="BG108" s="82">
        <v>29134</v>
      </c>
      <c r="BH108" s="82">
        <v>25526</v>
      </c>
      <c r="BI108" s="82">
        <v>10282</v>
      </c>
      <c r="BJ108" s="82">
        <v>9410</v>
      </c>
      <c r="BK108" s="82">
        <v>6494</v>
      </c>
      <c r="BL108" s="82">
        <v>7611</v>
      </c>
      <c r="BM108" s="82">
        <v>167848</v>
      </c>
      <c r="BN108" s="82">
        <v>125927</v>
      </c>
      <c r="BO108" s="82">
        <v>133452</v>
      </c>
      <c r="BP108" s="82">
        <v>133236</v>
      </c>
      <c r="BQ108" s="82">
        <v>242890</v>
      </c>
      <c r="BR108" s="82">
        <v>207518</v>
      </c>
      <c r="BS108" s="82">
        <v>209866</v>
      </c>
      <c r="BT108" s="82">
        <v>210001</v>
      </c>
      <c r="BU108" s="82">
        <v>43385</v>
      </c>
      <c r="BV108" s="82">
        <v>42945</v>
      </c>
      <c r="BW108" s="82">
        <v>28242</v>
      </c>
      <c r="BX108" s="82">
        <v>26763</v>
      </c>
      <c r="BY108" s="82">
        <v>27156</v>
      </c>
      <c r="BZ108" s="82">
        <v>24864</v>
      </c>
      <c r="CA108" s="82">
        <v>15049</v>
      </c>
      <c r="CB108" s="82">
        <v>6791</v>
      </c>
      <c r="CC108" s="82">
        <v>115599</v>
      </c>
      <c r="CD108" s="82">
        <v>103445</v>
      </c>
      <c r="CE108" s="82">
        <v>95251</v>
      </c>
      <c r="CF108" s="82">
        <v>85890</v>
      </c>
      <c r="CG108" s="83"/>
      <c r="CH108" s="83"/>
      <c r="CI108" s="83"/>
      <c r="CJ108" s="83"/>
      <c r="CK108" s="89">
        <f t="shared" si="119"/>
        <v>301658</v>
      </c>
      <c r="CL108" s="89">
        <f t="shared" si="120"/>
        <v>-991</v>
      </c>
      <c r="CM108" s="89">
        <f t="shared" si="121"/>
        <v>-249140</v>
      </c>
      <c r="CN108" s="89">
        <f t="shared" si="122"/>
        <v>-24877</v>
      </c>
      <c r="CO108" s="89">
        <f t="shared" si="123"/>
        <v>26650</v>
      </c>
      <c r="CP108" s="90">
        <f t="shared" si="124"/>
        <v>0.0883450795271466</v>
      </c>
      <c r="CQ108" s="90">
        <f t="shared" si="125"/>
        <v>0.0969062718175471</v>
      </c>
      <c r="CR108" s="91">
        <f t="shared" si="126"/>
        <v>43385</v>
      </c>
      <c r="CS108" s="93">
        <f t="shared" si="127"/>
        <v>0</v>
      </c>
      <c r="CT108" s="93">
        <f t="shared" si="128"/>
        <v>227</v>
      </c>
      <c r="CU108" s="93">
        <f t="shared" si="129"/>
        <v>146887.5</v>
      </c>
      <c r="CV108" s="94"/>
      <c r="CW108" s="95">
        <f t="shared" si="130"/>
        <v>283038</v>
      </c>
      <c r="CX108" s="95">
        <f t="shared" si="131"/>
        <v>-1455</v>
      </c>
      <c r="CY108" s="95">
        <f t="shared" si="132"/>
        <v>-232936</v>
      </c>
      <c r="CZ108" s="93">
        <f t="shared" si="133"/>
        <v>-24490</v>
      </c>
      <c r="DA108" s="95">
        <f t="shared" si="134"/>
        <v>24157</v>
      </c>
      <c r="DB108" s="99">
        <f t="shared" si="135"/>
        <v>0.0853489637433843</v>
      </c>
      <c r="DC108" s="99">
        <f t="shared" si="136"/>
        <v>0.0933131438769164</v>
      </c>
      <c r="DD108" s="91">
        <f t="shared" si="137"/>
        <v>42945</v>
      </c>
      <c r="DE108" s="93">
        <f t="shared" si="138"/>
        <v>0</v>
      </c>
      <c r="DF108" s="93">
        <f t="shared" si="139"/>
        <v>259</v>
      </c>
      <c r="DG108" s="93">
        <f t="shared" si="140"/>
        <v>129689.5</v>
      </c>
      <c r="DH108" s="94"/>
      <c r="DI108" s="100">
        <f t="shared" si="141"/>
        <v>239042</v>
      </c>
      <c r="DJ108" s="100">
        <f t="shared" si="142"/>
        <v>-920</v>
      </c>
      <c r="DK108" s="100">
        <f t="shared" si="143"/>
        <v>-202691</v>
      </c>
      <c r="DL108" s="100">
        <f t="shared" si="144"/>
        <v>-22506</v>
      </c>
      <c r="DM108" s="100">
        <f t="shared" si="145"/>
        <v>12925</v>
      </c>
      <c r="DN108" s="99">
        <f t="shared" si="146"/>
        <v>0.0540699960676366</v>
      </c>
      <c r="DO108" s="90">
        <f t="shared" si="147"/>
        <v>0.0571606734566618</v>
      </c>
      <c r="DP108" s="91">
        <f t="shared" si="148"/>
        <v>28242</v>
      </c>
      <c r="DQ108" s="93">
        <f t="shared" si="149"/>
        <v>0</v>
      </c>
      <c r="DR108" s="93">
        <f t="shared" si="150"/>
        <v>231.5</v>
      </c>
      <c r="DS108" s="93">
        <f t="shared" si="151"/>
        <v>133344</v>
      </c>
      <c r="DT108" s="94"/>
      <c r="DU108" s="105">
        <f t="shared" ref="DU108:DX108" si="209">(DI108+CW108+CK108)/3</f>
        <v>274579.333333333</v>
      </c>
      <c r="DV108" s="105">
        <f t="shared" si="209"/>
        <v>-1122</v>
      </c>
      <c r="DW108" s="105">
        <f t="shared" si="209"/>
        <v>-228255.666666667</v>
      </c>
      <c r="DX108" s="105">
        <f t="shared" si="209"/>
        <v>-23957.6666666667</v>
      </c>
      <c r="DY108" s="105">
        <f t="shared" si="153"/>
        <v>21244</v>
      </c>
      <c r="DZ108" s="99">
        <f t="shared" si="154"/>
        <v>0.0773692606144186</v>
      </c>
      <c r="EA108" s="107">
        <f t="shared" si="155"/>
        <v>0.0838572327060575</v>
      </c>
      <c r="EB108" s="105">
        <f t="shared" si="156"/>
        <v>-38190.6666666667</v>
      </c>
      <c r="EC108" s="105">
        <f t="shared" si="157"/>
        <v>0</v>
      </c>
      <c r="ED108" s="105">
        <f t="shared" si="158"/>
        <v>239.166666666667</v>
      </c>
      <c r="EE108" s="105">
        <f t="shared" si="159"/>
        <v>136640.333333333</v>
      </c>
      <c r="EF108" s="108"/>
      <c r="EG108" s="115" t="str">
        <f t="shared" si="160"/>
        <v>完整</v>
      </c>
      <c r="EH108" s="115" t="str">
        <f t="shared" si="161"/>
        <v>完整</v>
      </c>
      <c r="EI108" s="115" t="str">
        <f t="shared" si="162"/>
        <v>完整</v>
      </c>
      <c r="EJ108" s="115" t="str">
        <f t="shared" si="163"/>
        <v>选择</v>
      </c>
      <c r="EK108" s="115" t="str">
        <f t="shared" si="164"/>
        <v>选择</v>
      </c>
      <c r="EL108" s="115" t="str">
        <f t="shared" si="165"/>
        <v>选择</v>
      </c>
      <c r="EM108" s="3" t="str">
        <f t="shared" si="166"/>
        <v>删除</v>
      </c>
      <c r="EN108" s="3" t="str">
        <f t="shared" si="167"/>
        <v>删除</v>
      </c>
      <c r="EO108" s="3" t="str">
        <f t="shared" si="168"/>
        <v>删除</v>
      </c>
      <c r="EP108" s="6"/>
      <c r="EQ108" s="6"/>
      <c r="ER108" s="6"/>
      <c r="ES108" s="6"/>
      <c r="ET108" s="6"/>
      <c r="EU108" s="6"/>
      <c r="EV108" s="6"/>
      <c r="EW108" s="6"/>
      <c r="EX108" s="6"/>
      <c r="EY108" s="6"/>
      <c r="EZ108" s="6"/>
      <c r="FA108" s="6"/>
      <c r="FB108" s="6"/>
      <c r="FC108" s="6"/>
      <c r="FD108" s="6"/>
      <c r="FE108" s="6"/>
      <c r="FF108" s="6"/>
      <c r="FG108" s="6"/>
      <c r="FH108" s="6"/>
      <c r="FI108" s="6"/>
      <c r="FJ108" s="6"/>
      <c r="FK108" s="6"/>
      <c r="FL108" s="6"/>
      <c r="FM108" s="6"/>
      <c r="FN108" s="6"/>
      <c r="FO108" s="6"/>
      <c r="FP108" s="6"/>
      <c r="FQ108" s="6"/>
      <c r="FR108" s="6"/>
      <c r="FS108" s="6"/>
      <c r="FT108" s="6"/>
      <c r="FU108" s="6"/>
      <c r="FV108" s="6"/>
      <c r="FW108" s="6"/>
      <c r="FX108" s="6"/>
      <c r="FY108" s="6"/>
      <c r="FZ108" s="6"/>
      <c r="GA108" s="6"/>
      <c r="GB108" s="6"/>
      <c r="GC108" s="6"/>
      <c r="GD108" s="6"/>
      <c r="GE108" s="6"/>
      <c r="GF108" s="6"/>
      <c r="GG108" s="6"/>
      <c r="GH108" s="6"/>
      <c r="GI108" s="6"/>
      <c r="GJ108" s="6"/>
      <c r="GK108" s="6"/>
      <c r="GL108" s="6"/>
      <c r="GM108" s="6"/>
      <c r="GN108" s="6"/>
      <c r="GO108" s="6"/>
      <c r="GP108" s="6"/>
      <c r="GQ108" s="6"/>
    </row>
    <row r="109" s="3" customFormat="1" customHeight="1" spans="1:145">
      <c r="A109" s="42" t="s">
        <v>1229</v>
      </c>
      <c r="B109" s="43" t="str">
        <f t="shared" si="183"/>
        <v>Shandong Chambroad Logistics Co.,Ltd.</v>
      </c>
      <c r="C109" s="44" t="s">
        <v>207</v>
      </c>
      <c r="D109" s="44" t="s">
        <v>90</v>
      </c>
      <c r="E109" s="51"/>
      <c r="H109" s="46">
        <f t="shared" si="117"/>
        <v>0.0375678580019763</v>
      </c>
      <c r="I109" s="46" t="str">
        <f t="shared" si="118"/>
        <v> </v>
      </c>
      <c r="J109" s="44"/>
      <c r="K109" s="44"/>
      <c r="L109" s="49"/>
      <c r="M109" s="70"/>
      <c r="N109" s="71" t="s">
        <v>1230</v>
      </c>
      <c r="O109" s="71" t="s">
        <v>1231</v>
      </c>
      <c r="P109" s="71" t="s">
        <v>211</v>
      </c>
      <c r="Q109" s="71" t="s">
        <v>1232</v>
      </c>
      <c r="R109" s="71" t="s">
        <v>1233</v>
      </c>
      <c r="S109" s="71" t="s">
        <v>235</v>
      </c>
      <c r="T109" s="75"/>
      <c r="U109" s="71" t="s">
        <v>1234</v>
      </c>
      <c r="V109" s="71" t="s">
        <v>266</v>
      </c>
      <c r="W109" s="71" t="s">
        <v>83</v>
      </c>
      <c r="X109" s="71" t="s">
        <v>1235</v>
      </c>
      <c r="Y109" s="71" t="s">
        <v>1236</v>
      </c>
      <c r="Z109" s="71" t="s">
        <v>1237</v>
      </c>
      <c r="AA109" s="81">
        <v>42340</v>
      </c>
      <c r="AB109" s="75"/>
      <c r="AC109" s="82">
        <v>1457998</v>
      </c>
      <c r="AD109" s="82">
        <v>1474368</v>
      </c>
      <c r="AE109" s="82">
        <v>2966533</v>
      </c>
      <c r="AF109" s="82">
        <v>2773238</v>
      </c>
      <c r="AG109" s="82">
        <v>23284</v>
      </c>
      <c r="AH109" s="82">
        <v>49406</v>
      </c>
      <c r="AI109" s="82">
        <v>117096</v>
      </c>
      <c r="AJ109" s="82">
        <v>64253</v>
      </c>
      <c r="AK109" s="82">
        <v>1142197</v>
      </c>
      <c r="AL109" s="82">
        <v>1096189</v>
      </c>
      <c r="AM109" s="82">
        <v>2666058</v>
      </c>
      <c r="AN109" s="82">
        <v>2464510</v>
      </c>
      <c r="AO109" s="82">
        <v>6073</v>
      </c>
      <c r="AP109" s="82">
        <v>5670</v>
      </c>
      <c r="AQ109" s="82">
        <v>7389</v>
      </c>
      <c r="AR109" s="82">
        <v>1631</v>
      </c>
      <c r="AS109" s="82">
        <v>-87687</v>
      </c>
      <c r="AT109" s="82">
        <v>-106142</v>
      </c>
      <c r="AU109" s="82">
        <v>-102943</v>
      </c>
      <c r="AV109" s="82">
        <v>-81689</v>
      </c>
      <c r="AW109" s="82">
        <v>-247817</v>
      </c>
      <c r="AX109" s="82">
        <v>-113601</v>
      </c>
      <c r="AY109" s="82">
        <v>-95524</v>
      </c>
      <c r="AZ109" s="82">
        <v>-93249</v>
      </c>
      <c r="BA109" s="82">
        <v>646</v>
      </c>
      <c r="BB109" s="82">
        <v>3935</v>
      </c>
      <c r="BC109" s="82">
        <v>13074</v>
      </c>
      <c r="BD109" s="82">
        <v>28022</v>
      </c>
      <c r="BE109" s="82">
        <v>155658</v>
      </c>
      <c r="BF109" s="82">
        <v>86413</v>
      </c>
      <c r="BG109" s="82">
        <v>111429</v>
      </c>
      <c r="BH109" s="82">
        <v>175314</v>
      </c>
      <c r="BI109" s="82">
        <v>240044</v>
      </c>
      <c r="BJ109" s="82">
        <v>267251</v>
      </c>
      <c r="BK109" s="82">
        <v>273844</v>
      </c>
      <c r="BL109" s="82">
        <v>409782</v>
      </c>
      <c r="BM109" s="82">
        <v>797298</v>
      </c>
      <c r="BN109" s="82">
        <v>1034758</v>
      </c>
      <c r="BO109" s="82">
        <v>1092394</v>
      </c>
      <c r="BP109" s="82">
        <v>1064946</v>
      </c>
      <c r="BQ109" s="82">
        <v>1705356</v>
      </c>
      <c r="BR109" s="82">
        <v>1920533</v>
      </c>
      <c r="BS109" s="82">
        <v>2063479</v>
      </c>
      <c r="BT109" s="82">
        <v>2373038</v>
      </c>
      <c r="BU109" s="82">
        <v>16811</v>
      </c>
      <c r="BV109" s="82">
        <v>21691</v>
      </c>
      <c r="BW109" s="82">
        <v>26847</v>
      </c>
      <c r="BX109" s="82">
        <v>20262</v>
      </c>
      <c r="BY109" s="82">
        <v>3581</v>
      </c>
      <c r="BZ109" s="82">
        <v>207842</v>
      </c>
      <c r="CA109" s="82">
        <v>219104</v>
      </c>
      <c r="CB109" s="82">
        <v>198043</v>
      </c>
      <c r="CC109" s="82">
        <v>3956</v>
      </c>
      <c r="CD109" s="82">
        <v>16034</v>
      </c>
      <c r="CE109" s="82">
        <v>16917</v>
      </c>
      <c r="CF109" s="82">
        <v>10947</v>
      </c>
      <c r="CG109" s="82">
        <v>60847</v>
      </c>
      <c r="CH109" s="82">
        <v>62747</v>
      </c>
      <c r="CI109" s="82">
        <v>51790</v>
      </c>
      <c r="CJ109" s="82">
        <v>48849</v>
      </c>
      <c r="CK109" s="89">
        <f t="shared" si="119"/>
        <v>1457998</v>
      </c>
      <c r="CL109" s="89">
        <f t="shared" si="120"/>
        <v>-1142197</v>
      </c>
      <c r="CM109" s="89">
        <f t="shared" si="121"/>
        <v>-93760</v>
      </c>
      <c r="CN109" s="89">
        <f t="shared" si="122"/>
        <v>-247817</v>
      </c>
      <c r="CO109" s="89">
        <f t="shared" si="123"/>
        <v>-25776</v>
      </c>
      <c r="CP109" s="90">
        <f t="shared" si="124"/>
        <v>-0.017679036596758</v>
      </c>
      <c r="CQ109" s="90">
        <f t="shared" si="125"/>
        <v>-0.0173719178257605</v>
      </c>
      <c r="CR109" s="91">
        <f t="shared" si="126"/>
        <v>16811</v>
      </c>
      <c r="CS109" s="93">
        <f t="shared" si="127"/>
        <v>6073</v>
      </c>
      <c r="CT109" s="93">
        <f t="shared" si="128"/>
        <v>2290.5</v>
      </c>
      <c r="CU109" s="93">
        <f t="shared" si="129"/>
        <v>916028</v>
      </c>
      <c r="CV109" s="94"/>
      <c r="CW109" s="95">
        <f t="shared" si="130"/>
        <v>1474368</v>
      </c>
      <c r="CX109" s="95">
        <f t="shared" si="131"/>
        <v>-1096189</v>
      </c>
      <c r="CY109" s="95">
        <f t="shared" si="132"/>
        <v>-111812</v>
      </c>
      <c r="CZ109" s="93">
        <f t="shared" si="133"/>
        <v>-113601</v>
      </c>
      <c r="DA109" s="95">
        <f t="shared" si="134"/>
        <v>152766</v>
      </c>
      <c r="DB109" s="99">
        <f t="shared" si="135"/>
        <v>0.103614565698659</v>
      </c>
      <c r="DC109" s="99">
        <f t="shared" si="136"/>
        <v>0.115591532095139</v>
      </c>
      <c r="DD109" s="91">
        <f t="shared" si="137"/>
        <v>21691</v>
      </c>
      <c r="DE109" s="93">
        <f t="shared" si="138"/>
        <v>5670</v>
      </c>
      <c r="DF109" s="93">
        <f t="shared" si="139"/>
        <v>8504.5</v>
      </c>
      <c r="DG109" s="93">
        <f t="shared" si="140"/>
        <v>1063576</v>
      </c>
      <c r="DH109" s="94"/>
      <c r="DI109" s="100">
        <f t="shared" si="141"/>
        <v>2966533</v>
      </c>
      <c r="DJ109" s="100">
        <f t="shared" si="142"/>
        <v>-2666058</v>
      </c>
      <c r="DK109" s="100">
        <f t="shared" si="143"/>
        <v>-110332</v>
      </c>
      <c r="DL109" s="100">
        <f t="shared" si="144"/>
        <v>-95524</v>
      </c>
      <c r="DM109" s="100">
        <f t="shared" si="145"/>
        <v>94619</v>
      </c>
      <c r="DN109" s="99">
        <f t="shared" si="146"/>
        <v>0.0318954820323927</v>
      </c>
      <c r="DO109" s="90">
        <f t="shared" si="147"/>
        <v>0.0329463208160133</v>
      </c>
      <c r="DP109" s="91">
        <f t="shared" si="148"/>
        <v>26847</v>
      </c>
      <c r="DQ109" s="93">
        <f t="shared" si="149"/>
        <v>7389</v>
      </c>
      <c r="DR109" s="93">
        <f t="shared" si="150"/>
        <v>20548</v>
      </c>
      <c r="DS109" s="93">
        <f t="shared" si="151"/>
        <v>1078670</v>
      </c>
      <c r="DT109" s="94"/>
      <c r="DU109" s="105">
        <f t="shared" ref="DU109:DX109" si="210">(DI109+CW109+CK109)/3</f>
        <v>1966299.66666667</v>
      </c>
      <c r="DV109" s="105">
        <f t="shared" si="210"/>
        <v>-1634814.66666667</v>
      </c>
      <c r="DW109" s="105">
        <f t="shared" si="210"/>
        <v>-105301.333333333</v>
      </c>
      <c r="DX109" s="105">
        <f t="shared" si="210"/>
        <v>-152314</v>
      </c>
      <c r="DY109" s="105">
        <f t="shared" si="153"/>
        <v>73869.6666666667</v>
      </c>
      <c r="DZ109" s="99">
        <f t="shared" si="154"/>
        <v>0.0375678580019763</v>
      </c>
      <c r="EA109" s="107">
        <f t="shared" si="155"/>
        <v>0.039034292769966</v>
      </c>
      <c r="EB109" s="105">
        <f t="shared" si="156"/>
        <v>-21783</v>
      </c>
      <c r="EC109" s="105">
        <f t="shared" si="157"/>
        <v>-6377.33333333333</v>
      </c>
      <c r="ED109" s="105">
        <f t="shared" si="158"/>
        <v>10447.6666666667</v>
      </c>
      <c r="EE109" s="105">
        <f t="shared" si="159"/>
        <v>1019424.66666667</v>
      </c>
      <c r="EF109" s="108"/>
      <c r="EG109" s="115" t="str">
        <f t="shared" si="160"/>
        <v>完整</v>
      </c>
      <c r="EH109" s="115" t="str">
        <f t="shared" si="161"/>
        <v>完整</v>
      </c>
      <c r="EI109" s="115" t="str">
        <f t="shared" si="162"/>
        <v>完整</v>
      </c>
      <c r="EJ109" s="115" t="str">
        <f t="shared" si="163"/>
        <v>选择</v>
      </c>
      <c r="EK109" s="115" t="str">
        <f t="shared" si="164"/>
        <v>选择</v>
      </c>
      <c r="EL109" s="115" t="str">
        <f t="shared" si="165"/>
        <v>选择</v>
      </c>
      <c r="EM109" s="3" t="str">
        <f t="shared" si="166"/>
        <v>删除</v>
      </c>
      <c r="EN109" s="3" t="str">
        <f t="shared" si="167"/>
        <v>删除</v>
      </c>
      <c r="EO109" s="3" t="str">
        <f t="shared" si="168"/>
        <v>删除</v>
      </c>
    </row>
    <row r="110" s="3" customFormat="1" customHeight="1" spans="1:145">
      <c r="A110" s="42" t="s">
        <v>1238</v>
      </c>
      <c r="B110" s="43" t="str">
        <f t="shared" si="183"/>
        <v>Shin Yang Group Berhad</v>
      </c>
      <c r="C110" s="44" t="s">
        <v>207</v>
      </c>
      <c r="D110" s="44" t="s">
        <v>90</v>
      </c>
      <c r="E110" s="51"/>
      <c r="H110" s="46">
        <f t="shared" si="117"/>
        <v>0.134995602943091</v>
      </c>
      <c r="I110" s="46" t="str">
        <f t="shared" si="118"/>
        <v> </v>
      </c>
      <c r="J110" s="44"/>
      <c r="K110" s="44"/>
      <c r="L110" s="49"/>
      <c r="M110" s="70"/>
      <c r="N110" s="71" t="s">
        <v>1239</v>
      </c>
      <c r="O110" s="71" t="s">
        <v>1240</v>
      </c>
      <c r="P110" s="71" t="s">
        <v>211</v>
      </c>
      <c r="Q110" s="71" t="s">
        <v>1241</v>
      </c>
      <c r="R110" s="71" t="s">
        <v>1242</v>
      </c>
      <c r="S110" s="71" t="s">
        <v>429</v>
      </c>
      <c r="T110" s="75"/>
      <c r="U110" s="71" t="s">
        <v>1243</v>
      </c>
      <c r="V110" s="71" t="s">
        <v>306</v>
      </c>
      <c r="W110" s="71" t="s">
        <v>77</v>
      </c>
      <c r="X110" s="71" t="s">
        <v>1244</v>
      </c>
      <c r="Y110" s="71" t="s">
        <v>1245</v>
      </c>
      <c r="Z110" s="71" t="s">
        <v>1246</v>
      </c>
      <c r="AA110" s="81">
        <v>40352</v>
      </c>
      <c r="AB110" s="71" t="s">
        <v>1247</v>
      </c>
      <c r="AC110" s="82">
        <v>939604</v>
      </c>
      <c r="AD110" s="82">
        <v>893458</v>
      </c>
      <c r="AE110" s="82">
        <v>601521</v>
      </c>
      <c r="AF110" s="82">
        <v>596496</v>
      </c>
      <c r="AG110" s="82">
        <v>21645</v>
      </c>
      <c r="AH110" s="82">
        <v>7820</v>
      </c>
      <c r="AI110" s="82">
        <v>9037</v>
      </c>
      <c r="AJ110" s="82">
        <v>9008</v>
      </c>
      <c r="AK110" s="82">
        <v>633157</v>
      </c>
      <c r="AL110" s="82">
        <v>612073</v>
      </c>
      <c r="AM110" s="82">
        <v>477359</v>
      </c>
      <c r="AN110" s="82">
        <v>517903</v>
      </c>
      <c r="AO110" s="82">
        <v>0</v>
      </c>
      <c r="AP110" s="82">
        <v>0</v>
      </c>
      <c r="AQ110" s="82">
        <v>0</v>
      </c>
      <c r="AR110" s="82">
        <v>0</v>
      </c>
      <c r="AS110" s="82">
        <v>-47562</v>
      </c>
      <c r="AT110" s="82">
        <v>-33618</v>
      </c>
      <c r="AU110" s="82">
        <v>-25063</v>
      </c>
      <c r="AV110" s="82">
        <v>-72243</v>
      </c>
      <c r="AW110" s="82">
        <v>-98034</v>
      </c>
      <c r="AX110" s="82">
        <v>-90778</v>
      </c>
      <c r="AY110" s="82">
        <v>-88281</v>
      </c>
      <c r="AZ110" s="82">
        <v>-131459</v>
      </c>
      <c r="BA110" s="82">
        <v>33901</v>
      </c>
      <c r="BB110" s="82">
        <v>34132</v>
      </c>
      <c r="BC110" s="82">
        <v>40886</v>
      </c>
      <c r="BD110" s="82">
        <v>54606</v>
      </c>
      <c r="BE110" s="82">
        <v>157355</v>
      </c>
      <c r="BF110" s="82">
        <v>181564</v>
      </c>
      <c r="BG110" s="82">
        <v>151285</v>
      </c>
      <c r="BH110" s="82">
        <v>135358</v>
      </c>
      <c r="BI110" s="82">
        <v>398904</v>
      </c>
      <c r="BJ110" s="82">
        <v>283173</v>
      </c>
      <c r="BK110" s="82">
        <v>155441</v>
      </c>
      <c r="BL110" s="82">
        <v>121498</v>
      </c>
      <c r="BM110" s="82">
        <v>931364</v>
      </c>
      <c r="BN110" s="82">
        <v>953683</v>
      </c>
      <c r="BO110" s="82">
        <v>1000096</v>
      </c>
      <c r="BP110" s="82">
        <v>1036530</v>
      </c>
      <c r="BQ110" s="82">
        <v>1571394</v>
      </c>
      <c r="BR110" s="82">
        <v>1488212</v>
      </c>
      <c r="BS110" s="82">
        <v>1384816</v>
      </c>
      <c r="BT110" s="82">
        <v>1412653</v>
      </c>
      <c r="BU110" s="83"/>
      <c r="BV110" s="83"/>
      <c r="BW110" s="83"/>
      <c r="BX110" s="83"/>
      <c r="BY110" s="82">
        <v>182496</v>
      </c>
      <c r="BZ110" s="82">
        <v>164809</v>
      </c>
      <c r="CA110" s="82">
        <v>19855</v>
      </c>
      <c r="CB110" s="82">
        <v>-116101</v>
      </c>
      <c r="CC110" s="83"/>
      <c r="CD110" s="83"/>
      <c r="CE110" s="83"/>
      <c r="CF110" s="82">
        <v>43985</v>
      </c>
      <c r="CG110" s="82">
        <v>47562</v>
      </c>
      <c r="CH110" s="82">
        <v>33618</v>
      </c>
      <c r="CI110" s="82">
        <v>25063</v>
      </c>
      <c r="CJ110" s="82">
        <v>28258</v>
      </c>
      <c r="CK110" s="89">
        <f t="shared" si="119"/>
        <v>939604</v>
      </c>
      <c r="CL110" s="89">
        <f t="shared" si="120"/>
        <v>-633157</v>
      </c>
      <c r="CM110" s="89">
        <f t="shared" si="121"/>
        <v>-47562</v>
      </c>
      <c r="CN110" s="89">
        <f t="shared" si="122"/>
        <v>-98034</v>
      </c>
      <c r="CO110" s="89">
        <f t="shared" si="123"/>
        <v>160851</v>
      </c>
      <c r="CP110" s="90">
        <f t="shared" si="124"/>
        <v>0.171190203532552</v>
      </c>
      <c r="CQ110" s="90">
        <f t="shared" si="125"/>
        <v>0.206549445074369</v>
      </c>
      <c r="CR110" s="91">
        <f t="shared" si="126"/>
        <v>0</v>
      </c>
      <c r="CS110" s="93">
        <f t="shared" si="127"/>
        <v>0</v>
      </c>
      <c r="CT110" s="93">
        <f t="shared" si="128"/>
        <v>34016.5</v>
      </c>
      <c r="CU110" s="93">
        <f t="shared" si="129"/>
        <v>942523.5</v>
      </c>
      <c r="CV110" s="94"/>
      <c r="CW110" s="95">
        <f t="shared" si="130"/>
        <v>893458</v>
      </c>
      <c r="CX110" s="95">
        <f t="shared" si="131"/>
        <v>-612073</v>
      </c>
      <c r="CY110" s="95">
        <f t="shared" si="132"/>
        <v>-33618</v>
      </c>
      <c r="CZ110" s="93">
        <f t="shared" si="133"/>
        <v>-90778</v>
      </c>
      <c r="DA110" s="95">
        <f t="shared" si="134"/>
        <v>156989</v>
      </c>
      <c r="DB110" s="99">
        <f t="shared" si="135"/>
        <v>0.175709434578906</v>
      </c>
      <c r="DC110" s="99">
        <f t="shared" si="136"/>
        <v>0.213164437335448</v>
      </c>
      <c r="DD110" s="91">
        <f t="shared" si="137"/>
        <v>0</v>
      </c>
      <c r="DE110" s="93">
        <f t="shared" si="138"/>
        <v>0</v>
      </c>
      <c r="DF110" s="93">
        <f t="shared" si="139"/>
        <v>37509</v>
      </c>
      <c r="DG110" s="93">
        <f t="shared" si="140"/>
        <v>976889.5</v>
      </c>
      <c r="DH110" s="94"/>
      <c r="DI110" s="100">
        <f t="shared" si="141"/>
        <v>601521</v>
      </c>
      <c r="DJ110" s="100">
        <f t="shared" si="142"/>
        <v>-477359</v>
      </c>
      <c r="DK110" s="100">
        <f t="shared" si="143"/>
        <v>-25063</v>
      </c>
      <c r="DL110" s="100">
        <f t="shared" si="144"/>
        <v>-88281</v>
      </c>
      <c r="DM110" s="100">
        <f t="shared" si="145"/>
        <v>10818</v>
      </c>
      <c r="DN110" s="99">
        <f t="shared" si="146"/>
        <v>0.0179844095218621</v>
      </c>
      <c r="DO110" s="90">
        <f t="shared" si="147"/>
        <v>0.0183137718955211</v>
      </c>
      <c r="DP110" s="91">
        <f t="shared" si="148"/>
        <v>0</v>
      </c>
      <c r="DQ110" s="93">
        <f t="shared" si="149"/>
        <v>0</v>
      </c>
      <c r="DR110" s="93">
        <f t="shared" si="150"/>
        <v>47746</v>
      </c>
      <c r="DS110" s="93">
        <f t="shared" si="151"/>
        <v>1018313</v>
      </c>
      <c r="DT110" s="94"/>
      <c r="DU110" s="105">
        <f t="shared" ref="DU110:DX110" si="211">(DI110+CW110+CK110)/3</f>
        <v>811527.666666667</v>
      </c>
      <c r="DV110" s="105">
        <f t="shared" si="211"/>
        <v>-574196.333333333</v>
      </c>
      <c r="DW110" s="105">
        <f t="shared" si="211"/>
        <v>-35414.3333333333</v>
      </c>
      <c r="DX110" s="105">
        <f t="shared" si="211"/>
        <v>-92364.3333333333</v>
      </c>
      <c r="DY110" s="105">
        <f t="shared" si="153"/>
        <v>109552.666666667</v>
      </c>
      <c r="DZ110" s="99">
        <f t="shared" si="154"/>
        <v>0.134995602943091</v>
      </c>
      <c r="EA110" s="107">
        <f t="shared" si="155"/>
        <v>0.156063487541104</v>
      </c>
      <c r="EB110" s="105">
        <f t="shared" si="156"/>
        <v>0</v>
      </c>
      <c r="EC110" s="105">
        <f t="shared" si="157"/>
        <v>0</v>
      </c>
      <c r="ED110" s="105">
        <f t="shared" si="158"/>
        <v>39757.1666666667</v>
      </c>
      <c r="EE110" s="105">
        <f t="shared" si="159"/>
        <v>979242</v>
      </c>
      <c r="EF110" s="108"/>
      <c r="EG110" s="115" t="str">
        <f t="shared" si="160"/>
        <v>完整</v>
      </c>
      <c r="EH110" s="115" t="str">
        <f t="shared" si="161"/>
        <v>完整</v>
      </c>
      <c r="EI110" s="115" t="str">
        <f t="shared" si="162"/>
        <v>完整</v>
      </c>
      <c r="EJ110" s="115" t="str">
        <f t="shared" si="163"/>
        <v>选择</v>
      </c>
      <c r="EK110" s="115" t="str">
        <f t="shared" si="164"/>
        <v>选择</v>
      </c>
      <c r="EL110" s="115" t="str">
        <f t="shared" si="165"/>
        <v>选择</v>
      </c>
      <c r="EM110" s="3" t="str">
        <f t="shared" si="166"/>
        <v>删除</v>
      </c>
      <c r="EN110" s="3" t="str">
        <f t="shared" si="167"/>
        <v>删除</v>
      </c>
      <c r="EO110" s="3" t="str">
        <f t="shared" si="168"/>
        <v>删除</v>
      </c>
    </row>
    <row r="111" s="3" customFormat="1" customHeight="1" spans="1:145">
      <c r="A111" s="42" t="s">
        <v>1248</v>
      </c>
      <c r="B111" s="43" t="str">
        <f t="shared" si="183"/>
        <v>Allcargo Gati Limited</v>
      </c>
      <c r="C111" s="44" t="s">
        <v>207</v>
      </c>
      <c r="D111" s="44" t="s">
        <v>90</v>
      </c>
      <c r="E111" s="45"/>
      <c r="G111" s="48"/>
      <c r="H111" s="46">
        <f t="shared" si="117"/>
        <v>0.00501867699827527</v>
      </c>
      <c r="I111" s="46" t="str">
        <f t="shared" si="118"/>
        <v> </v>
      </c>
      <c r="J111" s="44"/>
      <c r="K111" s="44"/>
      <c r="L111" s="49"/>
      <c r="M111" s="70"/>
      <c r="N111" s="71" t="s">
        <v>1249</v>
      </c>
      <c r="O111" s="71" t="s">
        <v>1250</v>
      </c>
      <c r="P111" s="71" t="s">
        <v>211</v>
      </c>
      <c r="Q111" s="71" t="s">
        <v>1251</v>
      </c>
      <c r="R111" s="71" t="s">
        <v>1252</v>
      </c>
      <c r="S111" s="71" t="s">
        <v>612</v>
      </c>
      <c r="T111" s="75"/>
      <c r="U111" s="71" t="s">
        <v>1253</v>
      </c>
      <c r="V111" s="71" t="s">
        <v>266</v>
      </c>
      <c r="W111" s="71" t="s">
        <v>77</v>
      </c>
      <c r="X111" s="71" t="s">
        <v>1254</v>
      </c>
      <c r="Y111" s="71" t="s">
        <v>1255</v>
      </c>
      <c r="Z111" s="71" t="s">
        <v>1256</v>
      </c>
      <c r="AA111" s="81">
        <v>39000</v>
      </c>
      <c r="AB111" s="71" t="s">
        <v>1257</v>
      </c>
      <c r="AC111" s="82">
        <v>16915400</v>
      </c>
      <c r="AD111" s="82">
        <v>17174400</v>
      </c>
      <c r="AE111" s="82">
        <v>14847400</v>
      </c>
      <c r="AF111" s="82">
        <v>13111200</v>
      </c>
      <c r="AG111" s="82">
        <v>92400</v>
      </c>
      <c r="AH111" s="82">
        <v>235900</v>
      </c>
      <c r="AI111" s="82">
        <v>52000</v>
      </c>
      <c r="AJ111" s="82">
        <v>31200</v>
      </c>
      <c r="AK111" s="82">
        <v>2133900</v>
      </c>
      <c r="AL111" s="82">
        <v>2478000</v>
      </c>
      <c r="AM111" s="82">
        <v>2223700</v>
      </c>
      <c r="AN111" s="82">
        <v>2434700</v>
      </c>
      <c r="AO111" s="82">
        <v>0</v>
      </c>
      <c r="AP111" s="82">
        <v>0</v>
      </c>
      <c r="AQ111" s="82">
        <v>0</v>
      </c>
      <c r="AR111" s="82">
        <v>0</v>
      </c>
      <c r="AS111" s="82">
        <v>-14316200</v>
      </c>
      <c r="AT111" s="82">
        <v>-13781800</v>
      </c>
      <c r="AU111" s="82">
        <v>-12127300</v>
      </c>
      <c r="AV111" s="82">
        <v>-10430000</v>
      </c>
      <c r="AW111" s="82">
        <v>-689400</v>
      </c>
      <c r="AX111" s="82">
        <v>-592100</v>
      </c>
      <c r="AY111" s="82">
        <v>-349200</v>
      </c>
      <c r="AZ111" s="82">
        <v>-401300</v>
      </c>
      <c r="BA111" s="82">
        <v>21500</v>
      </c>
      <c r="BB111" s="82">
        <v>24400</v>
      </c>
      <c r="BC111" s="82">
        <v>27900</v>
      </c>
      <c r="BD111" s="82">
        <v>38200</v>
      </c>
      <c r="BE111" s="82">
        <v>2438100</v>
      </c>
      <c r="BF111" s="82">
        <v>2667800</v>
      </c>
      <c r="BG111" s="82">
        <v>2323300</v>
      </c>
      <c r="BH111" s="82">
        <v>1954600</v>
      </c>
      <c r="BI111" s="82">
        <v>1753900</v>
      </c>
      <c r="BJ111" s="82">
        <v>965200</v>
      </c>
      <c r="BK111" s="82">
        <v>282800</v>
      </c>
      <c r="BL111" s="82">
        <v>562800</v>
      </c>
      <c r="BM111" s="82">
        <v>2855600</v>
      </c>
      <c r="BN111" s="82">
        <v>2554000</v>
      </c>
      <c r="BO111" s="82">
        <v>2424100</v>
      </c>
      <c r="BP111" s="82">
        <v>2163000</v>
      </c>
      <c r="BQ111" s="82">
        <v>13234400</v>
      </c>
      <c r="BR111" s="82">
        <v>12847000</v>
      </c>
      <c r="BS111" s="82">
        <v>12303300</v>
      </c>
      <c r="BT111" s="82">
        <v>12371500</v>
      </c>
      <c r="BU111" s="82">
        <v>10105300</v>
      </c>
      <c r="BV111" s="82">
        <v>9539200</v>
      </c>
      <c r="BW111" s="82">
        <v>8356700</v>
      </c>
      <c r="BX111" s="82">
        <v>6068800</v>
      </c>
      <c r="BY111" s="82">
        <v>-131700</v>
      </c>
      <c r="BZ111" s="82">
        <v>558400</v>
      </c>
      <c r="CA111" s="82">
        <v>199200</v>
      </c>
      <c r="CB111" s="82">
        <v>-123600</v>
      </c>
      <c r="CC111" s="82">
        <v>1491900</v>
      </c>
      <c r="CD111" s="82">
        <v>1423000</v>
      </c>
      <c r="CE111" s="82">
        <v>1453700</v>
      </c>
      <c r="CF111" s="82">
        <v>1941500</v>
      </c>
      <c r="CG111" s="82">
        <v>636000</v>
      </c>
      <c r="CH111" s="82">
        <v>559000</v>
      </c>
      <c r="CI111" s="82">
        <v>253800</v>
      </c>
      <c r="CJ111" s="82">
        <v>230400</v>
      </c>
      <c r="CK111" s="89">
        <f t="shared" si="119"/>
        <v>16915400</v>
      </c>
      <c r="CL111" s="89">
        <f t="shared" si="120"/>
        <v>-2133900</v>
      </c>
      <c r="CM111" s="89">
        <f t="shared" si="121"/>
        <v>-14316200</v>
      </c>
      <c r="CN111" s="89">
        <f t="shared" si="122"/>
        <v>-689400</v>
      </c>
      <c r="CO111" s="89">
        <f t="shared" si="123"/>
        <v>-224100</v>
      </c>
      <c r="CP111" s="90">
        <f t="shared" si="124"/>
        <v>-0.0132482826300294</v>
      </c>
      <c r="CQ111" s="90">
        <f t="shared" si="125"/>
        <v>-0.0130750605326877</v>
      </c>
      <c r="CR111" s="91">
        <f t="shared" si="126"/>
        <v>10105300</v>
      </c>
      <c r="CS111" s="93">
        <f t="shared" si="127"/>
        <v>0</v>
      </c>
      <c r="CT111" s="93">
        <f t="shared" si="128"/>
        <v>22950</v>
      </c>
      <c r="CU111" s="93">
        <f t="shared" si="129"/>
        <v>2704800</v>
      </c>
      <c r="CV111" s="94"/>
      <c r="CW111" s="95">
        <f t="shared" si="130"/>
        <v>17174400</v>
      </c>
      <c r="CX111" s="95">
        <f t="shared" si="131"/>
        <v>-2478000</v>
      </c>
      <c r="CY111" s="95">
        <f t="shared" si="132"/>
        <v>-13781800</v>
      </c>
      <c r="CZ111" s="93">
        <f t="shared" si="133"/>
        <v>-592100</v>
      </c>
      <c r="DA111" s="95">
        <f t="shared" si="134"/>
        <v>322500</v>
      </c>
      <c r="DB111" s="99">
        <f t="shared" si="135"/>
        <v>0.0187779485746227</v>
      </c>
      <c r="DC111" s="99">
        <f t="shared" si="136"/>
        <v>0.0191373079593399</v>
      </c>
      <c r="DD111" s="91">
        <f t="shared" si="137"/>
        <v>9539200</v>
      </c>
      <c r="DE111" s="93">
        <f t="shared" si="138"/>
        <v>0</v>
      </c>
      <c r="DF111" s="93">
        <f t="shared" si="139"/>
        <v>26150</v>
      </c>
      <c r="DG111" s="93">
        <f t="shared" si="140"/>
        <v>2489050</v>
      </c>
      <c r="DH111" s="94"/>
      <c r="DI111" s="100">
        <f t="shared" si="141"/>
        <v>14847400</v>
      </c>
      <c r="DJ111" s="100">
        <f t="shared" si="142"/>
        <v>-2223700</v>
      </c>
      <c r="DK111" s="100">
        <f t="shared" si="143"/>
        <v>-12127300</v>
      </c>
      <c r="DL111" s="100">
        <f t="shared" si="144"/>
        <v>-349200</v>
      </c>
      <c r="DM111" s="100">
        <f t="shared" si="145"/>
        <v>147200</v>
      </c>
      <c r="DN111" s="99">
        <f t="shared" si="146"/>
        <v>0.00991419373088891</v>
      </c>
      <c r="DO111" s="90">
        <f t="shared" si="147"/>
        <v>0.0100134692045006</v>
      </c>
      <c r="DP111" s="91">
        <f t="shared" si="148"/>
        <v>8356700</v>
      </c>
      <c r="DQ111" s="93">
        <f t="shared" si="149"/>
        <v>0</v>
      </c>
      <c r="DR111" s="93">
        <f t="shared" si="150"/>
        <v>33050</v>
      </c>
      <c r="DS111" s="93">
        <f t="shared" si="151"/>
        <v>2293550</v>
      </c>
      <c r="DT111" s="94"/>
      <c r="DU111" s="105">
        <f t="shared" ref="DU111:DX111" si="212">(DI111+CW111+CK111)/3</f>
        <v>16312400</v>
      </c>
      <c r="DV111" s="105">
        <f t="shared" si="212"/>
        <v>-2278533.33333333</v>
      </c>
      <c r="DW111" s="105">
        <f t="shared" si="212"/>
        <v>-13408433.3333333</v>
      </c>
      <c r="DX111" s="105">
        <f t="shared" si="212"/>
        <v>-543566.666666667</v>
      </c>
      <c r="DY111" s="105">
        <f t="shared" si="153"/>
        <v>81866.6666666655</v>
      </c>
      <c r="DZ111" s="99">
        <f t="shared" si="154"/>
        <v>0.00501867699827527</v>
      </c>
      <c r="EA111" s="107">
        <f t="shared" si="155"/>
        <v>0.00504399116069294</v>
      </c>
      <c r="EB111" s="105">
        <f t="shared" si="156"/>
        <v>-9333733.33333333</v>
      </c>
      <c r="EC111" s="105">
        <f t="shared" si="157"/>
        <v>0</v>
      </c>
      <c r="ED111" s="105">
        <f t="shared" si="158"/>
        <v>27383.3333333333</v>
      </c>
      <c r="EE111" s="105">
        <f t="shared" si="159"/>
        <v>2495800</v>
      </c>
      <c r="EF111" s="108"/>
      <c r="EG111" s="115" t="str">
        <f t="shared" si="160"/>
        <v>完整</v>
      </c>
      <c r="EH111" s="115" t="str">
        <f t="shared" si="161"/>
        <v>完整</v>
      </c>
      <c r="EI111" s="115" t="str">
        <f t="shared" si="162"/>
        <v>完整</v>
      </c>
      <c r="EJ111" s="115" t="str">
        <f t="shared" si="163"/>
        <v>选择</v>
      </c>
      <c r="EK111" s="115" t="str">
        <f t="shared" si="164"/>
        <v>选择</v>
      </c>
      <c r="EL111" s="115" t="str">
        <f t="shared" si="165"/>
        <v>选择</v>
      </c>
      <c r="EM111" s="3" t="str">
        <f t="shared" si="166"/>
        <v>删除</v>
      </c>
      <c r="EN111" s="3" t="str">
        <f t="shared" si="167"/>
        <v>删除</v>
      </c>
      <c r="EO111" s="3" t="str">
        <f t="shared" si="168"/>
        <v>删除</v>
      </c>
    </row>
    <row r="112" s="3" customFormat="1" customHeight="1" spans="1:200">
      <c r="A112" s="42" t="s">
        <v>1258</v>
      </c>
      <c r="B112" s="43" t="str">
        <f t="shared" si="183"/>
        <v>Hiroshima Electric Railway CO LTD</v>
      </c>
      <c r="C112" s="44" t="s">
        <v>207</v>
      </c>
      <c r="D112" s="44" t="s">
        <v>92</v>
      </c>
      <c r="E112" s="51"/>
      <c r="F112" s="52"/>
      <c r="G112" s="48"/>
      <c r="H112" s="46">
        <f t="shared" si="117"/>
        <v>-0.139337248420485</v>
      </c>
      <c r="I112" s="46" t="str">
        <f t="shared" si="118"/>
        <v> </v>
      </c>
      <c r="J112" s="44"/>
      <c r="K112" s="44"/>
      <c r="L112" s="49"/>
      <c r="M112" s="70"/>
      <c r="N112" s="71" t="s">
        <v>1259</v>
      </c>
      <c r="O112" s="71" t="s">
        <v>1260</v>
      </c>
      <c r="P112" s="71" t="s">
        <v>211</v>
      </c>
      <c r="Q112" s="71" t="s">
        <v>1261</v>
      </c>
      <c r="R112" s="71" t="s">
        <v>1262</v>
      </c>
      <c r="S112" s="71" t="s">
        <v>225</v>
      </c>
      <c r="T112" s="75"/>
      <c r="U112" s="71" t="s">
        <v>1263</v>
      </c>
      <c r="V112" s="71" t="s">
        <v>216</v>
      </c>
      <c r="W112" s="71" t="s">
        <v>83</v>
      </c>
      <c r="X112" s="71" t="s">
        <v>1264</v>
      </c>
      <c r="Y112" s="71" t="s">
        <v>1265</v>
      </c>
      <c r="Z112" s="71" t="s">
        <v>259</v>
      </c>
      <c r="AA112" s="81">
        <v>18050</v>
      </c>
      <c r="AB112" s="75"/>
      <c r="AC112" s="82">
        <v>30466000</v>
      </c>
      <c r="AD112" s="82">
        <v>27450000</v>
      </c>
      <c r="AE112" s="82">
        <v>27395000</v>
      </c>
      <c r="AF112" s="82">
        <v>25409000</v>
      </c>
      <c r="AG112" s="83"/>
      <c r="AH112" s="83"/>
      <c r="AI112" s="83"/>
      <c r="AJ112" s="83"/>
      <c r="AK112" s="82">
        <v>23498000</v>
      </c>
      <c r="AL112" s="82">
        <v>22887000</v>
      </c>
      <c r="AM112" s="82">
        <v>25303000</v>
      </c>
      <c r="AN112" s="82">
        <v>22704000</v>
      </c>
      <c r="AO112" s="82">
        <v>0</v>
      </c>
      <c r="AP112" s="82">
        <v>0</v>
      </c>
      <c r="AQ112" s="82">
        <v>0</v>
      </c>
      <c r="AR112" s="82">
        <v>0</v>
      </c>
      <c r="AS112" s="82">
        <v>-5550000</v>
      </c>
      <c r="AT112" s="82">
        <v>-5202000</v>
      </c>
      <c r="AU112" s="82">
        <v>-6013000</v>
      </c>
      <c r="AV112" s="82">
        <v>-5766000</v>
      </c>
      <c r="AW112" s="82">
        <v>-3027000</v>
      </c>
      <c r="AX112" s="82">
        <v>-2607000</v>
      </c>
      <c r="AY112" s="82">
        <v>-3111000</v>
      </c>
      <c r="AZ112" s="82">
        <v>-3835000</v>
      </c>
      <c r="BA112" s="82">
        <v>940000</v>
      </c>
      <c r="BB112" s="82">
        <v>864000</v>
      </c>
      <c r="BC112" s="82">
        <v>819000</v>
      </c>
      <c r="BD112" s="82">
        <v>724000</v>
      </c>
      <c r="BE112" s="82">
        <v>3132000</v>
      </c>
      <c r="BF112" s="82">
        <v>4954000</v>
      </c>
      <c r="BG112" s="82">
        <v>2509000</v>
      </c>
      <c r="BH112" s="82">
        <v>2224000</v>
      </c>
      <c r="BI112" s="82">
        <v>3971000</v>
      </c>
      <c r="BJ112" s="82">
        <v>4448000</v>
      </c>
      <c r="BK112" s="82">
        <v>5285000</v>
      </c>
      <c r="BL112" s="82">
        <v>5287000</v>
      </c>
      <c r="BM112" s="82">
        <v>70306000</v>
      </c>
      <c r="BN112" s="82">
        <v>68127000</v>
      </c>
      <c r="BO112" s="82">
        <v>70426000</v>
      </c>
      <c r="BP112" s="82">
        <v>70700000</v>
      </c>
      <c r="BQ112" s="82">
        <v>98398000</v>
      </c>
      <c r="BR112" s="82">
        <v>94106000</v>
      </c>
      <c r="BS112" s="82">
        <v>92503000</v>
      </c>
      <c r="BT112" s="82">
        <v>92121000</v>
      </c>
      <c r="BU112" s="82">
        <v>5550000</v>
      </c>
      <c r="BV112" s="82">
        <v>5202000</v>
      </c>
      <c r="BW112" s="82">
        <v>6013000</v>
      </c>
      <c r="BX112" s="82">
        <v>5766000</v>
      </c>
      <c r="BY112" s="82">
        <v>-1609000</v>
      </c>
      <c r="BZ112" s="82">
        <v>-3246000</v>
      </c>
      <c r="CA112" s="82">
        <v>-7032000</v>
      </c>
      <c r="CB112" s="82">
        <v>-6896000</v>
      </c>
      <c r="CC112" s="83"/>
      <c r="CD112" s="83"/>
      <c r="CE112" s="83"/>
      <c r="CF112" s="83"/>
      <c r="CG112" s="83"/>
      <c r="CH112" s="83"/>
      <c r="CI112" s="83"/>
      <c r="CJ112" s="83"/>
      <c r="CK112" s="89">
        <f t="shared" si="119"/>
        <v>30466000</v>
      </c>
      <c r="CL112" s="89">
        <f t="shared" si="120"/>
        <v>-23498000</v>
      </c>
      <c r="CM112" s="89">
        <f t="shared" si="121"/>
        <v>-5550000</v>
      </c>
      <c r="CN112" s="89">
        <f t="shared" si="122"/>
        <v>-3027000</v>
      </c>
      <c r="CO112" s="89">
        <f t="shared" si="123"/>
        <v>-1609000</v>
      </c>
      <c r="CP112" s="90">
        <f t="shared" si="124"/>
        <v>-0.0528129718374582</v>
      </c>
      <c r="CQ112" s="90">
        <f t="shared" si="125"/>
        <v>-0.0501636788776306</v>
      </c>
      <c r="CR112" s="91">
        <f t="shared" si="126"/>
        <v>5550000</v>
      </c>
      <c r="CS112" s="93">
        <f t="shared" si="127"/>
        <v>0</v>
      </c>
      <c r="CT112" s="93">
        <f t="shared" si="128"/>
        <v>902000</v>
      </c>
      <c r="CU112" s="93">
        <f t="shared" si="129"/>
        <v>69216500</v>
      </c>
      <c r="CV112" s="94"/>
      <c r="CW112" s="95">
        <f t="shared" si="130"/>
        <v>27450000</v>
      </c>
      <c r="CX112" s="95">
        <f t="shared" si="131"/>
        <v>-22887000</v>
      </c>
      <c r="CY112" s="95">
        <f t="shared" si="132"/>
        <v>-5202000</v>
      </c>
      <c r="CZ112" s="93">
        <f t="shared" si="133"/>
        <v>-2607000</v>
      </c>
      <c r="DA112" s="95">
        <f t="shared" si="134"/>
        <v>-3246000</v>
      </c>
      <c r="DB112" s="99">
        <f t="shared" si="135"/>
        <v>-0.118251366120219</v>
      </c>
      <c r="DC112" s="99">
        <f t="shared" si="136"/>
        <v>-0.105746677091478</v>
      </c>
      <c r="DD112" s="91">
        <f t="shared" si="137"/>
        <v>5202000</v>
      </c>
      <c r="DE112" s="93">
        <f t="shared" si="138"/>
        <v>0</v>
      </c>
      <c r="DF112" s="93">
        <f t="shared" si="139"/>
        <v>841500</v>
      </c>
      <c r="DG112" s="93">
        <f t="shared" si="140"/>
        <v>69276500</v>
      </c>
      <c r="DH112" s="94"/>
      <c r="DI112" s="100">
        <f t="shared" si="141"/>
        <v>27395000</v>
      </c>
      <c r="DJ112" s="100">
        <f t="shared" si="142"/>
        <v>-25303000</v>
      </c>
      <c r="DK112" s="100">
        <f t="shared" si="143"/>
        <v>-6013000</v>
      </c>
      <c r="DL112" s="100">
        <f t="shared" si="144"/>
        <v>-3111000</v>
      </c>
      <c r="DM112" s="100">
        <f t="shared" si="145"/>
        <v>-7032000</v>
      </c>
      <c r="DN112" s="99">
        <f t="shared" si="146"/>
        <v>-0.256689176857091</v>
      </c>
      <c r="DO112" s="90">
        <f t="shared" si="147"/>
        <v>-0.204258285647893</v>
      </c>
      <c r="DP112" s="91">
        <f t="shared" si="148"/>
        <v>6013000</v>
      </c>
      <c r="DQ112" s="93">
        <f t="shared" si="149"/>
        <v>0</v>
      </c>
      <c r="DR112" s="93">
        <f t="shared" si="150"/>
        <v>771500</v>
      </c>
      <c r="DS112" s="93">
        <f t="shared" si="151"/>
        <v>70563000</v>
      </c>
      <c r="DT112" s="94"/>
      <c r="DU112" s="105">
        <f t="shared" ref="DU112:DX112" si="213">(DI112+CW112+CK112)/3</f>
        <v>28437000</v>
      </c>
      <c r="DV112" s="105">
        <f t="shared" si="213"/>
        <v>-23896000</v>
      </c>
      <c r="DW112" s="105">
        <f t="shared" si="213"/>
        <v>-5588333.33333333</v>
      </c>
      <c r="DX112" s="105">
        <f t="shared" si="213"/>
        <v>-2915000</v>
      </c>
      <c r="DY112" s="105">
        <f t="shared" si="153"/>
        <v>-3962333.33333333</v>
      </c>
      <c r="DZ112" s="99">
        <f t="shared" si="154"/>
        <v>-0.139337248420485</v>
      </c>
      <c r="EA112" s="107">
        <f t="shared" si="155"/>
        <v>-0.122296755077265</v>
      </c>
      <c r="EB112" s="105">
        <f t="shared" si="156"/>
        <v>-5588333.33333333</v>
      </c>
      <c r="EC112" s="105">
        <f t="shared" si="157"/>
        <v>0</v>
      </c>
      <c r="ED112" s="105">
        <f t="shared" si="158"/>
        <v>838333.333333333</v>
      </c>
      <c r="EE112" s="105">
        <f t="shared" si="159"/>
        <v>69685333.3333333</v>
      </c>
      <c r="EF112" s="108"/>
      <c r="EG112" s="115" t="str">
        <f t="shared" si="160"/>
        <v>完整</v>
      </c>
      <c r="EH112" s="115" t="str">
        <f t="shared" si="161"/>
        <v>完整</v>
      </c>
      <c r="EI112" s="115" t="str">
        <f t="shared" si="162"/>
        <v>完整</v>
      </c>
      <c r="EJ112" s="115" t="str">
        <f t="shared" si="163"/>
        <v>选择</v>
      </c>
      <c r="EK112" s="115" t="str">
        <f t="shared" si="164"/>
        <v>选择</v>
      </c>
      <c r="EL112" s="115" t="str">
        <f t="shared" si="165"/>
        <v>删除</v>
      </c>
      <c r="EM112" s="3" t="str">
        <f t="shared" si="166"/>
        <v>删除</v>
      </c>
      <c r="EN112" s="3" t="str">
        <f t="shared" si="167"/>
        <v>删除</v>
      </c>
      <c r="EO112" s="3" t="str">
        <f t="shared" si="168"/>
        <v>删除</v>
      </c>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4"/>
    </row>
    <row r="113" s="3" customFormat="1" customHeight="1" spans="1:199">
      <c r="A113" s="42" t="s">
        <v>1266</v>
      </c>
      <c r="B113" s="43" t="str">
        <f t="shared" si="183"/>
        <v>Harbour-Link Group Berhad</v>
      </c>
      <c r="C113" s="44" t="s">
        <v>207</v>
      </c>
      <c r="D113" s="44" t="s">
        <v>90</v>
      </c>
      <c r="E113" s="51"/>
      <c r="F113" s="47"/>
      <c r="G113" s="44"/>
      <c r="H113" s="46">
        <f t="shared" si="117"/>
        <v>0.177136550609084</v>
      </c>
      <c r="I113" s="46" t="str">
        <f t="shared" si="118"/>
        <v> </v>
      </c>
      <c r="J113" s="44"/>
      <c r="K113" s="44"/>
      <c r="L113" s="49"/>
      <c r="M113" s="70"/>
      <c r="N113" s="71" t="s">
        <v>1267</v>
      </c>
      <c r="O113" s="71" t="s">
        <v>1268</v>
      </c>
      <c r="P113" s="71" t="s">
        <v>211</v>
      </c>
      <c r="Q113" s="71" t="s">
        <v>1269</v>
      </c>
      <c r="R113" s="71" t="s">
        <v>1270</v>
      </c>
      <c r="S113" s="71" t="s">
        <v>429</v>
      </c>
      <c r="T113" s="75"/>
      <c r="U113" s="71" t="s">
        <v>1271</v>
      </c>
      <c r="V113" s="71" t="s">
        <v>266</v>
      </c>
      <c r="W113" s="71" t="s">
        <v>77</v>
      </c>
      <c r="X113" s="71" t="s">
        <v>1272</v>
      </c>
      <c r="Y113" s="71" t="s">
        <v>1273</v>
      </c>
      <c r="Z113" s="71" t="s">
        <v>1274</v>
      </c>
      <c r="AA113" s="81">
        <v>27027</v>
      </c>
      <c r="AB113" s="71" t="s">
        <v>1275</v>
      </c>
      <c r="AC113" s="82">
        <v>1006956</v>
      </c>
      <c r="AD113" s="82">
        <v>907503</v>
      </c>
      <c r="AE113" s="82">
        <v>609001</v>
      </c>
      <c r="AF113" s="82">
        <v>617250</v>
      </c>
      <c r="AG113" s="82">
        <v>1496</v>
      </c>
      <c r="AH113" s="82">
        <v>2365</v>
      </c>
      <c r="AI113" s="82">
        <v>3682</v>
      </c>
      <c r="AJ113" s="82">
        <v>1962</v>
      </c>
      <c r="AK113" s="82">
        <v>703084</v>
      </c>
      <c r="AL113" s="82">
        <v>618074</v>
      </c>
      <c r="AM113" s="82">
        <v>441689</v>
      </c>
      <c r="AN113" s="82">
        <v>474873</v>
      </c>
      <c r="AO113" s="82">
        <v>0</v>
      </c>
      <c r="AP113" s="82">
        <v>0</v>
      </c>
      <c r="AQ113" s="82">
        <v>0</v>
      </c>
      <c r="AR113" s="82">
        <v>0</v>
      </c>
      <c r="AS113" s="82">
        <v>-81865</v>
      </c>
      <c r="AT113" s="82">
        <v>-68285</v>
      </c>
      <c r="AU113" s="82">
        <v>-61215</v>
      </c>
      <c r="AV113" s="82">
        <v>-69700</v>
      </c>
      <c r="AW113" s="82">
        <v>-43562</v>
      </c>
      <c r="AX113" s="82">
        <v>-27361</v>
      </c>
      <c r="AY113" s="82">
        <v>-31328</v>
      </c>
      <c r="AZ113" s="82">
        <v>-38895</v>
      </c>
      <c r="BA113" s="82">
        <v>23261</v>
      </c>
      <c r="BB113" s="82">
        <v>18570</v>
      </c>
      <c r="BC113" s="82">
        <v>36011</v>
      </c>
      <c r="BD113" s="82">
        <v>35700</v>
      </c>
      <c r="BE113" s="82">
        <v>172353</v>
      </c>
      <c r="BF113" s="82">
        <v>195791</v>
      </c>
      <c r="BG113" s="82">
        <v>151637</v>
      </c>
      <c r="BH113" s="82">
        <v>121150</v>
      </c>
      <c r="BI113" s="82">
        <v>423034</v>
      </c>
      <c r="BJ113" s="82">
        <v>304204</v>
      </c>
      <c r="BK113" s="82">
        <v>201697</v>
      </c>
      <c r="BL113" s="82">
        <v>159804</v>
      </c>
      <c r="BM113" s="82">
        <v>328889</v>
      </c>
      <c r="BN113" s="82">
        <v>318794</v>
      </c>
      <c r="BO113" s="82">
        <v>255960</v>
      </c>
      <c r="BP113" s="82">
        <v>271326</v>
      </c>
      <c r="BQ113" s="82">
        <v>1088276</v>
      </c>
      <c r="BR113" s="82">
        <v>962001</v>
      </c>
      <c r="BS113" s="82">
        <v>733314</v>
      </c>
      <c r="BT113" s="82">
        <v>673830</v>
      </c>
      <c r="BU113" s="83"/>
      <c r="BV113" s="83"/>
      <c r="BW113" s="83"/>
      <c r="BX113" s="83"/>
      <c r="BY113" s="82">
        <v>179941</v>
      </c>
      <c r="BZ113" s="82">
        <v>196148</v>
      </c>
      <c r="CA113" s="82">
        <v>78451</v>
      </c>
      <c r="CB113" s="82">
        <v>35744</v>
      </c>
      <c r="CC113" s="83"/>
      <c r="CD113" s="83"/>
      <c r="CE113" s="83"/>
      <c r="CF113" s="83"/>
      <c r="CG113" s="82">
        <v>81865</v>
      </c>
      <c r="CH113" s="82">
        <v>68285</v>
      </c>
      <c r="CI113" s="82">
        <v>61215</v>
      </c>
      <c r="CJ113" s="82">
        <v>69700</v>
      </c>
      <c r="CK113" s="89">
        <f t="shared" si="119"/>
        <v>1006956</v>
      </c>
      <c r="CL113" s="89">
        <f t="shared" si="120"/>
        <v>-703084</v>
      </c>
      <c r="CM113" s="89">
        <f t="shared" si="121"/>
        <v>-81865</v>
      </c>
      <c r="CN113" s="89">
        <f t="shared" si="122"/>
        <v>-43562</v>
      </c>
      <c r="CO113" s="89">
        <f t="shared" si="123"/>
        <v>178445</v>
      </c>
      <c r="CP113" s="90">
        <f t="shared" si="124"/>
        <v>0.177212311163546</v>
      </c>
      <c r="CQ113" s="90">
        <f t="shared" si="125"/>
        <v>0.215380363085101</v>
      </c>
      <c r="CR113" s="91">
        <f t="shared" si="126"/>
        <v>0</v>
      </c>
      <c r="CS113" s="93">
        <f t="shared" si="127"/>
        <v>0</v>
      </c>
      <c r="CT113" s="93">
        <f t="shared" si="128"/>
        <v>20915.5</v>
      </c>
      <c r="CU113" s="93">
        <f t="shared" si="129"/>
        <v>323841.5</v>
      </c>
      <c r="CV113" s="94"/>
      <c r="CW113" s="95">
        <f t="shared" si="130"/>
        <v>907503</v>
      </c>
      <c r="CX113" s="95">
        <f t="shared" si="131"/>
        <v>-618074</v>
      </c>
      <c r="CY113" s="95">
        <f t="shared" si="132"/>
        <v>-68285</v>
      </c>
      <c r="CZ113" s="93">
        <f t="shared" si="133"/>
        <v>-27361</v>
      </c>
      <c r="DA113" s="95">
        <f t="shared" si="134"/>
        <v>193783</v>
      </c>
      <c r="DB113" s="99">
        <f t="shared" si="135"/>
        <v>0.213534280327448</v>
      </c>
      <c r="DC113" s="99">
        <f t="shared" si="136"/>
        <v>0.271511236899624</v>
      </c>
      <c r="DD113" s="91">
        <f t="shared" si="137"/>
        <v>0</v>
      </c>
      <c r="DE113" s="93">
        <f t="shared" si="138"/>
        <v>0</v>
      </c>
      <c r="DF113" s="93">
        <f t="shared" si="139"/>
        <v>27290.5</v>
      </c>
      <c r="DG113" s="93">
        <f t="shared" si="140"/>
        <v>287377</v>
      </c>
      <c r="DH113" s="94"/>
      <c r="DI113" s="100">
        <f t="shared" si="141"/>
        <v>609001</v>
      </c>
      <c r="DJ113" s="100">
        <f t="shared" si="142"/>
        <v>-441689</v>
      </c>
      <c r="DK113" s="100">
        <f t="shared" si="143"/>
        <v>-61215</v>
      </c>
      <c r="DL113" s="100">
        <f t="shared" si="144"/>
        <v>-31328</v>
      </c>
      <c r="DM113" s="100">
        <f t="shared" si="145"/>
        <v>74769</v>
      </c>
      <c r="DN113" s="99">
        <f t="shared" si="146"/>
        <v>0.122773197416753</v>
      </c>
      <c r="DO113" s="90">
        <f t="shared" si="147"/>
        <v>0.139956049057338</v>
      </c>
      <c r="DP113" s="91">
        <f t="shared" si="148"/>
        <v>0</v>
      </c>
      <c r="DQ113" s="93">
        <f t="shared" si="149"/>
        <v>0</v>
      </c>
      <c r="DR113" s="93">
        <f t="shared" si="150"/>
        <v>35855.5</v>
      </c>
      <c r="DS113" s="93">
        <f t="shared" si="151"/>
        <v>263643</v>
      </c>
      <c r="DT113" s="94"/>
      <c r="DU113" s="105">
        <f t="shared" ref="DU113:DX113" si="214">(DI113+CW113+CK113)/3</f>
        <v>841153.333333333</v>
      </c>
      <c r="DV113" s="105">
        <f t="shared" si="214"/>
        <v>-587615.666666667</v>
      </c>
      <c r="DW113" s="105">
        <f t="shared" si="214"/>
        <v>-70455</v>
      </c>
      <c r="DX113" s="105">
        <f t="shared" si="214"/>
        <v>-34083.6666666667</v>
      </c>
      <c r="DY113" s="105">
        <f t="shared" si="153"/>
        <v>148999</v>
      </c>
      <c r="DZ113" s="99">
        <f t="shared" si="154"/>
        <v>0.177136550609084</v>
      </c>
      <c r="EA113" s="107">
        <f t="shared" si="155"/>
        <v>0.215268463728947</v>
      </c>
      <c r="EB113" s="105">
        <f t="shared" si="156"/>
        <v>0</v>
      </c>
      <c r="EC113" s="105">
        <f t="shared" si="157"/>
        <v>0</v>
      </c>
      <c r="ED113" s="105">
        <f t="shared" si="158"/>
        <v>28020.5</v>
      </c>
      <c r="EE113" s="105">
        <f t="shared" si="159"/>
        <v>291620.5</v>
      </c>
      <c r="EF113" s="108"/>
      <c r="EG113" s="115" t="str">
        <f t="shared" si="160"/>
        <v>完整</v>
      </c>
      <c r="EH113" s="115" t="str">
        <f t="shared" si="161"/>
        <v>完整</v>
      </c>
      <c r="EI113" s="115" t="str">
        <f t="shared" si="162"/>
        <v>完整</v>
      </c>
      <c r="EJ113" s="115" t="str">
        <f t="shared" si="163"/>
        <v>选择</v>
      </c>
      <c r="EK113" s="115" t="str">
        <f t="shared" si="164"/>
        <v>选择</v>
      </c>
      <c r="EL113" s="115" t="str">
        <f t="shared" si="165"/>
        <v>选择</v>
      </c>
      <c r="EM113" s="3" t="str">
        <f t="shared" si="166"/>
        <v>删除</v>
      </c>
      <c r="EN113" s="3" t="str">
        <f t="shared" si="167"/>
        <v>删除</v>
      </c>
      <c r="EO113" s="3" t="str">
        <f t="shared" si="168"/>
        <v>删除</v>
      </c>
      <c r="EP113" s="6"/>
      <c r="EQ113" s="6"/>
      <c r="ER113" s="6"/>
      <c r="ES113" s="6"/>
      <c r="ET113" s="6"/>
      <c r="EU113" s="6"/>
      <c r="EV113" s="6"/>
      <c r="EW113" s="6"/>
      <c r="EX113" s="6"/>
      <c r="EY113" s="6"/>
      <c r="EZ113" s="6"/>
      <c r="FA113" s="6"/>
      <c r="FB113" s="6"/>
      <c r="FC113" s="6"/>
      <c r="FD113" s="6"/>
      <c r="FE113" s="6"/>
      <c r="FF113" s="6"/>
      <c r="FG113" s="6"/>
      <c r="FH113" s="6"/>
      <c r="FI113" s="6"/>
      <c r="FJ113" s="6"/>
      <c r="FK113" s="6"/>
      <c r="FL113" s="6"/>
      <c r="FM113" s="6"/>
      <c r="FN113" s="6"/>
      <c r="FO113" s="6"/>
      <c r="FP113" s="6"/>
      <c r="FQ113" s="6"/>
      <c r="FR113" s="6"/>
      <c r="FS113" s="6"/>
      <c r="FT113" s="6"/>
      <c r="FU113" s="6"/>
      <c r="FV113" s="6"/>
      <c r="FW113" s="6"/>
      <c r="FX113" s="6"/>
      <c r="FY113" s="6"/>
      <c r="FZ113" s="6"/>
      <c r="GA113" s="6"/>
      <c r="GB113" s="6"/>
      <c r="GC113" s="6"/>
      <c r="GD113" s="6"/>
      <c r="GE113" s="6"/>
      <c r="GF113" s="6"/>
      <c r="GG113" s="6"/>
      <c r="GH113" s="6"/>
      <c r="GI113" s="6"/>
      <c r="GJ113" s="6"/>
      <c r="GK113" s="6"/>
      <c r="GL113" s="6"/>
      <c r="GM113" s="6"/>
      <c r="GN113" s="6"/>
      <c r="GO113" s="6"/>
      <c r="GP113" s="6"/>
      <c r="GQ113" s="6"/>
    </row>
    <row r="114" s="3" customFormat="1" customHeight="1" spans="1:145">
      <c r="A114" s="42" t="s">
        <v>1276</v>
      </c>
      <c r="B114" s="43" t="str">
        <f t="shared" si="183"/>
        <v>Inui Global Logistics Co.,Ltd.</v>
      </c>
      <c r="C114" s="44" t="s">
        <v>207</v>
      </c>
      <c r="D114" s="44" t="s">
        <v>95</v>
      </c>
      <c r="E114" s="51"/>
      <c r="H114" s="46">
        <f t="shared" si="117"/>
        <v>0.252465022719517</v>
      </c>
      <c r="I114" s="46" t="str">
        <f t="shared" si="118"/>
        <v> </v>
      </c>
      <c r="J114" s="44"/>
      <c r="K114" s="44"/>
      <c r="L114" s="49" t="s">
        <v>95</v>
      </c>
      <c r="M114" s="70" t="s">
        <v>1277</v>
      </c>
      <c r="N114" s="71" t="s">
        <v>1278</v>
      </c>
      <c r="O114" s="71" t="s">
        <v>1279</v>
      </c>
      <c r="P114" s="71" t="s">
        <v>211</v>
      </c>
      <c r="Q114" s="71" t="s">
        <v>1280</v>
      </c>
      <c r="R114" s="71" t="s">
        <v>1281</v>
      </c>
      <c r="S114" s="71" t="s">
        <v>225</v>
      </c>
      <c r="T114" s="75"/>
      <c r="U114" s="71" t="s">
        <v>1282</v>
      </c>
      <c r="V114" s="71" t="s">
        <v>216</v>
      </c>
      <c r="W114" s="71" t="s">
        <v>73</v>
      </c>
      <c r="X114" s="71" t="s">
        <v>1283</v>
      </c>
      <c r="Y114" s="71" t="s">
        <v>1284</v>
      </c>
      <c r="Z114" s="71" t="s">
        <v>1285</v>
      </c>
      <c r="AA114" s="81">
        <v>22555</v>
      </c>
      <c r="AB114" s="71" t="s">
        <v>1286</v>
      </c>
      <c r="AC114" s="82">
        <v>29494000</v>
      </c>
      <c r="AD114" s="82">
        <v>44267000</v>
      </c>
      <c r="AE114" s="82">
        <v>37597000</v>
      </c>
      <c r="AF114" s="82">
        <v>18879000</v>
      </c>
      <c r="AG114" s="83"/>
      <c r="AH114" s="83"/>
      <c r="AI114" s="83"/>
      <c r="AJ114" s="83"/>
      <c r="AK114" s="82">
        <v>23137000</v>
      </c>
      <c r="AL114" s="82">
        <v>26260000</v>
      </c>
      <c r="AM114" s="82">
        <v>19327000</v>
      </c>
      <c r="AN114" s="82">
        <v>15542000</v>
      </c>
      <c r="AO114" s="82">
        <v>0</v>
      </c>
      <c r="AP114" s="82">
        <v>0</v>
      </c>
      <c r="AQ114" s="82">
        <v>0</v>
      </c>
      <c r="AR114" s="82">
        <v>0</v>
      </c>
      <c r="AS114" s="82">
        <v>-1547000</v>
      </c>
      <c r="AT114" s="82">
        <v>-1742000</v>
      </c>
      <c r="AU114" s="82">
        <v>-1606000</v>
      </c>
      <c r="AV114" s="82">
        <v>-1356000</v>
      </c>
      <c r="AW114" s="82">
        <v>-3131000</v>
      </c>
      <c r="AX114" s="82">
        <v>-3197000</v>
      </c>
      <c r="AY114" s="82">
        <v>-3297000</v>
      </c>
      <c r="AZ114" s="82">
        <v>-3273000</v>
      </c>
      <c r="BA114" s="82">
        <v>1312000</v>
      </c>
      <c r="BB114" s="82">
        <v>1410000</v>
      </c>
      <c r="BC114" s="82">
        <v>1153000</v>
      </c>
      <c r="BD114" s="82">
        <v>674000</v>
      </c>
      <c r="BE114" s="82">
        <v>1380000</v>
      </c>
      <c r="BF114" s="82">
        <v>1388000</v>
      </c>
      <c r="BG114" s="82">
        <v>1132000</v>
      </c>
      <c r="BH114" s="82">
        <v>1226000</v>
      </c>
      <c r="BI114" s="82">
        <v>14252000</v>
      </c>
      <c r="BJ114" s="82">
        <v>21053000</v>
      </c>
      <c r="BK114" s="82">
        <v>20391000</v>
      </c>
      <c r="BL114" s="82">
        <v>7429000</v>
      </c>
      <c r="BM114" s="82">
        <v>39626000</v>
      </c>
      <c r="BN114" s="82">
        <v>39418000</v>
      </c>
      <c r="BO114" s="82">
        <v>35629000</v>
      </c>
      <c r="BP114" s="82">
        <v>37370000</v>
      </c>
      <c r="BQ114" s="82">
        <v>66505000</v>
      </c>
      <c r="BR114" s="82">
        <v>69573000</v>
      </c>
      <c r="BS114" s="82">
        <v>66137000</v>
      </c>
      <c r="BT114" s="82">
        <v>52461000</v>
      </c>
      <c r="BU114" s="82">
        <v>1547000</v>
      </c>
      <c r="BV114" s="82">
        <v>1742000</v>
      </c>
      <c r="BW114" s="82">
        <v>1606000</v>
      </c>
      <c r="BX114" s="82">
        <v>1356000</v>
      </c>
      <c r="BY114" s="82">
        <v>1679000</v>
      </c>
      <c r="BZ114" s="82">
        <v>13068000</v>
      </c>
      <c r="CA114" s="82">
        <v>13367000</v>
      </c>
      <c r="CB114" s="82">
        <v>-1292000</v>
      </c>
      <c r="CC114" s="83"/>
      <c r="CD114" s="83"/>
      <c r="CE114" s="83"/>
      <c r="CF114" s="83"/>
      <c r="CG114" s="83"/>
      <c r="CH114" s="83"/>
      <c r="CI114" s="83"/>
      <c r="CJ114" s="83"/>
      <c r="CK114" s="89">
        <f t="shared" si="119"/>
        <v>29494000</v>
      </c>
      <c r="CL114" s="89">
        <f t="shared" si="120"/>
        <v>-23137000</v>
      </c>
      <c r="CM114" s="89">
        <f t="shared" si="121"/>
        <v>-1547000</v>
      </c>
      <c r="CN114" s="89">
        <f t="shared" si="122"/>
        <v>-3131000</v>
      </c>
      <c r="CO114" s="89">
        <f t="shared" si="123"/>
        <v>1679000</v>
      </c>
      <c r="CP114" s="90">
        <f t="shared" si="124"/>
        <v>0.0569268325761172</v>
      </c>
      <c r="CQ114" s="90">
        <f t="shared" si="125"/>
        <v>0.0603631134280065</v>
      </c>
      <c r="CR114" s="91">
        <f t="shared" si="126"/>
        <v>1547000</v>
      </c>
      <c r="CS114" s="93">
        <f t="shared" si="127"/>
        <v>0</v>
      </c>
      <c r="CT114" s="93">
        <f t="shared" si="128"/>
        <v>1361000</v>
      </c>
      <c r="CU114" s="93">
        <f t="shared" si="129"/>
        <v>39522000</v>
      </c>
      <c r="CV114" s="94"/>
      <c r="CW114" s="95">
        <f t="shared" si="130"/>
        <v>44267000</v>
      </c>
      <c r="CX114" s="95">
        <f t="shared" si="131"/>
        <v>-26260000</v>
      </c>
      <c r="CY114" s="95">
        <f t="shared" si="132"/>
        <v>-1742000</v>
      </c>
      <c r="CZ114" s="93">
        <f t="shared" si="133"/>
        <v>-3197000</v>
      </c>
      <c r="DA114" s="95">
        <f t="shared" si="134"/>
        <v>13068000</v>
      </c>
      <c r="DB114" s="99">
        <f t="shared" si="135"/>
        <v>0.295208620417015</v>
      </c>
      <c r="DC114" s="99">
        <f t="shared" si="136"/>
        <v>0.418859578832655</v>
      </c>
      <c r="DD114" s="91">
        <f t="shared" si="137"/>
        <v>1742000</v>
      </c>
      <c r="DE114" s="93">
        <f t="shared" si="138"/>
        <v>0</v>
      </c>
      <c r="DF114" s="93">
        <f t="shared" si="139"/>
        <v>1281500</v>
      </c>
      <c r="DG114" s="93">
        <f t="shared" si="140"/>
        <v>37523500</v>
      </c>
      <c r="DH114" s="94"/>
      <c r="DI114" s="100">
        <f t="shared" si="141"/>
        <v>37597000</v>
      </c>
      <c r="DJ114" s="100">
        <f t="shared" si="142"/>
        <v>-19327000</v>
      </c>
      <c r="DK114" s="100">
        <f t="shared" si="143"/>
        <v>-1606000</v>
      </c>
      <c r="DL114" s="100">
        <f t="shared" si="144"/>
        <v>-3297000</v>
      </c>
      <c r="DM114" s="100">
        <f t="shared" si="145"/>
        <v>13367000</v>
      </c>
      <c r="DN114" s="99">
        <f t="shared" si="146"/>
        <v>0.355533686198367</v>
      </c>
      <c r="DO114" s="90">
        <f t="shared" si="147"/>
        <v>0.551671481634338</v>
      </c>
      <c r="DP114" s="91">
        <f t="shared" si="148"/>
        <v>1606000</v>
      </c>
      <c r="DQ114" s="93">
        <f t="shared" si="149"/>
        <v>0</v>
      </c>
      <c r="DR114" s="93">
        <f t="shared" si="150"/>
        <v>913500</v>
      </c>
      <c r="DS114" s="93">
        <f t="shared" si="151"/>
        <v>36499500</v>
      </c>
      <c r="DT114" s="94"/>
      <c r="DU114" s="105">
        <f t="shared" ref="DU114:DX114" si="215">(DI114+CW114+CK114)/3</f>
        <v>37119333.3333333</v>
      </c>
      <c r="DV114" s="105">
        <f t="shared" si="215"/>
        <v>-22908000</v>
      </c>
      <c r="DW114" s="105">
        <f t="shared" si="215"/>
        <v>-1631666.66666667</v>
      </c>
      <c r="DX114" s="105">
        <f t="shared" si="215"/>
        <v>-3208333.33333333</v>
      </c>
      <c r="DY114" s="105">
        <f t="shared" si="153"/>
        <v>9371333.33333334</v>
      </c>
      <c r="DZ114" s="99">
        <f t="shared" si="154"/>
        <v>0.252465022719517</v>
      </c>
      <c r="EA114" s="107">
        <f t="shared" si="155"/>
        <v>0.337730046609966</v>
      </c>
      <c r="EB114" s="105">
        <f t="shared" si="156"/>
        <v>-1631666.66666667</v>
      </c>
      <c r="EC114" s="105">
        <f t="shared" si="157"/>
        <v>0</v>
      </c>
      <c r="ED114" s="105">
        <f t="shared" si="158"/>
        <v>1185333.33333333</v>
      </c>
      <c r="EE114" s="105">
        <f t="shared" si="159"/>
        <v>37848333.3333333</v>
      </c>
      <c r="EF114" s="108"/>
      <c r="EG114" s="115" t="str">
        <f t="shared" si="160"/>
        <v>完整</v>
      </c>
      <c r="EH114" s="115" t="str">
        <f t="shared" si="161"/>
        <v>完整</v>
      </c>
      <c r="EI114" s="115" t="str">
        <f t="shared" si="162"/>
        <v>完整</v>
      </c>
      <c r="EJ114" s="115" t="str">
        <f t="shared" si="163"/>
        <v>选择</v>
      </c>
      <c r="EK114" s="115" t="str">
        <f t="shared" si="164"/>
        <v>选择</v>
      </c>
      <c r="EL114" s="115" t="str">
        <f t="shared" si="165"/>
        <v>选择</v>
      </c>
      <c r="EM114" s="3" t="str">
        <f t="shared" si="166"/>
        <v>删除</v>
      </c>
      <c r="EN114" s="3" t="str">
        <f t="shared" si="167"/>
        <v>删除</v>
      </c>
      <c r="EO114" s="3" t="str">
        <f t="shared" si="168"/>
        <v>删除</v>
      </c>
    </row>
    <row r="115" s="3" customFormat="1" customHeight="1" spans="1:145">
      <c r="A115" s="42" t="s">
        <v>1287</v>
      </c>
      <c r="B115" s="43" t="str">
        <f t="shared" si="183"/>
        <v>Nuode Logistics Co., LTD</v>
      </c>
      <c r="C115" s="44" t="s">
        <v>207</v>
      </c>
      <c r="D115" s="44" t="s">
        <v>90</v>
      </c>
      <c r="E115" s="51"/>
      <c r="F115" s="47"/>
      <c r="G115" s="124"/>
      <c r="H115" s="46">
        <f t="shared" si="117"/>
        <v>-0.019875313385648</v>
      </c>
      <c r="I115" s="46" t="str">
        <f t="shared" si="118"/>
        <v> </v>
      </c>
      <c r="J115" s="44"/>
      <c r="K115" s="44"/>
      <c r="L115" s="49"/>
      <c r="M115" s="70"/>
      <c r="N115" s="71" t="s">
        <v>1288</v>
      </c>
      <c r="O115" s="71" t="s">
        <v>1289</v>
      </c>
      <c r="P115" s="71" t="s">
        <v>211</v>
      </c>
      <c r="Q115" s="71" t="s">
        <v>1290</v>
      </c>
      <c r="R115" s="71" t="s">
        <v>1291</v>
      </c>
      <c r="S115" s="71" t="s">
        <v>235</v>
      </c>
      <c r="T115" s="75"/>
      <c r="U115" s="71" t="s">
        <v>1292</v>
      </c>
      <c r="V115" s="71" t="s">
        <v>266</v>
      </c>
      <c r="W115" s="71" t="s">
        <v>83</v>
      </c>
      <c r="X115" s="71" t="s">
        <v>1293</v>
      </c>
      <c r="Y115" s="71" t="s">
        <v>1294</v>
      </c>
      <c r="Z115" s="71" t="s">
        <v>1295</v>
      </c>
      <c r="AA115" s="81">
        <v>42346</v>
      </c>
      <c r="AB115" s="71" t="s">
        <v>1296</v>
      </c>
      <c r="AC115" s="82">
        <v>1317346</v>
      </c>
      <c r="AD115" s="82">
        <v>1123482</v>
      </c>
      <c r="AE115" s="82">
        <v>1363590</v>
      </c>
      <c r="AF115" s="82">
        <v>1078960</v>
      </c>
      <c r="AG115" s="82">
        <v>38852</v>
      </c>
      <c r="AH115" s="82">
        <v>43427</v>
      </c>
      <c r="AI115" s="82">
        <v>57029</v>
      </c>
      <c r="AJ115" s="82">
        <v>53512</v>
      </c>
      <c r="AK115" s="82">
        <v>1214933</v>
      </c>
      <c r="AL115" s="82">
        <v>1063239</v>
      </c>
      <c r="AM115" s="82">
        <v>1283261</v>
      </c>
      <c r="AN115" s="82">
        <v>1047941</v>
      </c>
      <c r="AO115" s="82">
        <v>18681</v>
      </c>
      <c r="AP115" s="82">
        <v>18997</v>
      </c>
      <c r="AQ115" s="82">
        <v>18115</v>
      </c>
      <c r="AR115" s="82">
        <v>17607</v>
      </c>
      <c r="AS115" s="82">
        <v>-86917</v>
      </c>
      <c r="AT115" s="82">
        <v>-78260</v>
      </c>
      <c r="AU115" s="82">
        <v>-74416</v>
      </c>
      <c r="AV115" s="82">
        <v>-54306</v>
      </c>
      <c r="AW115" s="82">
        <v>-17084</v>
      </c>
      <c r="AX115" s="82">
        <v>0</v>
      </c>
      <c r="AY115" s="82">
        <v>-6129</v>
      </c>
      <c r="AZ115" s="82">
        <v>-5720</v>
      </c>
      <c r="BA115" s="83"/>
      <c r="BB115" s="83"/>
      <c r="BC115" s="83"/>
      <c r="BD115" s="83"/>
      <c r="BE115" s="82">
        <v>534765</v>
      </c>
      <c r="BF115" s="82">
        <v>473638</v>
      </c>
      <c r="BG115" s="82">
        <v>499046</v>
      </c>
      <c r="BH115" s="82">
        <v>480500</v>
      </c>
      <c r="BI115" s="82">
        <v>26571</v>
      </c>
      <c r="BJ115" s="82">
        <v>11343</v>
      </c>
      <c r="BK115" s="82">
        <v>51749</v>
      </c>
      <c r="BL115" s="82">
        <v>10352</v>
      </c>
      <c r="BM115" s="82">
        <v>190044</v>
      </c>
      <c r="BN115" s="82">
        <v>191356</v>
      </c>
      <c r="BO115" s="82">
        <v>81706</v>
      </c>
      <c r="BP115" s="82">
        <v>86213</v>
      </c>
      <c r="BQ115" s="82">
        <v>907047</v>
      </c>
      <c r="BR115" s="82">
        <v>772527</v>
      </c>
      <c r="BS115" s="82">
        <v>700714</v>
      </c>
      <c r="BT115" s="82">
        <v>661712</v>
      </c>
      <c r="BU115" s="82">
        <v>33838</v>
      </c>
      <c r="BV115" s="82">
        <v>28581</v>
      </c>
      <c r="BW115" s="82">
        <v>16890</v>
      </c>
      <c r="BX115" s="82">
        <v>9296</v>
      </c>
      <c r="BY115" s="82">
        <v>37264</v>
      </c>
      <c r="BZ115" s="82">
        <v>25410</v>
      </c>
      <c r="CA115" s="82">
        <v>56813</v>
      </c>
      <c r="CB115" s="82">
        <v>24505</v>
      </c>
      <c r="CC115" s="83"/>
      <c r="CD115" s="83"/>
      <c r="CE115" s="82">
        <v>10</v>
      </c>
      <c r="CF115" s="83"/>
      <c r="CG115" s="82">
        <v>34398</v>
      </c>
      <c r="CH115" s="82">
        <v>30682</v>
      </c>
      <c r="CI115" s="82">
        <v>39401</v>
      </c>
      <c r="CJ115" s="82">
        <v>27403</v>
      </c>
      <c r="CK115" s="89">
        <f t="shared" si="119"/>
        <v>1317346</v>
      </c>
      <c r="CL115" s="89">
        <f t="shared" si="120"/>
        <v>-1214933</v>
      </c>
      <c r="CM115" s="89">
        <f t="shared" si="121"/>
        <v>-105598</v>
      </c>
      <c r="CN115" s="89">
        <f t="shared" si="122"/>
        <v>-17084</v>
      </c>
      <c r="CO115" s="89">
        <f t="shared" si="123"/>
        <v>-20269</v>
      </c>
      <c r="CP115" s="90">
        <f t="shared" si="124"/>
        <v>-0.0153862386950733</v>
      </c>
      <c r="CQ115" s="90">
        <f t="shared" si="125"/>
        <v>-0.0151530896408907</v>
      </c>
      <c r="CR115" s="91">
        <f t="shared" si="126"/>
        <v>33838</v>
      </c>
      <c r="CS115" s="93">
        <f t="shared" si="127"/>
        <v>18681</v>
      </c>
      <c r="CT115" s="93" t="e">
        <f t="shared" si="128"/>
        <v>#VALUE!</v>
      </c>
      <c r="CU115" s="93">
        <f t="shared" si="129"/>
        <v>190700</v>
      </c>
      <c r="CV115" s="94"/>
      <c r="CW115" s="95">
        <f t="shared" si="130"/>
        <v>1123482</v>
      </c>
      <c r="CX115" s="95">
        <f t="shared" si="131"/>
        <v>-1063239</v>
      </c>
      <c r="CY115" s="95">
        <f t="shared" si="132"/>
        <v>-97257</v>
      </c>
      <c r="CZ115" s="93">
        <f t="shared" si="133"/>
        <v>0</v>
      </c>
      <c r="DA115" s="95">
        <f t="shared" si="134"/>
        <v>-37014</v>
      </c>
      <c r="DB115" s="99">
        <f t="shared" si="135"/>
        <v>-0.0329457881835223</v>
      </c>
      <c r="DC115" s="99">
        <f t="shared" si="136"/>
        <v>-0.0318949828349258</v>
      </c>
      <c r="DD115" s="91">
        <f t="shared" si="137"/>
        <v>28581</v>
      </c>
      <c r="DE115" s="93">
        <f t="shared" si="138"/>
        <v>18997</v>
      </c>
      <c r="DF115" s="93" t="e">
        <f t="shared" si="139"/>
        <v>#VALUE!</v>
      </c>
      <c r="DG115" s="93">
        <f t="shared" si="140"/>
        <v>136531</v>
      </c>
      <c r="DH115" s="94"/>
      <c r="DI115" s="100">
        <f t="shared" si="141"/>
        <v>1363590</v>
      </c>
      <c r="DJ115" s="100">
        <f t="shared" si="142"/>
        <v>-1283261</v>
      </c>
      <c r="DK115" s="100">
        <f t="shared" si="143"/>
        <v>-92531</v>
      </c>
      <c r="DL115" s="100">
        <f t="shared" si="144"/>
        <v>-6129</v>
      </c>
      <c r="DM115" s="100">
        <f t="shared" si="145"/>
        <v>-18331</v>
      </c>
      <c r="DN115" s="99">
        <f t="shared" si="146"/>
        <v>-0.013443190401807</v>
      </c>
      <c r="DO115" s="90">
        <f t="shared" si="147"/>
        <v>-0.0132648682522373</v>
      </c>
      <c r="DP115" s="91">
        <f t="shared" si="148"/>
        <v>16890</v>
      </c>
      <c r="DQ115" s="93">
        <f t="shared" si="149"/>
        <v>18115</v>
      </c>
      <c r="DR115" s="93" t="e">
        <f t="shared" si="150"/>
        <v>#VALUE!</v>
      </c>
      <c r="DS115" s="93">
        <f t="shared" si="151"/>
        <v>83959.5</v>
      </c>
      <c r="DT115" s="94"/>
      <c r="DU115" s="105">
        <f t="shared" ref="DU115:DX115" si="216">(DI115+CW115+CK115)/3</f>
        <v>1268139.33333333</v>
      </c>
      <c r="DV115" s="105">
        <f t="shared" si="216"/>
        <v>-1187144.33333333</v>
      </c>
      <c r="DW115" s="105">
        <f t="shared" si="216"/>
        <v>-98462</v>
      </c>
      <c r="DX115" s="105">
        <f t="shared" si="216"/>
        <v>-7737.66666666667</v>
      </c>
      <c r="DY115" s="105">
        <f t="shared" si="153"/>
        <v>-25204.6666666667</v>
      </c>
      <c r="DZ115" s="99">
        <f t="shared" si="154"/>
        <v>-0.019875313385648</v>
      </c>
      <c r="EA115" s="107">
        <f t="shared" si="155"/>
        <v>-0.0194879836042589</v>
      </c>
      <c r="EB115" s="105">
        <f t="shared" si="156"/>
        <v>-26436.3333333333</v>
      </c>
      <c r="EC115" s="105">
        <f t="shared" si="157"/>
        <v>-18597.6666666667</v>
      </c>
      <c r="ED115" s="105" t="e">
        <f t="shared" si="158"/>
        <v>#VALUE!</v>
      </c>
      <c r="EE115" s="105">
        <f t="shared" si="159"/>
        <v>137063.5</v>
      </c>
      <c r="EF115" s="108"/>
      <c r="EG115" s="115" t="str">
        <f t="shared" si="160"/>
        <v>完整</v>
      </c>
      <c r="EH115" s="115" t="str">
        <f t="shared" si="161"/>
        <v>完整</v>
      </c>
      <c r="EI115" s="115" t="str">
        <f t="shared" si="162"/>
        <v>完整</v>
      </c>
      <c r="EJ115" s="115" t="str">
        <f t="shared" si="163"/>
        <v>选择</v>
      </c>
      <c r="EK115" s="115" t="str">
        <f t="shared" si="164"/>
        <v>选择</v>
      </c>
      <c r="EL115" s="115" t="str">
        <f t="shared" si="165"/>
        <v>删除</v>
      </c>
      <c r="EM115" s="3" t="str">
        <f t="shared" si="166"/>
        <v>删除</v>
      </c>
      <c r="EN115" s="3" t="str">
        <f t="shared" si="167"/>
        <v>删除</v>
      </c>
      <c r="EO115" s="3" t="str">
        <f t="shared" si="168"/>
        <v>删除</v>
      </c>
    </row>
    <row r="116" s="3" customFormat="1" customHeight="1" spans="1:145">
      <c r="A116" s="42" t="s">
        <v>1297</v>
      </c>
      <c r="B116" s="43" t="str">
        <f t="shared" si="183"/>
        <v>Gateway Distriparks Limited</v>
      </c>
      <c r="C116" s="44" t="s">
        <v>207</v>
      </c>
      <c r="D116" s="49" t="s">
        <v>94</v>
      </c>
      <c r="E116" s="51"/>
      <c r="F116" s="47"/>
      <c r="H116" s="46">
        <f t="shared" si="117"/>
        <v>0.18268790336554</v>
      </c>
      <c r="I116" s="46" t="str">
        <f t="shared" si="118"/>
        <v> </v>
      </c>
      <c r="J116" s="44"/>
      <c r="K116" s="44"/>
      <c r="L116" s="49" t="s">
        <v>94</v>
      </c>
      <c r="M116" s="70" t="s">
        <v>330</v>
      </c>
      <c r="N116" s="71" t="s">
        <v>1298</v>
      </c>
      <c r="O116" s="71" t="s">
        <v>1299</v>
      </c>
      <c r="P116" s="71" t="s">
        <v>211</v>
      </c>
      <c r="Q116" s="71" t="s">
        <v>1300</v>
      </c>
      <c r="R116" s="71" t="s">
        <v>1301</v>
      </c>
      <c r="S116" s="71" t="s">
        <v>612</v>
      </c>
      <c r="T116" s="75"/>
      <c r="U116" s="71" t="s">
        <v>1302</v>
      </c>
      <c r="V116" s="71" t="s">
        <v>216</v>
      </c>
      <c r="W116" s="71" t="s">
        <v>73</v>
      </c>
      <c r="X116" s="71" t="s">
        <v>1303</v>
      </c>
      <c r="Y116" s="71" t="s">
        <v>378</v>
      </c>
      <c r="Z116" s="71" t="s">
        <v>1304</v>
      </c>
      <c r="AA116" s="81">
        <v>44642</v>
      </c>
      <c r="AB116" s="71" t="s">
        <v>1305</v>
      </c>
      <c r="AC116" s="82">
        <v>15341192</v>
      </c>
      <c r="AD116" s="82">
        <v>14189209</v>
      </c>
      <c r="AE116" s="82">
        <v>13702872</v>
      </c>
      <c r="AF116" s="82">
        <v>11755254</v>
      </c>
      <c r="AG116" s="82">
        <v>125669</v>
      </c>
      <c r="AH116" s="82">
        <v>158542</v>
      </c>
      <c r="AI116" s="82">
        <v>211208</v>
      </c>
      <c r="AJ116" s="82">
        <v>111868</v>
      </c>
      <c r="AK116" s="83"/>
      <c r="AL116" s="83"/>
      <c r="AM116" s="83"/>
      <c r="AN116" s="83"/>
      <c r="AO116" s="82">
        <v>0</v>
      </c>
      <c r="AP116" s="82">
        <v>0</v>
      </c>
      <c r="AQ116" s="82">
        <v>0</v>
      </c>
      <c r="AR116" s="82">
        <v>0</v>
      </c>
      <c r="AS116" s="82">
        <v>-11559018</v>
      </c>
      <c r="AT116" s="82">
        <v>-10493175</v>
      </c>
      <c r="AU116" s="82">
        <v>-10017672</v>
      </c>
      <c r="AV116" s="82">
        <v>-8647303</v>
      </c>
      <c r="AW116" s="82">
        <v>-949175</v>
      </c>
      <c r="AX116" s="82">
        <v>-1039351</v>
      </c>
      <c r="AY116" s="82">
        <v>-1276686</v>
      </c>
      <c r="AZ116" s="82">
        <v>-1314206</v>
      </c>
      <c r="BA116" s="83"/>
      <c r="BB116" s="83"/>
      <c r="BC116" s="83"/>
      <c r="BD116" s="83"/>
      <c r="BE116" s="82">
        <v>1555028</v>
      </c>
      <c r="BF116" s="82">
        <v>1369463</v>
      </c>
      <c r="BG116" s="82">
        <v>1184864</v>
      </c>
      <c r="BH116" s="82">
        <v>1299487</v>
      </c>
      <c r="BI116" s="82">
        <v>404714</v>
      </c>
      <c r="BJ116" s="82">
        <v>760436</v>
      </c>
      <c r="BK116" s="82">
        <v>1903762</v>
      </c>
      <c r="BL116" s="82">
        <v>1130074</v>
      </c>
      <c r="BM116" s="82">
        <v>15979111</v>
      </c>
      <c r="BN116" s="82">
        <v>15483711</v>
      </c>
      <c r="BO116" s="82">
        <v>14813809</v>
      </c>
      <c r="BP116" s="82">
        <v>15531750</v>
      </c>
      <c r="BQ116" s="82">
        <v>26541751</v>
      </c>
      <c r="BR116" s="82">
        <v>25037876</v>
      </c>
      <c r="BS116" s="82">
        <v>24345768</v>
      </c>
      <c r="BT116" s="82">
        <v>24020095</v>
      </c>
      <c r="BU116" s="82">
        <v>9689545</v>
      </c>
      <c r="BV116" s="82">
        <v>6706176</v>
      </c>
      <c r="BW116" s="82">
        <v>6070538</v>
      </c>
      <c r="BX116" s="82">
        <v>4897928</v>
      </c>
      <c r="BY116" s="82">
        <v>2958668</v>
      </c>
      <c r="BZ116" s="82">
        <v>2815225</v>
      </c>
      <c r="CA116" s="82">
        <v>2619722</v>
      </c>
      <c r="CB116" s="82">
        <v>1905613</v>
      </c>
      <c r="CC116" s="82">
        <v>809483</v>
      </c>
      <c r="CD116" s="82">
        <v>1203958</v>
      </c>
      <c r="CE116" s="82">
        <v>1172250</v>
      </c>
      <c r="CF116" s="82">
        <v>1155499</v>
      </c>
      <c r="CG116" s="82">
        <v>103874</v>
      </c>
      <c r="CH116" s="82">
        <v>101856</v>
      </c>
      <c r="CI116" s="82">
        <v>84499</v>
      </c>
      <c r="CJ116" s="82">
        <v>21590</v>
      </c>
      <c r="CK116" s="89">
        <f t="shared" si="119"/>
        <v>15341192</v>
      </c>
      <c r="CL116" s="89">
        <f t="shared" si="120"/>
        <v>0</v>
      </c>
      <c r="CM116" s="89">
        <f t="shared" si="121"/>
        <v>-11559018</v>
      </c>
      <c r="CN116" s="89">
        <f t="shared" si="122"/>
        <v>-949175</v>
      </c>
      <c r="CO116" s="89">
        <f t="shared" si="123"/>
        <v>2832999</v>
      </c>
      <c r="CP116" s="90">
        <f t="shared" si="124"/>
        <v>0.184666158926894</v>
      </c>
      <c r="CQ116" s="90">
        <f t="shared" si="125"/>
        <v>0.226491468431931</v>
      </c>
      <c r="CR116" s="91">
        <f t="shared" si="126"/>
        <v>9689545</v>
      </c>
      <c r="CS116" s="93">
        <f t="shared" si="127"/>
        <v>0</v>
      </c>
      <c r="CT116" s="93" t="e">
        <f t="shared" si="128"/>
        <v>#VALUE!</v>
      </c>
      <c r="CU116" s="93">
        <f t="shared" si="129"/>
        <v>15731411</v>
      </c>
      <c r="CV116" s="94"/>
      <c r="CW116" s="95">
        <f t="shared" si="130"/>
        <v>14189209</v>
      </c>
      <c r="CX116" s="95">
        <f t="shared" si="131"/>
        <v>0</v>
      </c>
      <c r="CY116" s="95">
        <f t="shared" si="132"/>
        <v>-10493175</v>
      </c>
      <c r="CZ116" s="93">
        <f t="shared" si="133"/>
        <v>-1039351</v>
      </c>
      <c r="DA116" s="95">
        <f t="shared" si="134"/>
        <v>2656683</v>
      </c>
      <c r="DB116" s="99">
        <f t="shared" si="135"/>
        <v>0.187232635730434</v>
      </c>
      <c r="DC116" s="99">
        <f t="shared" si="136"/>
        <v>0.230364362499595</v>
      </c>
      <c r="DD116" s="91">
        <f t="shared" si="137"/>
        <v>6706176</v>
      </c>
      <c r="DE116" s="93">
        <f t="shared" si="138"/>
        <v>0</v>
      </c>
      <c r="DF116" s="93" t="e">
        <f t="shared" si="139"/>
        <v>#VALUE!</v>
      </c>
      <c r="DG116" s="93">
        <f t="shared" si="140"/>
        <v>15148760</v>
      </c>
      <c r="DH116" s="94"/>
      <c r="DI116" s="100">
        <f t="shared" si="141"/>
        <v>13702872</v>
      </c>
      <c r="DJ116" s="100">
        <f t="shared" si="142"/>
        <v>0</v>
      </c>
      <c r="DK116" s="100">
        <f t="shared" si="143"/>
        <v>-10017672</v>
      </c>
      <c r="DL116" s="100">
        <f t="shared" si="144"/>
        <v>-1276686</v>
      </c>
      <c r="DM116" s="100">
        <f t="shared" si="145"/>
        <v>2408514</v>
      </c>
      <c r="DN116" s="99">
        <f t="shared" si="146"/>
        <v>0.175767094664535</v>
      </c>
      <c r="DO116" s="90">
        <f t="shared" si="147"/>
        <v>0.213249305538217</v>
      </c>
      <c r="DP116" s="91">
        <f t="shared" si="148"/>
        <v>6070538</v>
      </c>
      <c r="DQ116" s="93">
        <f t="shared" si="149"/>
        <v>0</v>
      </c>
      <c r="DR116" s="93" t="e">
        <f t="shared" si="150"/>
        <v>#VALUE!</v>
      </c>
      <c r="DS116" s="93">
        <f t="shared" si="151"/>
        <v>15172779.5</v>
      </c>
      <c r="DT116" s="94"/>
      <c r="DU116" s="105">
        <f t="shared" ref="DU116:DX116" si="217">(DI116+CW116+CK116)/3</f>
        <v>14411091</v>
      </c>
      <c r="DV116" s="105">
        <f t="shared" si="217"/>
        <v>0</v>
      </c>
      <c r="DW116" s="105">
        <f t="shared" si="217"/>
        <v>-10689955</v>
      </c>
      <c r="DX116" s="105">
        <f t="shared" si="217"/>
        <v>-1088404</v>
      </c>
      <c r="DY116" s="105">
        <f t="shared" si="153"/>
        <v>2632732</v>
      </c>
      <c r="DZ116" s="99">
        <f t="shared" si="154"/>
        <v>0.18268790336554</v>
      </c>
      <c r="EA116" s="107">
        <f t="shared" si="155"/>
        <v>0.223522818416386</v>
      </c>
      <c r="EB116" s="105">
        <f t="shared" si="156"/>
        <v>-7488753</v>
      </c>
      <c r="EC116" s="105">
        <f t="shared" si="157"/>
        <v>0</v>
      </c>
      <c r="ED116" s="105" t="e">
        <f t="shared" si="158"/>
        <v>#VALUE!</v>
      </c>
      <c r="EE116" s="105">
        <f t="shared" si="159"/>
        <v>15350983.5</v>
      </c>
      <c r="EF116" s="108"/>
      <c r="EG116" s="115" t="str">
        <f t="shared" si="160"/>
        <v>完整</v>
      </c>
      <c r="EH116" s="115" t="str">
        <f t="shared" si="161"/>
        <v>完整</v>
      </c>
      <c r="EI116" s="115" t="str">
        <f t="shared" si="162"/>
        <v>完整</v>
      </c>
      <c r="EJ116" s="115" t="str">
        <f t="shared" si="163"/>
        <v>选择</v>
      </c>
      <c r="EK116" s="115" t="str">
        <f t="shared" si="164"/>
        <v>选择</v>
      </c>
      <c r="EL116" s="115" t="str">
        <f t="shared" si="165"/>
        <v>选择</v>
      </c>
      <c r="EM116" s="3" t="str">
        <f t="shared" si="166"/>
        <v>删除</v>
      </c>
      <c r="EN116" s="3" t="str">
        <f t="shared" si="167"/>
        <v>删除</v>
      </c>
      <c r="EO116" s="3" t="str">
        <f t="shared" si="168"/>
        <v>删除</v>
      </c>
    </row>
    <row r="117" s="3" customFormat="1" customHeight="1" spans="1:200">
      <c r="A117" s="42" t="s">
        <v>1306</v>
      </c>
      <c r="B117" s="43" t="str">
        <f t="shared" si="183"/>
        <v>Being Holdings Co., Ltd.</v>
      </c>
      <c r="C117" s="44" t="s">
        <v>207</v>
      </c>
      <c r="D117" s="44" t="s">
        <v>90</v>
      </c>
      <c r="E117" s="51"/>
      <c r="F117" s="52"/>
      <c r="G117" s="48"/>
      <c r="H117" s="46">
        <f t="shared" si="117"/>
        <v>0.0607729231833711</v>
      </c>
      <c r="I117" s="46" t="str">
        <f t="shared" si="118"/>
        <v> </v>
      </c>
      <c r="J117" s="44"/>
      <c r="K117" s="44"/>
      <c r="L117" s="49"/>
      <c r="M117" s="70"/>
      <c r="N117" s="71" t="s">
        <v>1307</v>
      </c>
      <c r="O117" s="71" t="s">
        <v>1308</v>
      </c>
      <c r="P117" s="71" t="s">
        <v>211</v>
      </c>
      <c r="Q117" s="71" t="s">
        <v>1309</v>
      </c>
      <c r="R117" s="71" t="s">
        <v>1310</v>
      </c>
      <c r="S117" s="71" t="s">
        <v>225</v>
      </c>
      <c r="T117" s="75"/>
      <c r="U117" s="71" t="s">
        <v>1311</v>
      </c>
      <c r="V117" s="71" t="s">
        <v>237</v>
      </c>
      <c r="W117" s="71" t="s">
        <v>77</v>
      </c>
      <c r="X117" s="71" t="s">
        <v>1312</v>
      </c>
      <c r="Y117" s="71" t="s">
        <v>1313</v>
      </c>
      <c r="Z117" s="71" t="s">
        <v>338</v>
      </c>
      <c r="AA117" s="81">
        <v>44180</v>
      </c>
      <c r="AB117" s="75"/>
      <c r="AC117" s="82">
        <v>26322000</v>
      </c>
      <c r="AD117" s="82">
        <v>23022000</v>
      </c>
      <c r="AE117" s="82">
        <v>20029000</v>
      </c>
      <c r="AF117" s="82">
        <v>18390000</v>
      </c>
      <c r="AG117" s="83"/>
      <c r="AH117" s="83"/>
      <c r="AI117" s="83"/>
      <c r="AJ117" s="83"/>
      <c r="AK117" s="82">
        <v>22599000</v>
      </c>
      <c r="AL117" s="82">
        <v>19911000</v>
      </c>
      <c r="AM117" s="82">
        <v>17230000</v>
      </c>
      <c r="AN117" s="82">
        <v>16016000</v>
      </c>
      <c r="AO117" s="82">
        <v>0</v>
      </c>
      <c r="AP117" s="82">
        <v>0</v>
      </c>
      <c r="AQ117" s="82">
        <v>0</v>
      </c>
      <c r="AR117" s="82">
        <v>0</v>
      </c>
      <c r="AS117" s="82">
        <v>-1260000</v>
      </c>
      <c r="AT117" s="82">
        <v>-1169000</v>
      </c>
      <c r="AU117" s="82">
        <v>-1111000</v>
      </c>
      <c r="AV117" s="82">
        <v>-1067000</v>
      </c>
      <c r="AW117" s="82">
        <v>-667000</v>
      </c>
      <c r="AX117" s="82">
        <v>-640000</v>
      </c>
      <c r="AY117" s="82">
        <v>-570000</v>
      </c>
      <c r="AZ117" s="82">
        <v>-574000</v>
      </c>
      <c r="BA117" s="83"/>
      <c r="BB117" s="83"/>
      <c r="BC117" s="83"/>
      <c r="BD117" s="83"/>
      <c r="BE117" s="82">
        <v>3181000</v>
      </c>
      <c r="BF117" s="82">
        <v>2761000</v>
      </c>
      <c r="BG117" s="82">
        <v>2415000</v>
      </c>
      <c r="BH117" s="82">
        <v>2341000</v>
      </c>
      <c r="BI117" s="82">
        <v>4216000</v>
      </c>
      <c r="BJ117" s="82">
        <v>3753000</v>
      </c>
      <c r="BK117" s="82">
        <v>3938000</v>
      </c>
      <c r="BL117" s="82">
        <v>4423000</v>
      </c>
      <c r="BM117" s="82">
        <v>8550000</v>
      </c>
      <c r="BN117" s="82">
        <v>7351000</v>
      </c>
      <c r="BO117" s="82">
        <v>6974000</v>
      </c>
      <c r="BP117" s="82">
        <v>6129000</v>
      </c>
      <c r="BQ117" s="82">
        <v>16845000</v>
      </c>
      <c r="BR117" s="82">
        <v>14562000</v>
      </c>
      <c r="BS117" s="82">
        <v>14088000</v>
      </c>
      <c r="BT117" s="82">
        <v>13601000</v>
      </c>
      <c r="BU117" s="82">
        <v>1260000</v>
      </c>
      <c r="BV117" s="82">
        <v>1169000</v>
      </c>
      <c r="BW117" s="82">
        <v>1111000</v>
      </c>
      <c r="BX117" s="82">
        <v>1067000</v>
      </c>
      <c r="BY117" s="82">
        <v>1796000</v>
      </c>
      <c r="BZ117" s="82">
        <v>1302000</v>
      </c>
      <c r="CA117" s="82">
        <v>1118000</v>
      </c>
      <c r="CB117" s="82">
        <v>733000</v>
      </c>
      <c r="CC117" s="83"/>
      <c r="CD117" s="83"/>
      <c r="CE117" s="83"/>
      <c r="CF117" s="83"/>
      <c r="CG117" s="83"/>
      <c r="CH117" s="83"/>
      <c r="CI117" s="83"/>
      <c r="CJ117" s="83"/>
      <c r="CK117" s="89">
        <f t="shared" si="119"/>
        <v>26322000</v>
      </c>
      <c r="CL117" s="89">
        <f t="shared" si="120"/>
        <v>-22599000</v>
      </c>
      <c r="CM117" s="89">
        <f t="shared" si="121"/>
        <v>-1260000</v>
      </c>
      <c r="CN117" s="89">
        <f t="shared" si="122"/>
        <v>-667000</v>
      </c>
      <c r="CO117" s="89">
        <f t="shared" si="123"/>
        <v>1796000</v>
      </c>
      <c r="CP117" s="90">
        <f t="shared" si="124"/>
        <v>0.0682318972722438</v>
      </c>
      <c r="CQ117" s="90">
        <f t="shared" si="125"/>
        <v>0.0732284106662318</v>
      </c>
      <c r="CR117" s="91">
        <f t="shared" si="126"/>
        <v>1260000</v>
      </c>
      <c r="CS117" s="93">
        <f t="shared" si="127"/>
        <v>0</v>
      </c>
      <c r="CT117" s="93" t="e">
        <f t="shared" si="128"/>
        <v>#VALUE!</v>
      </c>
      <c r="CU117" s="93">
        <f t="shared" si="129"/>
        <v>7950500</v>
      </c>
      <c r="CV117" s="94"/>
      <c r="CW117" s="95">
        <f t="shared" si="130"/>
        <v>23022000</v>
      </c>
      <c r="CX117" s="95">
        <f t="shared" si="131"/>
        <v>-19911000</v>
      </c>
      <c r="CY117" s="95">
        <f t="shared" si="132"/>
        <v>-1169000</v>
      </c>
      <c r="CZ117" s="93">
        <f t="shared" si="133"/>
        <v>-640000</v>
      </c>
      <c r="DA117" s="95">
        <f t="shared" si="134"/>
        <v>1302000</v>
      </c>
      <c r="DB117" s="99">
        <f t="shared" si="135"/>
        <v>0.0565545999478759</v>
      </c>
      <c r="DC117" s="99">
        <f t="shared" si="136"/>
        <v>0.0599447513812155</v>
      </c>
      <c r="DD117" s="91">
        <f t="shared" si="137"/>
        <v>1169000</v>
      </c>
      <c r="DE117" s="93">
        <f t="shared" si="138"/>
        <v>0</v>
      </c>
      <c r="DF117" s="93" t="e">
        <f t="shared" si="139"/>
        <v>#VALUE!</v>
      </c>
      <c r="DG117" s="93">
        <f t="shared" si="140"/>
        <v>7162500</v>
      </c>
      <c r="DH117" s="94"/>
      <c r="DI117" s="100">
        <f t="shared" si="141"/>
        <v>20029000</v>
      </c>
      <c r="DJ117" s="100">
        <f t="shared" si="142"/>
        <v>-17230000</v>
      </c>
      <c r="DK117" s="100">
        <f t="shared" si="143"/>
        <v>-1111000</v>
      </c>
      <c r="DL117" s="100">
        <f t="shared" si="144"/>
        <v>-570000</v>
      </c>
      <c r="DM117" s="100">
        <f t="shared" si="145"/>
        <v>1118000</v>
      </c>
      <c r="DN117" s="99">
        <f t="shared" si="146"/>
        <v>0.0558190623595786</v>
      </c>
      <c r="DO117" s="90">
        <f t="shared" si="147"/>
        <v>0.0591190312516525</v>
      </c>
      <c r="DP117" s="91">
        <f t="shared" si="148"/>
        <v>1111000</v>
      </c>
      <c r="DQ117" s="93">
        <f t="shared" si="149"/>
        <v>0</v>
      </c>
      <c r="DR117" s="93" t="e">
        <f t="shared" si="150"/>
        <v>#VALUE!</v>
      </c>
      <c r="DS117" s="93">
        <f t="shared" si="151"/>
        <v>6551500</v>
      </c>
      <c r="DT117" s="94"/>
      <c r="DU117" s="105">
        <f t="shared" ref="DU117:DX117" si="218">(DI117+CW117+CK117)/3</f>
        <v>23124333.3333333</v>
      </c>
      <c r="DV117" s="105">
        <f t="shared" si="218"/>
        <v>-19913333.3333333</v>
      </c>
      <c r="DW117" s="105">
        <f t="shared" si="218"/>
        <v>-1180000</v>
      </c>
      <c r="DX117" s="105">
        <f t="shared" si="218"/>
        <v>-625666.666666667</v>
      </c>
      <c r="DY117" s="105">
        <f t="shared" si="153"/>
        <v>1405333.33333333</v>
      </c>
      <c r="DZ117" s="99">
        <f t="shared" si="154"/>
        <v>0.0607729231833711</v>
      </c>
      <c r="EA117" s="107">
        <f t="shared" si="155"/>
        <v>0.0647052503951993</v>
      </c>
      <c r="EB117" s="105">
        <f t="shared" si="156"/>
        <v>-1180000</v>
      </c>
      <c r="EC117" s="105">
        <f t="shared" si="157"/>
        <v>0</v>
      </c>
      <c r="ED117" s="105" t="e">
        <f t="shared" si="158"/>
        <v>#VALUE!</v>
      </c>
      <c r="EE117" s="105">
        <f t="shared" si="159"/>
        <v>7221500</v>
      </c>
      <c r="EF117" s="108"/>
      <c r="EG117" s="115" t="str">
        <f t="shared" si="160"/>
        <v>完整</v>
      </c>
      <c r="EH117" s="115" t="str">
        <f t="shared" si="161"/>
        <v>完整</v>
      </c>
      <c r="EI117" s="115" t="str">
        <f t="shared" si="162"/>
        <v>完整</v>
      </c>
      <c r="EJ117" s="115" t="str">
        <f t="shared" si="163"/>
        <v>选择</v>
      </c>
      <c r="EK117" s="115" t="str">
        <f t="shared" si="164"/>
        <v>选择</v>
      </c>
      <c r="EL117" s="115" t="str">
        <f t="shared" si="165"/>
        <v>选择</v>
      </c>
      <c r="EM117" s="3" t="str">
        <f t="shared" si="166"/>
        <v>删除</v>
      </c>
      <c r="EN117" s="3" t="str">
        <f t="shared" si="167"/>
        <v>删除</v>
      </c>
      <c r="EO117" s="3" t="str">
        <f t="shared" si="168"/>
        <v>删除</v>
      </c>
      <c r="EP117" s="5"/>
      <c r="EQ117" s="5"/>
      <c r="ER117" s="5"/>
      <c r="ES117" s="5"/>
      <c r="ET117" s="5"/>
      <c r="EU117" s="5"/>
      <c r="EV117" s="5"/>
      <c r="EW117" s="5"/>
      <c r="EX117" s="5"/>
      <c r="EY117" s="5"/>
      <c r="EZ117" s="5"/>
      <c r="FA117" s="5"/>
      <c r="FB117" s="5"/>
      <c r="FC117" s="5"/>
      <c r="FD117" s="5"/>
      <c r="FE117" s="5"/>
      <c r="FF117" s="5"/>
      <c r="FG117" s="5"/>
      <c r="FH117" s="5"/>
      <c r="FI117" s="5"/>
      <c r="FJ117" s="5"/>
      <c r="FK117" s="5"/>
      <c r="FL117" s="5"/>
      <c r="FM117" s="5"/>
      <c r="FN117" s="5"/>
      <c r="FO117" s="5"/>
      <c r="FP117" s="5"/>
      <c r="FQ117" s="5"/>
      <c r="FR117" s="5"/>
      <c r="FS117" s="5"/>
      <c r="FT117" s="5"/>
      <c r="FU117" s="5"/>
      <c r="FV117" s="5"/>
      <c r="FW117" s="5"/>
      <c r="FX117" s="5"/>
      <c r="FY117" s="5"/>
      <c r="FZ117" s="5"/>
      <c r="GA117" s="5"/>
      <c r="GB117" s="5"/>
      <c r="GC117" s="5"/>
      <c r="GD117" s="5"/>
      <c r="GE117" s="5"/>
      <c r="GF117" s="5"/>
      <c r="GG117" s="5"/>
      <c r="GH117" s="5"/>
      <c r="GI117" s="5"/>
      <c r="GJ117" s="5"/>
      <c r="GK117" s="5"/>
      <c r="GL117" s="5"/>
      <c r="GM117" s="5"/>
      <c r="GN117" s="5"/>
      <c r="GO117" s="5"/>
      <c r="GP117" s="5"/>
      <c r="GQ117" s="5"/>
      <c r="GR117" s="4"/>
    </row>
    <row r="118" s="3" customFormat="1" customHeight="1" spans="1:145">
      <c r="A118" s="42" t="s">
        <v>1314</v>
      </c>
      <c r="B118" s="43" t="str">
        <f t="shared" si="183"/>
        <v>Yoosung T &amp; S Co.,Ltd.</v>
      </c>
      <c r="C118" s="44" t="s">
        <v>207</v>
      </c>
      <c r="D118" s="44" t="s">
        <v>90</v>
      </c>
      <c r="E118" s="51"/>
      <c r="H118" s="46">
        <f t="shared" si="117"/>
        <v>0.00823865195867559</v>
      </c>
      <c r="I118" s="46" t="str">
        <f t="shared" si="118"/>
        <v> </v>
      </c>
      <c r="J118" s="44"/>
      <c r="K118" s="44"/>
      <c r="L118" s="49"/>
      <c r="M118" s="70"/>
      <c r="N118" s="71" t="s">
        <v>1315</v>
      </c>
      <c r="O118" s="71" t="s">
        <v>1316</v>
      </c>
      <c r="P118" s="71" t="s">
        <v>211</v>
      </c>
      <c r="Q118" s="71" t="s">
        <v>1317</v>
      </c>
      <c r="R118" s="71" t="s">
        <v>1318</v>
      </c>
      <c r="S118" s="71" t="s">
        <v>214</v>
      </c>
      <c r="T118" s="75"/>
      <c r="U118" s="71" t="s">
        <v>1319</v>
      </c>
      <c r="V118" s="71" t="s">
        <v>266</v>
      </c>
      <c r="W118" s="71" t="s">
        <v>71</v>
      </c>
      <c r="X118" s="71" t="s">
        <v>1320</v>
      </c>
      <c r="Y118" s="71" t="s">
        <v>1321</v>
      </c>
      <c r="Z118" s="71" t="s">
        <v>1322</v>
      </c>
      <c r="AA118" s="81">
        <v>36504</v>
      </c>
      <c r="AB118" s="71" t="s">
        <v>1323</v>
      </c>
      <c r="AC118" s="82">
        <v>237322795</v>
      </c>
      <c r="AD118" s="82">
        <v>276770976</v>
      </c>
      <c r="AE118" s="82">
        <v>280539020</v>
      </c>
      <c r="AF118" s="82">
        <v>294093305</v>
      </c>
      <c r="AG118" s="83"/>
      <c r="AH118" s="83"/>
      <c r="AI118" s="83"/>
      <c r="AJ118" s="83"/>
      <c r="AK118" s="82">
        <v>227082057</v>
      </c>
      <c r="AL118" s="82">
        <v>263333391</v>
      </c>
      <c r="AM118" s="82">
        <v>269115252</v>
      </c>
      <c r="AN118" s="82">
        <v>278989441</v>
      </c>
      <c r="AO118" s="83"/>
      <c r="AP118" s="83"/>
      <c r="AQ118" s="83"/>
      <c r="AR118" s="83"/>
      <c r="AS118" s="82">
        <v>-7944477</v>
      </c>
      <c r="AT118" s="82">
        <v>-10481804</v>
      </c>
      <c r="AU118" s="82">
        <v>-9371269</v>
      </c>
      <c r="AV118" s="82">
        <v>-11230331</v>
      </c>
      <c r="AW118" s="82">
        <v>-200914</v>
      </c>
      <c r="AX118" s="82">
        <v>-263630</v>
      </c>
      <c r="AY118" s="82">
        <v>-293294</v>
      </c>
      <c r="AZ118" s="82">
        <v>-339765</v>
      </c>
      <c r="BA118" s="82">
        <v>1135388</v>
      </c>
      <c r="BB118" s="82">
        <v>1090213</v>
      </c>
      <c r="BC118" s="82">
        <v>1720346</v>
      </c>
      <c r="BD118" s="82">
        <v>1565615</v>
      </c>
      <c r="BE118" s="82">
        <v>16177964</v>
      </c>
      <c r="BF118" s="82">
        <v>15823126</v>
      </c>
      <c r="BG118" s="82">
        <v>24956021</v>
      </c>
      <c r="BH118" s="82">
        <v>43886266</v>
      </c>
      <c r="BI118" s="82">
        <v>11439578</v>
      </c>
      <c r="BJ118" s="82">
        <v>21776232</v>
      </c>
      <c r="BK118" s="82">
        <v>18367343</v>
      </c>
      <c r="BL118" s="82">
        <v>15704968</v>
      </c>
      <c r="BM118" s="82">
        <v>41488955</v>
      </c>
      <c r="BN118" s="82">
        <v>42503911</v>
      </c>
      <c r="BO118" s="82">
        <v>46530628</v>
      </c>
      <c r="BP118" s="82">
        <v>43064100</v>
      </c>
      <c r="BQ118" s="82">
        <v>632174498</v>
      </c>
      <c r="BR118" s="82">
        <v>553366097</v>
      </c>
      <c r="BS118" s="82">
        <v>528392925</v>
      </c>
      <c r="BT118" s="82">
        <v>467720993</v>
      </c>
      <c r="BU118" s="82">
        <v>114232</v>
      </c>
      <c r="BV118" s="82">
        <v>36812</v>
      </c>
      <c r="BW118" s="82">
        <v>7846</v>
      </c>
      <c r="BX118" s="82">
        <v>54177</v>
      </c>
      <c r="BY118" s="82">
        <v>2095347</v>
      </c>
      <c r="BZ118" s="82">
        <v>2692151</v>
      </c>
      <c r="CA118" s="82">
        <v>1759205</v>
      </c>
      <c r="CB118" s="82">
        <v>3533768</v>
      </c>
      <c r="CC118" s="82">
        <v>-24404</v>
      </c>
      <c r="CD118" s="82">
        <v>-58661</v>
      </c>
      <c r="CE118" s="82">
        <v>-55890</v>
      </c>
      <c r="CF118" s="82">
        <v>172445</v>
      </c>
      <c r="CG118" s="82">
        <v>3685362</v>
      </c>
      <c r="CH118" s="82">
        <v>5857075</v>
      </c>
      <c r="CI118" s="82">
        <v>4482307</v>
      </c>
      <c r="CJ118" s="82">
        <v>4939714</v>
      </c>
      <c r="CK118" s="89">
        <f t="shared" si="119"/>
        <v>237322795</v>
      </c>
      <c r="CL118" s="89">
        <f t="shared" si="120"/>
        <v>-227082057</v>
      </c>
      <c r="CM118" s="89">
        <f t="shared" si="121"/>
        <v>-7944477</v>
      </c>
      <c r="CN118" s="89">
        <f t="shared" si="122"/>
        <v>-200914</v>
      </c>
      <c r="CO118" s="89">
        <f t="shared" si="123"/>
        <v>2095347</v>
      </c>
      <c r="CP118" s="90">
        <f t="shared" si="124"/>
        <v>0.00882910130904197</v>
      </c>
      <c r="CQ118" s="90">
        <f t="shared" si="125"/>
        <v>0.00890774872497023</v>
      </c>
      <c r="CR118" s="91">
        <f t="shared" si="126"/>
        <v>114232</v>
      </c>
      <c r="CS118" s="93" t="str">
        <f t="shared" si="127"/>
        <v/>
      </c>
      <c r="CT118" s="93">
        <f t="shared" si="128"/>
        <v>1112800.5</v>
      </c>
      <c r="CU118" s="93">
        <f t="shared" si="129"/>
        <v>41996433</v>
      </c>
      <c r="CV118" s="94"/>
      <c r="CW118" s="95">
        <f t="shared" si="130"/>
        <v>276770976</v>
      </c>
      <c r="CX118" s="95">
        <f t="shared" si="131"/>
        <v>-263333391</v>
      </c>
      <c r="CY118" s="95">
        <f t="shared" si="132"/>
        <v>-10481804</v>
      </c>
      <c r="CZ118" s="93">
        <f t="shared" si="133"/>
        <v>-263630</v>
      </c>
      <c r="DA118" s="95">
        <f t="shared" si="134"/>
        <v>2692151</v>
      </c>
      <c r="DB118" s="99">
        <f t="shared" si="135"/>
        <v>0.00972699897549951</v>
      </c>
      <c r="DC118" s="99">
        <f t="shared" si="136"/>
        <v>0.00982254283963747</v>
      </c>
      <c r="DD118" s="91">
        <f t="shared" si="137"/>
        <v>36812</v>
      </c>
      <c r="DE118" s="93" t="str">
        <f t="shared" si="138"/>
        <v/>
      </c>
      <c r="DF118" s="93">
        <f t="shared" si="139"/>
        <v>1405279.5</v>
      </c>
      <c r="DG118" s="93">
        <f t="shared" si="140"/>
        <v>44517269.5</v>
      </c>
      <c r="DH118" s="94"/>
      <c r="DI118" s="100">
        <f t="shared" si="141"/>
        <v>280539020</v>
      </c>
      <c r="DJ118" s="100">
        <f t="shared" si="142"/>
        <v>-269115252</v>
      </c>
      <c r="DK118" s="100">
        <f t="shared" si="143"/>
        <v>-9371269</v>
      </c>
      <c r="DL118" s="100">
        <f t="shared" si="144"/>
        <v>-293294</v>
      </c>
      <c r="DM118" s="100">
        <f t="shared" si="145"/>
        <v>1759205</v>
      </c>
      <c r="DN118" s="99">
        <f t="shared" si="146"/>
        <v>0.00627080325581803</v>
      </c>
      <c r="DO118" s="90">
        <f t="shared" si="147"/>
        <v>0.00631037437197525</v>
      </c>
      <c r="DP118" s="91">
        <f t="shared" si="148"/>
        <v>7846</v>
      </c>
      <c r="DQ118" s="93" t="str">
        <f t="shared" si="149"/>
        <v/>
      </c>
      <c r="DR118" s="93">
        <f t="shared" si="150"/>
        <v>1642980.5</v>
      </c>
      <c r="DS118" s="93">
        <f t="shared" si="151"/>
        <v>44797364</v>
      </c>
      <c r="DT118" s="94"/>
      <c r="DU118" s="105">
        <f t="shared" ref="DU118:DX118" si="219">(DI118+CW118+CK118)/3</f>
        <v>264877597</v>
      </c>
      <c r="DV118" s="105">
        <f t="shared" si="219"/>
        <v>-253176900</v>
      </c>
      <c r="DW118" s="105">
        <f t="shared" si="219"/>
        <v>-9265850</v>
      </c>
      <c r="DX118" s="105">
        <f t="shared" si="219"/>
        <v>-252612.666666667</v>
      </c>
      <c r="DY118" s="105">
        <f t="shared" si="153"/>
        <v>2182234.33333333</v>
      </c>
      <c r="DZ118" s="99">
        <f t="shared" si="154"/>
        <v>0.00823865195867559</v>
      </c>
      <c r="EA118" s="107">
        <f t="shared" si="155"/>
        <v>0.00830709119179376</v>
      </c>
      <c r="EB118" s="105">
        <f t="shared" si="156"/>
        <v>-52963.3333333333</v>
      </c>
      <c r="EC118" s="105" t="e">
        <f t="shared" si="157"/>
        <v>#VALUE!</v>
      </c>
      <c r="ED118" s="105">
        <f t="shared" si="158"/>
        <v>1387020.16666667</v>
      </c>
      <c r="EE118" s="105">
        <f t="shared" si="159"/>
        <v>43770355.5</v>
      </c>
      <c r="EF118" s="108"/>
      <c r="EG118" s="115" t="str">
        <f t="shared" si="160"/>
        <v>完整</v>
      </c>
      <c r="EH118" s="115" t="str">
        <f t="shared" si="161"/>
        <v>完整</v>
      </c>
      <c r="EI118" s="115" t="str">
        <f t="shared" si="162"/>
        <v>完整</v>
      </c>
      <c r="EJ118" s="115" t="str">
        <f t="shared" si="163"/>
        <v>选择</v>
      </c>
      <c r="EK118" s="115" t="str">
        <f t="shared" si="164"/>
        <v>选择</v>
      </c>
      <c r="EL118" s="115" t="str">
        <f t="shared" si="165"/>
        <v>选择</v>
      </c>
      <c r="EM118" s="3" t="str">
        <f t="shared" si="166"/>
        <v>删除</v>
      </c>
      <c r="EN118" s="3" t="e">
        <f t="shared" si="167"/>
        <v>#VALUE!</v>
      </c>
      <c r="EO118" s="3" t="str">
        <f t="shared" si="168"/>
        <v>删除</v>
      </c>
    </row>
    <row r="119" s="3" customFormat="1" customHeight="1" spans="1:145">
      <c r="A119" s="42" t="s">
        <v>1324</v>
      </c>
      <c r="B119" s="43" t="str">
        <f t="shared" si="183"/>
        <v>Pakistan National Shipping Corporation Limited</v>
      </c>
      <c r="C119" s="44" t="s">
        <v>207</v>
      </c>
      <c r="D119" s="44" t="s">
        <v>90</v>
      </c>
      <c r="E119" s="51"/>
      <c r="F119" s="47"/>
      <c r="H119" s="46">
        <f t="shared" si="117"/>
        <v>0.303627153787037</v>
      </c>
      <c r="I119" s="46" t="str">
        <f t="shared" si="118"/>
        <v> </v>
      </c>
      <c r="J119" s="44"/>
      <c r="K119" s="44"/>
      <c r="L119" s="49"/>
      <c r="M119" s="70"/>
      <c r="N119" s="71" t="s">
        <v>1325</v>
      </c>
      <c r="O119" s="71" t="s">
        <v>1326</v>
      </c>
      <c r="P119" s="71" t="s">
        <v>211</v>
      </c>
      <c r="Q119" s="71" t="s">
        <v>1327</v>
      </c>
      <c r="R119" s="71" t="s">
        <v>1328</v>
      </c>
      <c r="S119" s="71" t="s">
        <v>1329</v>
      </c>
      <c r="T119" s="75"/>
      <c r="U119" s="71" t="s">
        <v>1330</v>
      </c>
      <c r="V119" s="71" t="s">
        <v>306</v>
      </c>
      <c r="W119" s="71" t="s">
        <v>77</v>
      </c>
      <c r="X119" s="71" t="s">
        <v>1331</v>
      </c>
      <c r="Y119" s="71" t="s">
        <v>1332</v>
      </c>
      <c r="Z119" s="71" t="s">
        <v>1333</v>
      </c>
      <c r="AA119" s="81">
        <v>29380</v>
      </c>
      <c r="AB119" s="75"/>
      <c r="AC119" s="82">
        <v>47230453</v>
      </c>
      <c r="AD119" s="82">
        <v>23572426</v>
      </c>
      <c r="AE119" s="82">
        <v>12567945</v>
      </c>
      <c r="AF119" s="82">
        <v>13575492</v>
      </c>
      <c r="AG119" s="82">
        <v>7741635</v>
      </c>
      <c r="AH119" s="82">
        <v>416549</v>
      </c>
      <c r="AI119" s="82">
        <v>932870</v>
      </c>
      <c r="AJ119" s="82">
        <v>320376</v>
      </c>
      <c r="AK119" s="82">
        <v>21730669</v>
      </c>
      <c r="AL119" s="82">
        <v>9463390</v>
      </c>
      <c r="AM119" s="82">
        <v>5074731</v>
      </c>
      <c r="AN119" s="82">
        <v>5632526</v>
      </c>
      <c r="AO119" s="82">
        <v>0</v>
      </c>
      <c r="AP119" s="82">
        <v>0</v>
      </c>
      <c r="AQ119" s="82">
        <v>0</v>
      </c>
      <c r="AR119" s="82">
        <v>0</v>
      </c>
      <c r="AS119" s="82">
        <v>-4824958</v>
      </c>
      <c r="AT119" s="82">
        <v>-5386844</v>
      </c>
      <c r="AU119" s="82">
        <v>-3908382</v>
      </c>
      <c r="AV119" s="82">
        <v>-3559818</v>
      </c>
      <c r="AW119" s="82">
        <v>-3079301</v>
      </c>
      <c r="AX119" s="82">
        <v>-2470135</v>
      </c>
      <c r="AY119" s="82">
        <v>-2118768</v>
      </c>
      <c r="AZ119" s="82">
        <v>-1776466</v>
      </c>
      <c r="BA119" s="82">
        <v>2507673</v>
      </c>
      <c r="BB119" s="82">
        <v>1767463</v>
      </c>
      <c r="BC119" s="82">
        <v>1647781</v>
      </c>
      <c r="BD119" s="82">
        <v>1345749</v>
      </c>
      <c r="BE119" s="82">
        <v>5969078</v>
      </c>
      <c r="BF119" s="82">
        <v>5311573</v>
      </c>
      <c r="BG119" s="82">
        <v>3019161</v>
      </c>
      <c r="BH119" s="82">
        <v>3141103</v>
      </c>
      <c r="BI119" s="82">
        <v>34889632</v>
      </c>
      <c r="BJ119" s="82">
        <v>12842141</v>
      </c>
      <c r="BK119" s="82">
        <v>7657129</v>
      </c>
      <c r="BL119" s="82">
        <v>6470856</v>
      </c>
      <c r="BM119" s="82">
        <v>35886982</v>
      </c>
      <c r="BN119" s="82">
        <v>26801541</v>
      </c>
      <c r="BO119" s="82">
        <v>27878205</v>
      </c>
      <c r="BP119" s="82">
        <v>28792367</v>
      </c>
      <c r="BQ119" s="82">
        <v>85990188</v>
      </c>
      <c r="BR119" s="82">
        <v>53396221</v>
      </c>
      <c r="BS119" s="82">
        <v>46590984</v>
      </c>
      <c r="BT119" s="82">
        <v>45827687</v>
      </c>
      <c r="BU119" s="82">
        <v>79542</v>
      </c>
      <c r="BV119" s="82">
        <v>22289</v>
      </c>
      <c r="BW119" s="82">
        <v>14392</v>
      </c>
      <c r="BX119" s="82">
        <v>5129</v>
      </c>
      <c r="BY119" s="82">
        <v>25337160</v>
      </c>
      <c r="BZ119" s="82">
        <v>6668606</v>
      </c>
      <c r="CA119" s="82">
        <v>2398934</v>
      </c>
      <c r="CB119" s="82">
        <v>2927058</v>
      </c>
      <c r="CC119" s="82">
        <v>84852</v>
      </c>
      <c r="CD119" s="82">
        <v>2375957</v>
      </c>
      <c r="CE119" s="82">
        <v>12577</v>
      </c>
      <c r="CF119" s="82">
        <v>59270</v>
      </c>
      <c r="CG119" s="82">
        <v>623660</v>
      </c>
      <c r="CH119" s="82">
        <v>432984</v>
      </c>
      <c r="CI119" s="82">
        <v>229154</v>
      </c>
      <c r="CJ119" s="82">
        <v>298376</v>
      </c>
      <c r="CK119" s="89">
        <f t="shared" si="119"/>
        <v>47230453</v>
      </c>
      <c r="CL119" s="89">
        <f t="shared" si="120"/>
        <v>-21730669</v>
      </c>
      <c r="CM119" s="89">
        <f t="shared" si="121"/>
        <v>-4824958</v>
      </c>
      <c r="CN119" s="89">
        <f t="shared" si="122"/>
        <v>-3079301</v>
      </c>
      <c r="CO119" s="89">
        <f t="shared" si="123"/>
        <v>17595525</v>
      </c>
      <c r="CP119" s="90">
        <f t="shared" si="124"/>
        <v>0.372546183285602</v>
      </c>
      <c r="CQ119" s="90">
        <f t="shared" si="125"/>
        <v>0.593742795663279</v>
      </c>
      <c r="CR119" s="91">
        <f t="shared" si="126"/>
        <v>79542</v>
      </c>
      <c r="CS119" s="93">
        <f t="shared" si="127"/>
        <v>0</v>
      </c>
      <c r="CT119" s="93">
        <f t="shared" si="128"/>
        <v>2137568</v>
      </c>
      <c r="CU119" s="93">
        <f t="shared" si="129"/>
        <v>31344261.5</v>
      </c>
      <c r="CV119" s="94"/>
      <c r="CW119" s="95">
        <f t="shared" si="130"/>
        <v>23572426</v>
      </c>
      <c r="CX119" s="95">
        <f t="shared" si="131"/>
        <v>-9463390</v>
      </c>
      <c r="CY119" s="95">
        <f t="shared" si="132"/>
        <v>-5386844</v>
      </c>
      <c r="CZ119" s="93">
        <f t="shared" si="133"/>
        <v>-2470135</v>
      </c>
      <c r="DA119" s="95">
        <f t="shared" si="134"/>
        <v>6252057</v>
      </c>
      <c r="DB119" s="99">
        <f t="shared" si="135"/>
        <v>0.265227558673851</v>
      </c>
      <c r="DC119" s="99">
        <f t="shared" si="136"/>
        <v>0.36096557758094</v>
      </c>
      <c r="DD119" s="91">
        <f t="shared" si="137"/>
        <v>22289</v>
      </c>
      <c r="DE119" s="93">
        <f t="shared" si="138"/>
        <v>0</v>
      </c>
      <c r="DF119" s="93">
        <f t="shared" si="139"/>
        <v>1707622</v>
      </c>
      <c r="DG119" s="93">
        <f t="shared" si="140"/>
        <v>27339873</v>
      </c>
      <c r="DH119" s="94"/>
      <c r="DI119" s="100">
        <f t="shared" si="141"/>
        <v>12567945</v>
      </c>
      <c r="DJ119" s="100">
        <f t="shared" si="142"/>
        <v>-5074731</v>
      </c>
      <c r="DK119" s="100">
        <f t="shared" si="143"/>
        <v>-3908382</v>
      </c>
      <c r="DL119" s="100">
        <f t="shared" si="144"/>
        <v>-2118768</v>
      </c>
      <c r="DM119" s="100">
        <f t="shared" si="145"/>
        <v>1466064</v>
      </c>
      <c r="DN119" s="99">
        <f t="shared" si="146"/>
        <v>0.116651051544226</v>
      </c>
      <c r="DO119" s="90">
        <f t="shared" si="147"/>
        <v>0.132055459791003</v>
      </c>
      <c r="DP119" s="91">
        <f t="shared" si="148"/>
        <v>14392</v>
      </c>
      <c r="DQ119" s="93">
        <f t="shared" si="149"/>
        <v>0</v>
      </c>
      <c r="DR119" s="93">
        <f t="shared" si="150"/>
        <v>1496765</v>
      </c>
      <c r="DS119" s="93">
        <f t="shared" si="151"/>
        <v>28335286</v>
      </c>
      <c r="DT119" s="94"/>
      <c r="DU119" s="105">
        <f t="shared" ref="DU119:DX119" si="220">(DI119+CW119+CK119)/3</f>
        <v>27790274.6666667</v>
      </c>
      <c r="DV119" s="105">
        <f t="shared" si="220"/>
        <v>-12089596.6666667</v>
      </c>
      <c r="DW119" s="105">
        <f t="shared" si="220"/>
        <v>-4706728</v>
      </c>
      <c r="DX119" s="105">
        <f t="shared" si="220"/>
        <v>-2556068</v>
      </c>
      <c r="DY119" s="105">
        <f t="shared" si="153"/>
        <v>8437882</v>
      </c>
      <c r="DZ119" s="99">
        <f t="shared" si="154"/>
        <v>0.303627153787037</v>
      </c>
      <c r="EA119" s="107">
        <f t="shared" si="155"/>
        <v>0.436012339421665</v>
      </c>
      <c r="EB119" s="105">
        <f t="shared" si="156"/>
        <v>-38741</v>
      </c>
      <c r="EC119" s="105">
        <f t="shared" si="157"/>
        <v>0</v>
      </c>
      <c r="ED119" s="105">
        <f t="shared" si="158"/>
        <v>1780651.66666667</v>
      </c>
      <c r="EE119" s="105">
        <f t="shared" si="159"/>
        <v>29006473.5</v>
      </c>
      <c r="EF119" s="108"/>
      <c r="EG119" s="115" t="str">
        <f t="shared" si="160"/>
        <v>完整</v>
      </c>
      <c r="EH119" s="115" t="str">
        <f t="shared" si="161"/>
        <v>完整</v>
      </c>
      <c r="EI119" s="115" t="str">
        <f t="shared" si="162"/>
        <v>完整</v>
      </c>
      <c r="EJ119" s="115" t="str">
        <f t="shared" si="163"/>
        <v>选择</v>
      </c>
      <c r="EK119" s="115" t="str">
        <f t="shared" si="164"/>
        <v>选择</v>
      </c>
      <c r="EL119" s="115" t="str">
        <f t="shared" si="165"/>
        <v>选择</v>
      </c>
      <c r="EM119" s="3" t="str">
        <f t="shared" si="166"/>
        <v>删除</v>
      </c>
      <c r="EN119" s="3" t="str">
        <f t="shared" si="167"/>
        <v>删除</v>
      </c>
      <c r="EO119" s="3" t="str">
        <f t="shared" si="168"/>
        <v>删除</v>
      </c>
    </row>
    <row r="120" s="3" customFormat="1" customHeight="1" spans="1:199">
      <c r="A120" s="42" t="s">
        <v>1334</v>
      </c>
      <c r="B120" s="43" t="str">
        <f t="shared" si="183"/>
        <v>Phyz Holdings Inc.</v>
      </c>
      <c r="C120" s="44" t="s">
        <v>207</v>
      </c>
      <c r="D120" s="44" t="s">
        <v>90</v>
      </c>
      <c r="E120" s="45"/>
      <c r="H120" s="46">
        <f t="shared" si="117"/>
        <v>0.0438818422927588</v>
      </c>
      <c r="I120" s="46" t="str">
        <f t="shared" si="118"/>
        <v> </v>
      </c>
      <c r="J120" s="44"/>
      <c r="K120" s="44"/>
      <c r="L120" s="49"/>
      <c r="M120" s="70"/>
      <c r="N120" s="71" t="s">
        <v>1335</v>
      </c>
      <c r="O120" s="71" t="s">
        <v>1336</v>
      </c>
      <c r="P120" s="71" t="s">
        <v>211</v>
      </c>
      <c r="Q120" s="71" t="s">
        <v>1337</v>
      </c>
      <c r="R120" s="71" t="s">
        <v>1338</v>
      </c>
      <c r="S120" s="71" t="s">
        <v>225</v>
      </c>
      <c r="T120" s="75"/>
      <c r="U120" s="71" t="s">
        <v>1339</v>
      </c>
      <c r="V120" s="71" t="s">
        <v>306</v>
      </c>
      <c r="W120" s="71" t="s">
        <v>77</v>
      </c>
      <c r="X120" s="71" t="s">
        <v>1340</v>
      </c>
      <c r="Y120" s="71" t="s">
        <v>1341</v>
      </c>
      <c r="Z120" s="71" t="s">
        <v>1342</v>
      </c>
      <c r="AA120" s="81">
        <v>42809</v>
      </c>
      <c r="AB120" s="71" t="s">
        <v>1343</v>
      </c>
      <c r="AC120" s="82">
        <v>27530365</v>
      </c>
      <c r="AD120" s="82">
        <v>23664762</v>
      </c>
      <c r="AE120" s="82">
        <v>18045790</v>
      </c>
      <c r="AF120" s="82">
        <v>12951260</v>
      </c>
      <c r="AG120" s="83"/>
      <c r="AH120" s="83"/>
      <c r="AI120" s="83"/>
      <c r="AJ120" s="83"/>
      <c r="AK120" s="82">
        <v>25034401</v>
      </c>
      <c r="AL120" s="82">
        <v>21326186</v>
      </c>
      <c r="AM120" s="82">
        <v>16469720</v>
      </c>
      <c r="AN120" s="82">
        <v>11554095</v>
      </c>
      <c r="AO120" s="82">
        <v>0</v>
      </c>
      <c r="AP120" s="82">
        <v>0</v>
      </c>
      <c r="AQ120" s="82">
        <v>0</v>
      </c>
      <c r="AR120" s="82">
        <v>0</v>
      </c>
      <c r="AS120" s="82">
        <v>-1001748</v>
      </c>
      <c r="AT120" s="82">
        <v>-1016322</v>
      </c>
      <c r="AU120" s="82">
        <v>-852108</v>
      </c>
      <c r="AV120" s="82">
        <v>-696702</v>
      </c>
      <c r="AW120" s="82">
        <v>-174341</v>
      </c>
      <c r="AX120" s="82">
        <v>-179293</v>
      </c>
      <c r="AY120" s="82">
        <v>-148379</v>
      </c>
      <c r="AZ120" s="82">
        <v>-104759</v>
      </c>
      <c r="BA120" s="82">
        <v>16852</v>
      </c>
      <c r="BB120" s="82">
        <v>5960</v>
      </c>
      <c r="BC120" s="82">
        <v>5267</v>
      </c>
      <c r="BD120" s="82">
        <v>6960</v>
      </c>
      <c r="BE120" s="82">
        <v>3182568</v>
      </c>
      <c r="BF120" s="82">
        <v>2484246</v>
      </c>
      <c r="BG120" s="82">
        <v>2636124</v>
      </c>
      <c r="BH120" s="82">
        <v>1409909</v>
      </c>
      <c r="BI120" s="82">
        <v>2425587</v>
      </c>
      <c r="BJ120" s="82">
        <v>2506621</v>
      </c>
      <c r="BK120" s="82">
        <v>1544808</v>
      </c>
      <c r="BL120" s="82">
        <v>1714681</v>
      </c>
      <c r="BM120" s="82">
        <v>788110</v>
      </c>
      <c r="BN120" s="82">
        <v>647793</v>
      </c>
      <c r="BO120" s="82">
        <v>680977</v>
      </c>
      <c r="BP120" s="82">
        <v>558000</v>
      </c>
      <c r="BQ120" s="82">
        <v>7743538</v>
      </c>
      <c r="BR120" s="82">
        <v>6861809</v>
      </c>
      <c r="BS120" s="82">
        <v>5835024</v>
      </c>
      <c r="BT120" s="82">
        <v>4230639</v>
      </c>
      <c r="BU120" s="82">
        <v>1001748</v>
      </c>
      <c r="BV120" s="82">
        <v>1016322</v>
      </c>
      <c r="BW120" s="82">
        <v>852108</v>
      </c>
      <c r="BX120" s="82">
        <v>696702</v>
      </c>
      <c r="BY120" s="82">
        <v>1319875</v>
      </c>
      <c r="BZ120" s="82">
        <v>1142961</v>
      </c>
      <c r="CA120" s="82">
        <v>575583</v>
      </c>
      <c r="CB120" s="82">
        <v>595704</v>
      </c>
      <c r="CC120" s="83"/>
      <c r="CD120" s="83"/>
      <c r="CE120" s="83"/>
      <c r="CF120" s="83"/>
      <c r="CG120" s="83"/>
      <c r="CH120" s="83"/>
      <c r="CI120" s="83"/>
      <c r="CJ120" s="83"/>
      <c r="CK120" s="89">
        <f t="shared" si="119"/>
        <v>27530365</v>
      </c>
      <c r="CL120" s="89">
        <f t="shared" si="120"/>
        <v>-25034401</v>
      </c>
      <c r="CM120" s="89">
        <f t="shared" si="121"/>
        <v>-1001748</v>
      </c>
      <c r="CN120" s="89">
        <f t="shared" si="122"/>
        <v>-174341</v>
      </c>
      <c r="CO120" s="89">
        <f t="shared" si="123"/>
        <v>1319875</v>
      </c>
      <c r="CP120" s="90">
        <f t="shared" si="124"/>
        <v>0.0479425172895456</v>
      </c>
      <c r="CQ120" s="90">
        <f t="shared" si="125"/>
        <v>0.050356746478223</v>
      </c>
      <c r="CR120" s="91">
        <f t="shared" si="126"/>
        <v>1001748</v>
      </c>
      <c r="CS120" s="93">
        <f t="shared" si="127"/>
        <v>0</v>
      </c>
      <c r="CT120" s="93">
        <f t="shared" si="128"/>
        <v>11406</v>
      </c>
      <c r="CU120" s="93">
        <f t="shared" si="129"/>
        <v>717951.5</v>
      </c>
      <c r="CV120" s="94"/>
      <c r="CW120" s="95">
        <f t="shared" si="130"/>
        <v>23664762</v>
      </c>
      <c r="CX120" s="95">
        <f t="shared" si="131"/>
        <v>-21326186</v>
      </c>
      <c r="CY120" s="95">
        <f t="shared" si="132"/>
        <v>-1016322</v>
      </c>
      <c r="CZ120" s="93">
        <f t="shared" si="133"/>
        <v>-179293</v>
      </c>
      <c r="DA120" s="95">
        <f t="shared" si="134"/>
        <v>1142961</v>
      </c>
      <c r="DB120" s="99">
        <f t="shared" si="135"/>
        <v>0.0482980137302881</v>
      </c>
      <c r="DC120" s="99">
        <f t="shared" si="136"/>
        <v>0.0507490941776814</v>
      </c>
      <c r="DD120" s="91">
        <f t="shared" si="137"/>
        <v>1016322</v>
      </c>
      <c r="DE120" s="93">
        <f t="shared" si="138"/>
        <v>0</v>
      </c>
      <c r="DF120" s="93">
        <f t="shared" si="139"/>
        <v>5613.5</v>
      </c>
      <c r="DG120" s="93">
        <f t="shared" si="140"/>
        <v>664385</v>
      </c>
      <c r="DH120" s="94"/>
      <c r="DI120" s="100">
        <f t="shared" si="141"/>
        <v>18045790</v>
      </c>
      <c r="DJ120" s="100">
        <f t="shared" si="142"/>
        <v>-16469720</v>
      </c>
      <c r="DK120" s="100">
        <f t="shared" si="143"/>
        <v>-852108</v>
      </c>
      <c r="DL120" s="100">
        <f t="shared" si="144"/>
        <v>-148379</v>
      </c>
      <c r="DM120" s="100">
        <f t="shared" si="145"/>
        <v>575583</v>
      </c>
      <c r="DN120" s="99">
        <f t="shared" si="146"/>
        <v>0.0318956942311752</v>
      </c>
      <c r="DO120" s="90">
        <f t="shared" si="147"/>
        <v>0.0329465472275171</v>
      </c>
      <c r="DP120" s="91">
        <f t="shared" si="148"/>
        <v>852108</v>
      </c>
      <c r="DQ120" s="93">
        <f t="shared" si="149"/>
        <v>0</v>
      </c>
      <c r="DR120" s="93">
        <f t="shared" si="150"/>
        <v>6113.5</v>
      </c>
      <c r="DS120" s="93">
        <f t="shared" si="151"/>
        <v>619488.5</v>
      </c>
      <c r="DT120" s="94"/>
      <c r="DU120" s="105">
        <f t="shared" ref="DU120:DX120" si="221">(DI120+CW120+CK120)/3</f>
        <v>23080305.6666667</v>
      </c>
      <c r="DV120" s="105">
        <f t="shared" si="221"/>
        <v>-20943435.6666667</v>
      </c>
      <c r="DW120" s="105">
        <f t="shared" si="221"/>
        <v>-956726</v>
      </c>
      <c r="DX120" s="105">
        <f t="shared" si="221"/>
        <v>-167337.666666667</v>
      </c>
      <c r="DY120" s="105">
        <f t="shared" si="153"/>
        <v>1012806.33333333</v>
      </c>
      <c r="DZ120" s="99">
        <f t="shared" si="154"/>
        <v>0.0438818422927588</v>
      </c>
      <c r="EA120" s="107">
        <f t="shared" si="155"/>
        <v>0.0458958361359718</v>
      </c>
      <c r="EB120" s="105">
        <f t="shared" si="156"/>
        <v>-956726</v>
      </c>
      <c r="EC120" s="105">
        <f t="shared" si="157"/>
        <v>0</v>
      </c>
      <c r="ED120" s="105">
        <f t="shared" si="158"/>
        <v>7711</v>
      </c>
      <c r="EE120" s="105">
        <f t="shared" si="159"/>
        <v>667275</v>
      </c>
      <c r="EF120" s="108"/>
      <c r="EG120" s="115" t="str">
        <f t="shared" si="160"/>
        <v>完整</v>
      </c>
      <c r="EH120" s="115" t="str">
        <f t="shared" si="161"/>
        <v>完整</v>
      </c>
      <c r="EI120" s="115" t="str">
        <f t="shared" si="162"/>
        <v>完整</v>
      </c>
      <c r="EJ120" s="115" t="str">
        <f t="shared" si="163"/>
        <v>选择</v>
      </c>
      <c r="EK120" s="115" t="str">
        <f t="shared" si="164"/>
        <v>选择</v>
      </c>
      <c r="EL120" s="115" t="str">
        <f t="shared" si="165"/>
        <v>选择</v>
      </c>
      <c r="EM120" s="3" t="str">
        <f t="shared" si="166"/>
        <v>删除</v>
      </c>
      <c r="EN120" s="3" t="str">
        <f t="shared" si="167"/>
        <v>删除</v>
      </c>
      <c r="EO120" s="3" t="str">
        <f t="shared" si="168"/>
        <v>删除</v>
      </c>
      <c r="EP120" s="6"/>
      <c r="EQ120" s="6"/>
      <c r="ER120" s="6"/>
      <c r="ES120" s="6"/>
      <c r="ET120" s="6"/>
      <c r="EU120" s="6"/>
      <c r="EV120" s="6"/>
      <c r="EW120" s="6"/>
      <c r="EX120" s="6"/>
      <c r="EY120" s="6"/>
      <c r="EZ120" s="6"/>
      <c r="FA120" s="6"/>
      <c r="FB120" s="6"/>
      <c r="FC120" s="6"/>
      <c r="FD120" s="6"/>
      <c r="FE120" s="6"/>
      <c r="FF120" s="6"/>
      <c r="FG120" s="6"/>
      <c r="FH120" s="6"/>
      <c r="FI120" s="6"/>
      <c r="FJ120" s="6"/>
      <c r="FK120" s="6"/>
      <c r="FL120" s="6"/>
      <c r="FM120" s="6"/>
      <c r="FN120" s="6"/>
      <c r="FO120" s="6"/>
      <c r="FP120" s="6"/>
      <c r="FQ120" s="6"/>
      <c r="FR120" s="6"/>
      <c r="FS120" s="6"/>
      <c r="FT120" s="6"/>
      <c r="FU120" s="6"/>
      <c r="FV120" s="6"/>
      <c r="FW120" s="6"/>
      <c r="FX120" s="6"/>
      <c r="FY120" s="6"/>
      <c r="FZ120" s="6"/>
      <c r="GA120" s="6"/>
      <c r="GB120" s="6"/>
      <c r="GC120" s="6"/>
      <c r="GD120" s="6"/>
      <c r="GE120" s="6"/>
      <c r="GF120" s="6"/>
      <c r="GG120" s="6"/>
      <c r="GH120" s="6"/>
      <c r="GI120" s="6"/>
      <c r="GJ120" s="6"/>
      <c r="GK120" s="6"/>
      <c r="GL120" s="6"/>
      <c r="GM120" s="6"/>
      <c r="GN120" s="6"/>
      <c r="GO120" s="6"/>
      <c r="GP120" s="6"/>
      <c r="GQ120" s="6"/>
    </row>
    <row r="121" s="3" customFormat="1" customHeight="1" spans="1:145">
      <c r="A121" s="42" t="s">
        <v>1344</v>
      </c>
      <c r="B121" s="43" t="str">
        <f t="shared" si="183"/>
        <v>West Shanghai Automotive Service Co.,Ltd.</v>
      </c>
      <c r="C121" s="44" t="s">
        <v>207</v>
      </c>
      <c r="D121" s="49" t="s">
        <v>94</v>
      </c>
      <c r="E121" s="51"/>
      <c r="F121" s="47"/>
      <c r="H121" s="46">
        <f t="shared" si="117"/>
        <v>0.0433665339507195</v>
      </c>
      <c r="I121" s="46" t="str">
        <f t="shared" si="118"/>
        <v> </v>
      </c>
      <c r="J121" s="44"/>
      <c r="K121" s="44"/>
      <c r="L121" s="49" t="s">
        <v>94</v>
      </c>
      <c r="M121" s="70" t="s">
        <v>1345</v>
      </c>
      <c r="N121" s="71" t="s">
        <v>1346</v>
      </c>
      <c r="O121" s="71" t="s">
        <v>1347</v>
      </c>
      <c r="P121" s="71" t="s">
        <v>211</v>
      </c>
      <c r="Q121" s="71" t="s">
        <v>1348</v>
      </c>
      <c r="R121" s="71" t="s">
        <v>1349</v>
      </c>
      <c r="S121" s="71" t="s">
        <v>235</v>
      </c>
      <c r="T121" s="75"/>
      <c r="U121" s="71" t="s">
        <v>1350</v>
      </c>
      <c r="V121" s="71" t="s">
        <v>216</v>
      </c>
      <c r="W121" s="71" t="s">
        <v>77</v>
      </c>
      <c r="X121" s="71" t="s">
        <v>1351</v>
      </c>
      <c r="Y121" s="71" t="s">
        <v>1352</v>
      </c>
      <c r="Z121" s="71" t="s">
        <v>1353</v>
      </c>
      <c r="AA121" s="75"/>
      <c r="AB121" s="75"/>
      <c r="AC121" s="82">
        <v>1232492</v>
      </c>
      <c r="AD121" s="82">
        <v>1197763</v>
      </c>
      <c r="AE121" s="82">
        <v>1037050</v>
      </c>
      <c r="AF121" s="82">
        <v>1137090</v>
      </c>
      <c r="AG121" s="82">
        <v>39536</v>
      </c>
      <c r="AH121" s="82">
        <v>38069</v>
      </c>
      <c r="AI121" s="82">
        <v>27394</v>
      </c>
      <c r="AJ121" s="82">
        <v>27100</v>
      </c>
      <c r="AK121" s="82">
        <v>925711</v>
      </c>
      <c r="AL121" s="82">
        <v>906857</v>
      </c>
      <c r="AM121" s="82">
        <v>772303</v>
      </c>
      <c r="AN121" s="82">
        <v>874706</v>
      </c>
      <c r="AO121" s="82">
        <v>46461</v>
      </c>
      <c r="AP121" s="82">
        <v>44298</v>
      </c>
      <c r="AQ121" s="82">
        <v>44847</v>
      </c>
      <c r="AR121" s="82">
        <v>18427</v>
      </c>
      <c r="AS121" s="82">
        <v>-175931</v>
      </c>
      <c r="AT121" s="82">
        <v>-156789</v>
      </c>
      <c r="AU121" s="82">
        <v>-147545</v>
      </c>
      <c r="AV121" s="82">
        <v>-118970</v>
      </c>
      <c r="AW121" s="82">
        <v>-30809</v>
      </c>
      <c r="AX121" s="82">
        <v>-31030</v>
      </c>
      <c r="AY121" s="82">
        <v>-34359</v>
      </c>
      <c r="AZ121" s="82">
        <v>-28917</v>
      </c>
      <c r="BA121" s="82">
        <v>63770</v>
      </c>
      <c r="BB121" s="82">
        <v>56319</v>
      </c>
      <c r="BC121" s="82">
        <v>40529</v>
      </c>
      <c r="BD121" s="82">
        <v>39256</v>
      </c>
      <c r="BE121" s="82">
        <v>498991</v>
      </c>
      <c r="BF121" s="82">
        <v>374582</v>
      </c>
      <c r="BG121" s="82">
        <v>364288</v>
      </c>
      <c r="BH121" s="82">
        <v>332200</v>
      </c>
      <c r="BI121" s="82">
        <v>803628</v>
      </c>
      <c r="BJ121" s="82">
        <v>911390</v>
      </c>
      <c r="BK121" s="82">
        <v>887534</v>
      </c>
      <c r="BL121" s="82">
        <v>840781</v>
      </c>
      <c r="BM121" s="82">
        <v>292871</v>
      </c>
      <c r="BN121" s="82">
        <v>239081</v>
      </c>
      <c r="BO121" s="82">
        <v>255113</v>
      </c>
      <c r="BP121" s="82">
        <v>162894</v>
      </c>
      <c r="BQ121" s="82">
        <v>2104096</v>
      </c>
      <c r="BR121" s="82">
        <v>1987739</v>
      </c>
      <c r="BS121" s="82">
        <v>1936780</v>
      </c>
      <c r="BT121" s="82">
        <v>1674922</v>
      </c>
      <c r="BU121" s="82">
        <v>7103</v>
      </c>
      <c r="BV121" s="82">
        <v>5895</v>
      </c>
      <c r="BW121" s="82">
        <v>6612</v>
      </c>
      <c r="BX121" s="82">
        <v>5128</v>
      </c>
      <c r="BY121" s="82">
        <v>139577</v>
      </c>
      <c r="BZ121" s="82">
        <v>141156</v>
      </c>
      <c r="CA121" s="82">
        <v>110237</v>
      </c>
      <c r="CB121" s="82">
        <v>141597</v>
      </c>
      <c r="CC121" s="82">
        <v>24241</v>
      </c>
      <c r="CD121" s="82">
        <v>24158</v>
      </c>
      <c r="CE121" s="82">
        <v>22111</v>
      </c>
      <c r="CF121" s="82">
        <v>21595</v>
      </c>
      <c r="CG121" s="82">
        <v>98126</v>
      </c>
      <c r="CH121" s="82">
        <v>82438</v>
      </c>
      <c r="CI121" s="82">
        <v>73975</v>
      </c>
      <c r="CJ121" s="82">
        <v>73820</v>
      </c>
      <c r="CK121" s="89">
        <f t="shared" si="119"/>
        <v>1232492</v>
      </c>
      <c r="CL121" s="89">
        <f t="shared" si="120"/>
        <v>-925711</v>
      </c>
      <c r="CM121" s="89">
        <f t="shared" si="121"/>
        <v>-222392</v>
      </c>
      <c r="CN121" s="89">
        <f t="shared" si="122"/>
        <v>-30809</v>
      </c>
      <c r="CO121" s="89">
        <f t="shared" si="123"/>
        <v>53580</v>
      </c>
      <c r="CP121" s="90">
        <f t="shared" si="124"/>
        <v>0.0434728988098909</v>
      </c>
      <c r="CQ121" s="90">
        <f t="shared" si="125"/>
        <v>0.0454486848891181</v>
      </c>
      <c r="CR121" s="91">
        <f t="shared" si="126"/>
        <v>7103</v>
      </c>
      <c r="CS121" s="93">
        <f t="shared" si="127"/>
        <v>46461</v>
      </c>
      <c r="CT121" s="93">
        <f t="shared" si="128"/>
        <v>60044.5</v>
      </c>
      <c r="CU121" s="93">
        <f t="shared" si="129"/>
        <v>265976</v>
      </c>
      <c r="CV121" s="94"/>
      <c r="CW121" s="95">
        <f t="shared" si="130"/>
        <v>1197763</v>
      </c>
      <c r="CX121" s="95">
        <f t="shared" si="131"/>
        <v>-906857</v>
      </c>
      <c r="CY121" s="95">
        <f t="shared" si="132"/>
        <v>-201087</v>
      </c>
      <c r="CZ121" s="93">
        <f t="shared" si="133"/>
        <v>-31030</v>
      </c>
      <c r="DA121" s="95">
        <f t="shared" si="134"/>
        <v>58789</v>
      </c>
      <c r="DB121" s="99">
        <f t="shared" si="135"/>
        <v>0.0490823309786661</v>
      </c>
      <c r="DC121" s="99">
        <f t="shared" si="136"/>
        <v>0.0516157524227946</v>
      </c>
      <c r="DD121" s="91">
        <f t="shared" si="137"/>
        <v>5895</v>
      </c>
      <c r="DE121" s="93">
        <f t="shared" si="138"/>
        <v>44298</v>
      </c>
      <c r="DF121" s="93">
        <f t="shared" si="139"/>
        <v>48424</v>
      </c>
      <c r="DG121" s="93">
        <f t="shared" si="140"/>
        <v>247097</v>
      </c>
      <c r="DH121" s="94"/>
      <c r="DI121" s="100">
        <f t="shared" si="141"/>
        <v>1037050</v>
      </c>
      <c r="DJ121" s="100">
        <f t="shared" si="142"/>
        <v>-772303</v>
      </c>
      <c r="DK121" s="100">
        <f t="shared" si="143"/>
        <v>-192392</v>
      </c>
      <c r="DL121" s="100">
        <f t="shared" si="144"/>
        <v>-34359</v>
      </c>
      <c r="DM121" s="100">
        <f t="shared" si="145"/>
        <v>37996</v>
      </c>
      <c r="DN121" s="99">
        <f t="shared" si="146"/>
        <v>0.0366385420182248</v>
      </c>
      <c r="DO121" s="90">
        <f t="shared" si="147"/>
        <v>0.0380319782514258</v>
      </c>
      <c r="DP121" s="91">
        <f t="shared" si="148"/>
        <v>6612</v>
      </c>
      <c r="DQ121" s="93">
        <f t="shared" si="149"/>
        <v>44847</v>
      </c>
      <c r="DR121" s="93">
        <f t="shared" si="150"/>
        <v>39892.5</v>
      </c>
      <c r="DS121" s="93">
        <f t="shared" si="151"/>
        <v>209003.5</v>
      </c>
      <c r="DT121" s="94"/>
      <c r="DU121" s="105">
        <f t="shared" ref="DU121:DX121" si="222">(DI121+CW121+CK121)/3</f>
        <v>1155768.33333333</v>
      </c>
      <c r="DV121" s="105">
        <f t="shared" si="222"/>
        <v>-868290.333333333</v>
      </c>
      <c r="DW121" s="105">
        <f t="shared" si="222"/>
        <v>-205290.333333333</v>
      </c>
      <c r="DX121" s="105">
        <f t="shared" si="222"/>
        <v>-32066</v>
      </c>
      <c r="DY121" s="105">
        <f t="shared" si="153"/>
        <v>50121.6666666665</v>
      </c>
      <c r="DZ121" s="99">
        <f t="shared" si="154"/>
        <v>0.0433665339507195</v>
      </c>
      <c r="EA121" s="107">
        <f t="shared" si="155"/>
        <v>0.0453324449643345</v>
      </c>
      <c r="EB121" s="105">
        <f t="shared" si="156"/>
        <v>-6536.66666666667</v>
      </c>
      <c r="EC121" s="105">
        <f t="shared" si="157"/>
        <v>-45202</v>
      </c>
      <c r="ED121" s="105">
        <f t="shared" si="158"/>
        <v>49453.6666666667</v>
      </c>
      <c r="EE121" s="105">
        <f t="shared" si="159"/>
        <v>240692.166666667</v>
      </c>
      <c r="EF121" s="108"/>
      <c r="EG121" s="115" t="str">
        <f t="shared" si="160"/>
        <v>完整</v>
      </c>
      <c r="EH121" s="115" t="str">
        <f t="shared" si="161"/>
        <v>完整</v>
      </c>
      <c r="EI121" s="115" t="str">
        <f t="shared" si="162"/>
        <v>完整</v>
      </c>
      <c r="EJ121" s="115" t="str">
        <f t="shared" si="163"/>
        <v>选择</v>
      </c>
      <c r="EK121" s="115" t="str">
        <f t="shared" si="164"/>
        <v>选择</v>
      </c>
      <c r="EL121" s="115" t="str">
        <f t="shared" si="165"/>
        <v>选择</v>
      </c>
      <c r="EM121" s="3" t="str">
        <f t="shared" si="166"/>
        <v>删除</v>
      </c>
      <c r="EN121" s="3" t="str">
        <f t="shared" si="167"/>
        <v>删除</v>
      </c>
      <c r="EO121" s="3" t="str">
        <f t="shared" si="168"/>
        <v>删除</v>
      </c>
    </row>
    <row r="122" s="3" customFormat="1" customHeight="1" spans="1:199">
      <c r="A122" s="42" t="s">
        <v>1354</v>
      </c>
      <c r="B122" s="43" t="str">
        <f t="shared" si="183"/>
        <v>FM Global Logistics Holdings Berhad</v>
      </c>
      <c r="C122" s="44" t="s">
        <v>207</v>
      </c>
      <c r="D122" s="44" t="s">
        <v>95</v>
      </c>
      <c r="E122" s="51"/>
      <c r="F122" s="47"/>
      <c r="H122" s="46">
        <f t="shared" si="117"/>
        <v>0.0527870446746072</v>
      </c>
      <c r="I122" s="46" t="str">
        <f t="shared" si="118"/>
        <v> </v>
      </c>
      <c r="J122" s="44"/>
      <c r="K122" s="44"/>
      <c r="L122" s="49" t="s">
        <v>95</v>
      </c>
      <c r="M122" s="70" t="s">
        <v>1355</v>
      </c>
      <c r="N122" s="71" t="s">
        <v>1356</v>
      </c>
      <c r="O122" s="71" t="s">
        <v>1357</v>
      </c>
      <c r="P122" s="71" t="s">
        <v>211</v>
      </c>
      <c r="Q122" s="71" t="s">
        <v>1358</v>
      </c>
      <c r="R122" s="71" t="s">
        <v>1359</v>
      </c>
      <c r="S122" s="71" t="s">
        <v>429</v>
      </c>
      <c r="T122" s="75"/>
      <c r="U122" s="71" t="s">
        <v>1360</v>
      </c>
      <c r="V122" s="71" t="s">
        <v>216</v>
      </c>
      <c r="W122" s="71" t="s">
        <v>77</v>
      </c>
      <c r="X122" s="71" t="s">
        <v>1361</v>
      </c>
      <c r="Y122" s="71" t="s">
        <v>1362</v>
      </c>
      <c r="Z122" s="71" t="s">
        <v>1363</v>
      </c>
      <c r="AA122" s="81">
        <v>38386</v>
      </c>
      <c r="AB122" s="71" t="s">
        <v>1364</v>
      </c>
      <c r="AC122" s="82">
        <v>948361</v>
      </c>
      <c r="AD122" s="82">
        <v>1152945</v>
      </c>
      <c r="AE122" s="82">
        <v>763431</v>
      </c>
      <c r="AF122" s="82">
        <v>551609</v>
      </c>
      <c r="AG122" s="82">
        <v>7593</v>
      </c>
      <c r="AH122" s="82">
        <v>8236</v>
      </c>
      <c r="AI122" s="82">
        <v>8689</v>
      </c>
      <c r="AJ122" s="82">
        <v>6216</v>
      </c>
      <c r="AK122" s="82">
        <v>689899</v>
      </c>
      <c r="AL122" s="82">
        <v>899843</v>
      </c>
      <c r="AM122" s="82">
        <v>547008</v>
      </c>
      <c r="AN122" s="82">
        <v>375785</v>
      </c>
      <c r="AO122" s="82">
        <v>0</v>
      </c>
      <c r="AP122" s="82">
        <v>0</v>
      </c>
      <c r="AQ122" s="82">
        <v>0</v>
      </c>
      <c r="AR122" s="82">
        <v>0</v>
      </c>
      <c r="AS122" s="82">
        <v>-174686</v>
      </c>
      <c r="AT122" s="82">
        <v>-167727</v>
      </c>
      <c r="AU122" s="82">
        <v>-158116</v>
      </c>
      <c r="AV122" s="82">
        <v>-135991</v>
      </c>
      <c r="AW122" s="82">
        <v>-29255</v>
      </c>
      <c r="AX122" s="82">
        <v>-24589</v>
      </c>
      <c r="AY122" s="82">
        <v>-22393</v>
      </c>
      <c r="AZ122" s="82">
        <v>-19836</v>
      </c>
      <c r="BA122" s="83"/>
      <c r="BB122" s="83"/>
      <c r="BC122" s="82">
        <v>84</v>
      </c>
      <c r="BD122" s="82">
        <v>0</v>
      </c>
      <c r="BE122" s="82">
        <v>153543</v>
      </c>
      <c r="BF122" s="82">
        <v>229044</v>
      </c>
      <c r="BG122" s="82">
        <v>168755</v>
      </c>
      <c r="BH122" s="82">
        <v>115090</v>
      </c>
      <c r="BI122" s="82">
        <v>123938</v>
      </c>
      <c r="BJ122" s="82">
        <v>107363</v>
      </c>
      <c r="BK122" s="82">
        <v>56465</v>
      </c>
      <c r="BL122" s="82">
        <v>58807</v>
      </c>
      <c r="BM122" s="82">
        <v>354030</v>
      </c>
      <c r="BN122" s="82">
        <v>346123</v>
      </c>
      <c r="BO122" s="82">
        <v>306587</v>
      </c>
      <c r="BP122" s="82">
        <v>266222</v>
      </c>
      <c r="BQ122" s="82">
        <v>689033</v>
      </c>
      <c r="BR122" s="82">
        <v>754533</v>
      </c>
      <c r="BS122" s="82">
        <v>574354</v>
      </c>
      <c r="BT122" s="82">
        <v>482072</v>
      </c>
      <c r="BU122" s="83"/>
      <c r="BV122" s="83"/>
      <c r="BW122" s="83"/>
      <c r="BX122" s="83"/>
      <c r="BY122" s="82">
        <v>62114</v>
      </c>
      <c r="BZ122" s="82">
        <v>69022</v>
      </c>
      <c r="CA122" s="82">
        <v>44603</v>
      </c>
      <c r="CB122" s="82">
        <v>26213</v>
      </c>
      <c r="CC122" s="83"/>
      <c r="CD122" s="83"/>
      <c r="CE122" s="83"/>
      <c r="CF122" s="83"/>
      <c r="CG122" s="82">
        <v>174686</v>
      </c>
      <c r="CH122" s="82">
        <v>167727</v>
      </c>
      <c r="CI122" s="82">
        <v>158116</v>
      </c>
      <c r="CJ122" s="82">
        <v>135991</v>
      </c>
      <c r="CK122" s="89">
        <f t="shared" si="119"/>
        <v>948361</v>
      </c>
      <c r="CL122" s="89">
        <f t="shared" si="120"/>
        <v>-689899</v>
      </c>
      <c r="CM122" s="89">
        <f t="shared" si="121"/>
        <v>-174686</v>
      </c>
      <c r="CN122" s="89">
        <f t="shared" si="122"/>
        <v>-29255</v>
      </c>
      <c r="CO122" s="89">
        <f t="shared" si="123"/>
        <v>54521</v>
      </c>
      <c r="CP122" s="90">
        <f t="shared" si="124"/>
        <v>0.0574897111964748</v>
      </c>
      <c r="CQ122" s="90">
        <f t="shared" si="125"/>
        <v>0.0609963751901906</v>
      </c>
      <c r="CR122" s="91">
        <f t="shared" si="126"/>
        <v>0</v>
      </c>
      <c r="CS122" s="93">
        <f t="shared" si="127"/>
        <v>0</v>
      </c>
      <c r="CT122" s="93" t="e">
        <f t="shared" si="128"/>
        <v>#VALUE!</v>
      </c>
      <c r="CU122" s="93">
        <f t="shared" si="129"/>
        <v>350076.5</v>
      </c>
      <c r="CV122" s="94"/>
      <c r="CW122" s="95">
        <f t="shared" si="130"/>
        <v>1152945</v>
      </c>
      <c r="CX122" s="95">
        <f t="shared" si="131"/>
        <v>-899843</v>
      </c>
      <c r="CY122" s="95">
        <f t="shared" si="132"/>
        <v>-167727</v>
      </c>
      <c r="CZ122" s="93">
        <f t="shared" si="133"/>
        <v>-24589</v>
      </c>
      <c r="DA122" s="95">
        <f t="shared" si="134"/>
        <v>60786</v>
      </c>
      <c r="DB122" s="99">
        <f t="shared" si="135"/>
        <v>0.0527223761757933</v>
      </c>
      <c r="DC122" s="99">
        <f t="shared" si="136"/>
        <v>0.0556567313001129</v>
      </c>
      <c r="DD122" s="91">
        <f t="shared" si="137"/>
        <v>0</v>
      </c>
      <c r="DE122" s="93">
        <f t="shared" si="138"/>
        <v>0</v>
      </c>
      <c r="DF122" s="93" t="e">
        <f t="shared" si="139"/>
        <v>#VALUE!</v>
      </c>
      <c r="DG122" s="93">
        <f t="shared" si="140"/>
        <v>326355</v>
      </c>
      <c r="DH122" s="94"/>
      <c r="DI122" s="100">
        <f t="shared" si="141"/>
        <v>763431</v>
      </c>
      <c r="DJ122" s="100">
        <f t="shared" si="142"/>
        <v>-547008</v>
      </c>
      <c r="DK122" s="100">
        <f t="shared" si="143"/>
        <v>-158116</v>
      </c>
      <c r="DL122" s="100">
        <f t="shared" si="144"/>
        <v>-22393</v>
      </c>
      <c r="DM122" s="100">
        <f t="shared" si="145"/>
        <v>35914</v>
      </c>
      <c r="DN122" s="99">
        <f t="shared" si="146"/>
        <v>0.047042889272246</v>
      </c>
      <c r="DO122" s="90">
        <f t="shared" si="147"/>
        <v>0.049365169473703</v>
      </c>
      <c r="DP122" s="91">
        <f t="shared" si="148"/>
        <v>0</v>
      </c>
      <c r="DQ122" s="93">
        <f t="shared" si="149"/>
        <v>0</v>
      </c>
      <c r="DR122" s="93">
        <f t="shared" si="150"/>
        <v>42</v>
      </c>
      <c r="DS122" s="93">
        <f t="shared" si="151"/>
        <v>286404.5</v>
      </c>
      <c r="DT122" s="94"/>
      <c r="DU122" s="105">
        <f t="shared" ref="DU122:DX122" si="223">(DI122+CW122+CK122)/3</f>
        <v>954912.333333333</v>
      </c>
      <c r="DV122" s="105">
        <f t="shared" si="223"/>
        <v>-712250</v>
      </c>
      <c r="DW122" s="105">
        <f t="shared" si="223"/>
        <v>-166843</v>
      </c>
      <c r="DX122" s="105">
        <f t="shared" si="223"/>
        <v>-25412.3333333333</v>
      </c>
      <c r="DY122" s="105">
        <f t="shared" si="153"/>
        <v>50407</v>
      </c>
      <c r="DZ122" s="99">
        <f t="shared" si="154"/>
        <v>0.0527870446746072</v>
      </c>
      <c r="EA122" s="107">
        <f t="shared" si="155"/>
        <v>0.0557288035154391</v>
      </c>
      <c r="EB122" s="105">
        <f t="shared" si="156"/>
        <v>0</v>
      </c>
      <c r="EC122" s="105">
        <f t="shared" si="157"/>
        <v>0</v>
      </c>
      <c r="ED122" s="105" t="e">
        <f t="shared" si="158"/>
        <v>#VALUE!</v>
      </c>
      <c r="EE122" s="105">
        <f t="shared" si="159"/>
        <v>320945.333333333</v>
      </c>
      <c r="EF122" s="108"/>
      <c r="EG122" s="115" t="str">
        <f t="shared" si="160"/>
        <v>完整</v>
      </c>
      <c r="EH122" s="115" t="str">
        <f t="shared" si="161"/>
        <v>完整</v>
      </c>
      <c r="EI122" s="115" t="str">
        <f t="shared" si="162"/>
        <v>完整</v>
      </c>
      <c r="EJ122" s="115" t="str">
        <f t="shared" si="163"/>
        <v>选择</v>
      </c>
      <c r="EK122" s="115" t="str">
        <f t="shared" si="164"/>
        <v>选择</v>
      </c>
      <c r="EL122" s="115" t="str">
        <f t="shared" si="165"/>
        <v>选择</v>
      </c>
      <c r="EM122" s="3" t="str">
        <f t="shared" si="166"/>
        <v>删除</v>
      </c>
      <c r="EN122" s="3" t="str">
        <f t="shared" si="167"/>
        <v>删除</v>
      </c>
      <c r="EO122" s="3" t="str">
        <f t="shared" si="168"/>
        <v>删除</v>
      </c>
      <c r="EP122" s="6"/>
      <c r="EQ122" s="6"/>
      <c r="ER122" s="6"/>
      <c r="ES122" s="6"/>
      <c r="ET122" s="6"/>
      <c r="EU122" s="6"/>
      <c r="EV122" s="6"/>
      <c r="EW122" s="6"/>
      <c r="EX122" s="6"/>
      <c r="EY122" s="6"/>
      <c r="EZ122" s="6"/>
      <c r="FA122" s="6"/>
      <c r="FB122" s="6"/>
      <c r="FC122" s="6"/>
      <c r="FD122" s="6"/>
      <c r="FE122" s="6"/>
      <c r="FF122" s="6"/>
      <c r="FG122" s="6"/>
      <c r="FH122" s="6"/>
      <c r="FI122" s="6"/>
      <c r="FJ122" s="6"/>
      <c r="FK122" s="6"/>
      <c r="FL122" s="6"/>
      <c r="FM122" s="6"/>
      <c r="FN122" s="6"/>
      <c r="FO122" s="6"/>
      <c r="FP122" s="6"/>
      <c r="FQ122" s="6"/>
      <c r="FR122" s="6"/>
      <c r="FS122" s="6"/>
      <c r="FT122" s="6"/>
      <c r="FU122" s="6"/>
      <c r="FV122" s="6"/>
      <c r="FW122" s="6"/>
      <c r="FX122" s="6"/>
      <c r="FY122" s="6"/>
      <c r="FZ122" s="6"/>
      <c r="GA122" s="6"/>
      <c r="GB122" s="6"/>
      <c r="GC122" s="6"/>
      <c r="GD122" s="6"/>
      <c r="GE122" s="6"/>
      <c r="GF122" s="6"/>
      <c r="GG122" s="6"/>
      <c r="GH122" s="6"/>
      <c r="GI122" s="6"/>
      <c r="GJ122" s="6"/>
      <c r="GK122" s="6"/>
      <c r="GL122" s="6"/>
      <c r="GM122" s="6"/>
      <c r="GN122" s="6"/>
      <c r="GO122" s="6"/>
      <c r="GP122" s="6"/>
      <c r="GQ122" s="6"/>
    </row>
    <row r="123" s="3" customFormat="1" ht="12" customHeight="1" spans="1:145">
      <c r="A123" s="42" t="s">
        <v>1365</v>
      </c>
      <c r="B123" s="43" t="str">
        <f t="shared" si="183"/>
        <v>JET Logistics Group Co.Ltd.</v>
      </c>
      <c r="C123" s="44" t="s">
        <v>207</v>
      </c>
      <c r="D123" s="44" t="s">
        <v>90</v>
      </c>
      <c r="E123" s="51"/>
      <c r="F123" s="47"/>
      <c r="H123" s="46">
        <f t="shared" si="117"/>
        <v>0.0152751440888312</v>
      </c>
      <c r="I123" s="46" t="str">
        <f t="shared" si="118"/>
        <v> </v>
      </c>
      <c r="J123" s="44"/>
      <c r="K123" s="44"/>
      <c r="L123" s="49"/>
      <c r="M123" s="70"/>
      <c r="N123" s="71" t="s">
        <v>1366</v>
      </c>
      <c r="O123" s="71" t="s">
        <v>1367</v>
      </c>
      <c r="P123" s="71" t="s">
        <v>211</v>
      </c>
      <c r="Q123" s="71" t="s">
        <v>1368</v>
      </c>
      <c r="R123" s="71" t="s">
        <v>1369</v>
      </c>
      <c r="S123" s="71" t="s">
        <v>235</v>
      </c>
      <c r="T123" s="75"/>
      <c r="U123" s="71" t="s">
        <v>1370</v>
      </c>
      <c r="V123" s="71" t="s">
        <v>266</v>
      </c>
      <c r="W123" s="71" t="s">
        <v>83</v>
      </c>
      <c r="X123" s="71" t="s">
        <v>1371</v>
      </c>
      <c r="Y123" s="71" t="s">
        <v>378</v>
      </c>
      <c r="Z123" s="71" t="s">
        <v>1372</v>
      </c>
      <c r="AA123" s="81">
        <v>43052</v>
      </c>
      <c r="AB123" s="71" t="s">
        <v>1373</v>
      </c>
      <c r="AC123" s="82">
        <v>1244684</v>
      </c>
      <c r="AD123" s="82">
        <v>2902296</v>
      </c>
      <c r="AE123" s="82">
        <v>2913248</v>
      </c>
      <c r="AF123" s="82">
        <v>1261420</v>
      </c>
      <c r="AG123" s="82">
        <v>1854</v>
      </c>
      <c r="AH123" s="82">
        <v>965</v>
      </c>
      <c r="AI123" s="82">
        <v>454</v>
      </c>
      <c r="AJ123" s="82">
        <v>1234</v>
      </c>
      <c r="AK123" s="82">
        <v>1202569</v>
      </c>
      <c r="AL123" s="82">
        <v>2812327</v>
      </c>
      <c r="AM123" s="82">
        <v>2823157</v>
      </c>
      <c r="AN123" s="82">
        <v>1206914</v>
      </c>
      <c r="AO123" s="82">
        <v>0</v>
      </c>
      <c r="AP123" s="82">
        <v>0</v>
      </c>
      <c r="AQ123" s="82">
        <v>0</v>
      </c>
      <c r="AR123" s="82">
        <v>0</v>
      </c>
      <c r="AS123" s="82">
        <v>-30977</v>
      </c>
      <c r="AT123" s="82">
        <v>-35705</v>
      </c>
      <c r="AU123" s="82">
        <v>-43258</v>
      </c>
      <c r="AV123" s="82">
        <v>-28786</v>
      </c>
      <c r="AW123" s="82">
        <v>-1350</v>
      </c>
      <c r="AX123" s="82">
        <v>-1438</v>
      </c>
      <c r="AY123" s="82">
        <v>-1601</v>
      </c>
      <c r="AZ123" s="82">
        <v>-1733</v>
      </c>
      <c r="BA123" s="83"/>
      <c r="BB123" s="83"/>
      <c r="BC123" s="83"/>
      <c r="BD123" s="83"/>
      <c r="BE123" s="82">
        <v>115948</v>
      </c>
      <c r="BF123" s="82">
        <v>112522</v>
      </c>
      <c r="BG123" s="82">
        <v>316498</v>
      </c>
      <c r="BH123" s="82">
        <v>174438</v>
      </c>
      <c r="BI123" s="82">
        <v>65034</v>
      </c>
      <c r="BJ123" s="82">
        <v>132240</v>
      </c>
      <c r="BK123" s="82">
        <v>59073</v>
      </c>
      <c r="BL123" s="82">
        <v>31733</v>
      </c>
      <c r="BM123" s="82">
        <v>18623</v>
      </c>
      <c r="BN123" s="82">
        <v>20076</v>
      </c>
      <c r="BO123" s="82">
        <v>21403</v>
      </c>
      <c r="BP123" s="82">
        <v>22812</v>
      </c>
      <c r="BQ123" s="82">
        <v>216479</v>
      </c>
      <c r="BR123" s="82">
        <v>280270</v>
      </c>
      <c r="BS123" s="82">
        <v>411618</v>
      </c>
      <c r="BT123" s="82">
        <v>238591</v>
      </c>
      <c r="BU123" s="82">
        <v>18718</v>
      </c>
      <c r="BV123" s="82">
        <v>23241</v>
      </c>
      <c r="BW123" s="82">
        <v>30260</v>
      </c>
      <c r="BX123" s="82">
        <v>19933</v>
      </c>
      <c r="BY123" s="82">
        <v>11642</v>
      </c>
      <c r="BZ123" s="82">
        <v>53791</v>
      </c>
      <c r="CA123" s="82">
        <v>45686</v>
      </c>
      <c r="CB123" s="82">
        <v>25221</v>
      </c>
      <c r="CC123" s="83"/>
      <c r="CD123" s="83"/>
      <c r="CE123" s="83"/>
      <c r="CF123" s="83"/>
      <c r="CG123" s="82">
        <v>12259</v>
      </c>
      <c r="CH123" s="82">
        <v>12464</v>
      </c>
      <c r="CI123" s="82">
        <v>12998</v>
      </c>
      <c r="CJ123" s="82">
        <v>8853</v>
      </c>
      <c r="CK123" s="89">
        <f t="shared" si="119"/>
        <v>1244684</v>
      </c>
      <c r="CL123" s="89">
        <f t="shared" si="120"/>
        <v>-1202569</v>
      </c>
      <c r="CM123" s="89">
        <f t="shared" si="121"/>
        <v>-30977</v>
      </c>
      <c r="CN123" s="89">
        <f t="shared" si="122"/>
        <v>-1350</v>
      </c>
      <c r="CO123" s="89">
        <f t="shared" si="123"/>
        <v>9788</v>
      </c>
      <c r="CP123" s="90">
        <f t="shared" si="124"/>
        <v>0.00786384335301169</v>
      </c>
      <c r="CQ123" s="90">
        <f t="shared" si="125"/>
        <v>0.00792617354011998</v>
      </c>
      <c r="CR123" s="91">
        <f t="shared" si="126"/>
        <v>18718</v>
      </c>
      <c r="CS123" s="93">
        <f t="shared" si="127"/>
        <v>0</v>
      </c>
      <c r="CT123" s="93" t="e">
        <f t="shared" si="128"/>
        <v>#VALUE!</v>
      </c>
      <c r="CU123" s="93">
        <f t="shared" si="129"/>
        <v>19349.5</v>
      </c>
      <c r="CV123" s="94"/>
      <c r="CW123" s="95">
        <f t="shared" si="130"/>
        <v>2902296</v>
      </c>
      <c r="CX123" s="95">
        <f t="shared" si="131"/>
        <v>-2812327</v>
      </c>
      <c r="CY123" s="95">
        <f t="shared" si="132"/>
        <v>-35705</v>
      </c>
      <c r="CZ123" s="93">
        <f t="shared" si="133"/>
        <v>-1438</v>
      </c>
      <c r="DA123" s="95">
        <f t="shared" si="134"/>
        <v>52826</v>
      </c>
      <c r="DB123" s="99">
        <f t="shared" si="135"/>
        <v>0.0182014515404356</v>
      </c>
      <c r="DC123" s="99">
        <f t="shared" si="136"/>
        <v>0.0185388861788333</v>
      </c>
      <c r="DD123" s="91">
        <f t="shared" si="137"/>
        <v>23241</v>
      </c>
      <c r="DE123" s="93">
        <f t="shared" si="138"/>
        <v>0</v>
      </c>
      <c r="DF123" s="93" t="e">
        <f t="shared" si="139"/>
        <v>#VALUE!</v>
      </c>
      <c r="DG123" s="93">
        <f t="shared" si="140"/>
        <v>20739.5</v>
      </c>
      <c r="DH123" s="94"/>
      <c r="DI123" s="100">
        <f t="shared" si="141"/>
        <v>2913248</v>
      </c>
      <c r="DJ123" s="100">
        <f t="shared" si="142"/>
        <v>-2823157</v>
      </c>
      <c r="DK123" s="100">
        <f t="shared" si="143"/>
        <v>-43258</v>
      </c>
      <c r="DL123" s="100">
        <f t="shared" si="144"/>
        <v>-1601</v>
      </c>
      <c r="DM123" s="100">
        <f t="shared" si="145"/>
        <v>45232</v>
      </c>
      <c r="DN123" s="99">
        <f t="shared" si="146"/>
        <v>0.0155263128988675</v>
      </c>
      <c r="DO123" s="90">
        <f t="shared" si="147"/>
        <v>0.0157711811928525</v>
      </c>
      <c r="DP123" s="91">
        <f t="shared" si="148"/>
        <v>30260</v>
      </c>
      <c r="DQ123" s="93">
        <f t="shared" si="149"/>
        <v>0</v>
      </c>
      <c r="DR123" s="93" t="e">
        <f t="shared" si="150"/>
        <v>#VALUE!</v>
      </c>
      <c r="DS123" s="93">
        <f t="shared" si="151"/>
        <v>22107.5</v>
      </c>
      <c r="DT123" s="94"/>
      <c r="DU123" s="105">
        <f t="shared" ref="DU123:DX123" si="224">(DI123+CW123+CK123)/3</f>
        <v>2353409.33333333</v>
      </c>
      <c r="DV123" s="105">
        <f t="shared" si="224"/>
        <v>-2279351</v>
      </c>
      <c r="DW123" s="105">
        <f t="shared" si="224"/>
        <v>-36646.6666666667</v>
      </c>
      <c r="DX123" s="105">
        <f t="shared" si="224"/>
        <v>-1463</v>
      </c>
      <c r="DY123" s="105">
        <f t="shared" si="153"/>
        <v>35948.6666666668</v>
      </c>
      <c r="DZ123" s="99">
        <f t="shared" si="154"/>
        <v>0.0152751440888312</v>
      </c>
      <c r="EA123" s="107">
        <f t="shared" si="155"/>
        <v>0.0155120935529723</v>
      </c>
      <c r="EB123" s="105">
        <f t="shared" si="156"/>
        <v>-24073</v>
      </c>
      <c r="EC123" s="105">
        <f t="shared" si="157"/>
        <v>0</v>
      </c>
      <c r="ED123" s="105" t="e">
        <f t="shared" si="158"/>
        <v>#VALUE!</v>
      </c>
      <c r="EE123" s="105">
        <f t="shared" si="159"/>
        <v>20732.1666666667</v>
      </c>
      <c r="EF123" s="108"/>
      <c r="EG123" s="115" t="str">
        <f t="shared" si="160"/>
        <v>完整</v>
      </c>
      <c r="EH123" s="115" t="str">
        <f t="shared" si="161"/>
        <v>完整</v>
      </c>
      <c r="EI123" s="115" t="str">
        <f t="shared" si="162"/>
        <v>完整</v>
      </c>
      <c r="EJ123" s="115" t="str">
        <f t="shared" si="163"/>
        <v>选择</v>
      </c>
      <c r="EK123" s="115" t="str">
        <f t="shared" si="164"/>
        <v>选择</v>
      </c>
      <c r="EL123" s="115" t="str">
        <f t="shared" si="165"/>
        <v>选择</v>
      </c>
      <c r="EM123" s="3" t="str">
        <f t="shared" si="166"/>
        <v>删除</v>
      </c>
      <c r="EN123" s="3" t="str">
        <f t="shared" si="167"/>
        <v>删除</v>
      </c>
      <c r="EO123" s="3" t="str">
        <f t="shared" si="168"/>
        <v>删除</v>
      </c>
    </row>
    <row r="124" s="3" customFormat="1" customHeight="1" spans="1:199">
      <c r="A124" s="42" t="s">
        <v>1374</v>
      </c>
      <c r="B124" s="43" t="str">
        <f t="shared" si="183"/>
        <v>LC Logistics Inc.</v>
      </c>
      <c r="C124" s="44" t="s">
        <v>207</v>
      </c>
      <c r="D124" s="44" t="s">
        <v>90</v>
      </c>
      <c r="E124" s="51"/>
      <c r="F124" s="47"/>
      <c r="H124" s="46">
        <f t="shared" si="117"/>
        <v>0.0946077060142547</v>
      </c>
      <c r="I124" s="46" t="str">
        <f t="shared" si="118"/>
        <v> </v>
      </c>
      <c r="J124" s="44"/>
      <c r="K124" s="44"/>
      <c r="L124" s="49"/>
      <c r="M124" s="70"/>
      <c r="N124" s="71" t="s">
        <v>1375</v>
      </c>
      <c r="O124" s="71" t="s">
        <v>1376</v>
      </c>
      <c r="P124" s="71" t="s">
        <v>211</v>
      </c>
      <c r="Q124" s="71" t="s">
        <v>1377</v>
      </c>
      <c r="R124" s="71" t="s">
        <v>1378</v>
      </c>
      <c r="S124" s="71" t="s">
        <v>794</v>
      </c>
      <c r="T124" s="71" t="s">
        <v>294</v>
      </c>
      <c r="U124" s="71" t="s">
        <v>1379</v>
      </c>
      <c r="V124" s="71" t="s">
        <v>266</v>
      </c>
      <c r="W124" s="71" t="s">
        <v>77</v>
      </c>
      <c r="X124" s="71" t="s">
        <v>1380</v>
      </c>
      <c r="Y124" s="71" t="s">
        <v>1381</v>
      </c>
      <c r="Z124" s="71" t="s">
        <v>1382</v>
      </c>
      <c r="AA124" s="81">
        <v>45194</v>
      </c>
      <c r="AB124" s="75"/>
      <c r="AC124" s="82">
        <v>1238471</v>
      </c>
      <c r="AD124" s="82">
        <v>4607929</v>
      </c>
      <c r="AE124" s="82">
        <v>4195393</v>
      </c>
      <c r="AF124" s="82">
        <v>781524</v>
      </c>
      <c r="AG124" s="82">
        <v>1542</v>
      </c>
      <c r="AH124" s="82">
        <v>623</v>
      </c>
      <c r="AI124" s="82">
        <v>111</v>
      </c>
      <c r="AJ124" s="82">
        <v>795</v>
      </c>
      <c r="AK124" s="82">
        <v>967089</v>
      </c>
      <c r="AL124" s="82">
        <v>4023254</v>
      </c>
      <c r="AM124" s="82">
        <v>3708364</v>
      </c>
      <c r="AN124" s="82">
        <v>708725</v>
      </c>
      <c r="AO124" s="82">
        <v>0</v>
      </c>
      <c r="AP124" s="82">
        <v>0</v>
      </c>
      <c r="AQ124" s="82">
        <v>0</v>
      </c>
      <c r="AR124" s="82">
        <v>0</v>
      </c>
      <c r="AS124" s="82">
        <v>-100923</v>
      </c>
      <c r="AT124" s="82">
        <v>-109145</v>
      </c>
      <c r="AU124" s="82">
        <v>-68656</v>
      </c>
      <c r="AV124" s="82">
        <v>-38837</v>
      </c>
      <c r="AW124" s="82">
        <v>-44764</v>
      </c>
      <c r="AX124" s="82">
        <v>-39375</v>
      </c>
      <c r="AY124" s="82">
        <v>-30192</v>
      </c>
      <c r="AZ124" s="82">
        <v>-9013</v>
      </c>
      <c r="BA124" s="82">
        <v>5383</v>
      </c>
      <c r="BB124" s="82">
        <v>6598</v>
      </c>
      <c r="BC124" s="82">
        <v>17039</v>
      </c>
      <c r="BD124" s="82">
        <v>3327</v>
      </c>
      <c r="BE124" s="82">
        <v>89260</v>
      </c>
      <c r="BF124" s="82">
        <v>149140</v>
      </c>
      <c r="BG124" s="82">
        <v>311287</v>
      </c>
      <c r="BH124" s="82">
        <v>117312</v>
      </c>
      <c r="BI124" s="82">
        <v>217857</v>
      </c>
      <c r="BJ124" s="82">
        <v>346359</v>
      </c>
      <c r="BK124" s="82">
        <v>193306</v>
      </c>
      <c r="BL124" s="82">
        <v>50669</v>
      </c>
      <c r="BM124" s="82">
        <v>431895</v>
      </c>
      <c r="BN124" s="82">
        <v>408366</v>
      </c>
      <c r="BO124" s="82">
        <v>264925</v>
      </c>
      <c r="BP124" s="82">
        <v>120072</v>
      </c>
      <c r="BQ124" s="82">
        <v>1445487</v>
      </c>
      <c r="BR124" s="82">
        <v>1440507</v>
      </c>
      <c r="BS124" s="82">
        <v>1133586</v>
      </c>
      <c r="BT124" s="82">
        <v>326561</v>
      </c>
      <c r="BU124" s="82">
        <v>17366</v>
      </c>
      <c r="BV124" s="82">
        <v>18608</v>
      </c>
      <c r="BW124" s="82">
        <v>14686</v>
      </c>
      <c r="BX124" s="82">
        <v>9839</v>
      </c>
      <c r="BY124" s="82">
        <v>127237</v>
      </c>
      <c r="BZ124" s="82">
        <v>436778</v>
      </c>
      <c r="CA124" s="82">
        <v>388292</v>
      </c>
      <c r="CB124" s="82">
        <v>25744</v>
      </c>
      <c r="CC124" s="82">
        <v>474</v>
      </c>
      <c r="CD124" s="82">
        <v>3396</v>
      </c>
      <c r="CE124" s="82">
        <v>4154</v>
      </c>
      <c r="CF124" s="82">
        <v>84</v>
      </c>
      <c r="CG124" s="82">
        <v>83083</v>
      </c>
      <c r="CH124" s="82">
        <v>87141</v>
      </c>
      <c r="CI124" s="82">
        <v>49816</v>
      </c>
      <c r="CJ124" s="82">
        <v>28914</v>
      </c>
      <c r="CK124" s="89">
        <f t="shared" si="119"/>
        <v>1238471</v>
      </c>
      <c r="CL124" s="89">
        <f t="shared" si="120"/>
        <v>-967089</v>
      </c>
      <c r="CM124" s="89">
        <f t="shared" si="121"/>
        <v>-100923</v>
      </c>
      <c r="CN124" s="89">
        <f t="shared" si="122"/>
        <v>-44764</v>
      </c>
      <c r="CO124" s="89">
        <f t="shared" si="123"/>
        <v>125695</v>
      </c>
      <c r="CP124" s="90">
        <f t="shared" si="124"/>
        <v>0.101492081768568</v>
      </c>
      <c r="CQ124" s="90">
        <f t="shared" si="125"/>
        <v>0.112956246360453</v>
      </c>
      <c r="CR124" s="91">
        <f t="shared" si="126"/>
        <v>17366</v>
      </c>
      <c r="CS124" s="93">
        <f t="shared" si="127"/>
        <v>0</v>
      </c>
      <c r="CT124" s="93">
        <f t="shared" si="128"/>
        <v>5990.5</v>
      </c>
      <c r="CU124" s="93">
        <f t="shared" si="129"/>
        <v>420130.5</v>
      </c>
      <c r="CV124" s="94"/>
      <c r="CW124" s="95">
        <f t="shared" si="130"/>
        <v>4607929</v>
      </c>
      <c r="CX124" s="95">
        <f t="shared" si="131"/>
        <v>-4023254</v>
      </c>
      <c r="CY124" s="95">
        <f t="shared" si="132"/>
        <v>-109145</v>
      </c>
      <c r="CZ124" s="93">
        <f t="shared" si="133"/>
        <v>-39375</v>
      </c>
      <c r="DA124" s="95">
        <f t="shared" si="134"/>
        <v>436155</v>
      </c>
      <c r="DB124" s="99">
        <f t="shared" si="135"/>
        <v>0.0946531511227712</v>
      </c>
      <c r="DC124" s="99">
        <f t="shared" si="136"/>
        <v>0.104549047958974</v>
      </c>
      <c r="DD124" s="91">
        <f t="shared" si="137"/>
        <v>18608</v>
      </c>
      <c r="DE124" s="93">
        <f t="shared" si="138"/>
        <v>0</v>
      </c>
      <c r="DF124" s="93">
        <f t="shared" si="139"/>
        <v>11818.5</v>
      </c>
      <c r="DG124" s="93">
        <f t="shared" si="140"/>
        <v>336645.5</v>
      </c>
      <c r="DH124" s="94"/>
      <c r="DI124" s="100">
        <f t="shared" si="141"/>
        <v>4195393</v>
      </c>
      <c r="DJ124" s="100">
        <f t="shared" si="142"/>
        <v>-3708364</v>
      </c>
      <c r="DK124" s="100">
        <f t="shared" si="143"/>
        <v>-68656</v>
      </c>
      <c r="DL124" s="100">
        <f t="shared" si="144"/>
        <v>-30192</v>
      </c>
      <c r="DM124" s="100">
        <f t="shared" si="145"/>
        <v>388181</v>
      </c>
      <c r="DN124" s="99">
        <f t="shared" si="146"/>
        <v>0.0925255393237296</v>
      </c>
      <c r="DO124" s="90">
        <f t="shared" si="147"/>
        <v>0.10195938655373</v>
      </c>
      <c r="DP124" s="91">
        <f t="shared" si="148"/>
        <v>14686</v>
      </c>
      <c r="DQ124" s="93">
        <f t="shared" si="149"/>
        <v>0</v>
      </c>
      <c r="DR124" s="93">
        <f t="shared" si="150"/>
        <v>10183</v>
      </c>
      <c r="DS124" s="93">
        <f t="shared" si="151"/>
        <v>192498.5</v>
      </c>
      <c r="DT124" s="94"/>
      <c r="DU124" s="105">
        <f t="shared" ref="DU124:DX124" si="225">(DI124+CW124+CK124)/3</f>
        <v>3347264.33333333</v>
      </c>
      <c r="DV124" s="105">
        <f t="shared" si="225"/>
        <v>-2899569</v>
      </c>
      <c r="DW124" s="105">
        <f t="shared" si="225"/>
        <v>-92908</v>
      </c>
      <c r="DX124" s="105">
        <f t="shared" si="225"/>
        <v>-38110.3333333333</v>
      </c>
      <c r="DY124" s="105">
        <f t="shared" si="153"/>
        <v>316677</v>
      </c>
      <c r="DZ124" s="99">
        <f t="shared" si="154"/>
        <v>0.0946077060142547</v>
      </c>
      <c r="EA124" s="107">
        <f t="shared" si="155"/>
        <v>0.104493606409847</v>
      </c>
      <c r="EB124" s="105">
        <f t="shared" si="156"/>
        <v>-16886.6666666667</v>
      </c>
      <c r="EC124" s="105">
        <f t="shared" si="157"/>
        <v>0</v>
      </c>
      <c r="ED124" s="105">
        <f t="shared" si="158"/>
        <v>9330.66666666667</v>
      </c>
      <c r="EE124" s="105">
        <f t="shared" si="159"/>
        <v>316424.833333333</v>
      </c>
      <c r="EF124" s="108"/>
      <c r="EG124" s="115" t="str">
        <f t="shared" si="160"/>
        <v>完整</v>
      </c>
      <c r="EH124" s="115" t="str">
        <f t="shared" si="161"/>
        <v>完整</v>
      </c>
      <c r="EI124" s="115" t="str">
        <f t="shared" si="162"/>
        <v>完整</v>
      </c>
      <c r="EJ124" s="115" t="str">
        <f t="shared" si="163"/>
        <v>选择</v>
      </c>
      <c r="EK124" s="115" t="str">
        <f t="shared" si="164"/>
        <v>选择</v>
      </c>
      <c r="EL124" s="115" t="str">
        <f t="shared" si="165"/>
        <v>选择</v>
      </c>
      <c r="EM124" s="3" t="str">
        <f t="shared" si="166"/>
        <v>删除</v>
      </c>
      <c r="EN124" s="3" t="str">
        <f t="shared" si="167"/>
        <v>删除</v>
      </c>
      <c r="EO124" s="3" t="str">
        <f t="shared" si="168"/>
        <v>删除</v>
      </c>
      <c r="EP124" s="6"/>
      <c r="EQ124" s="6"/>
      <c r="ER124" s="6"/>
      <c r="ES124" s="6"/>
      <c r="ET124" s="6"/>
      <c r="EU124" s="6"/>
      <c r="EV124" s="6"/>
      <c r="EW124" s="6"/>
      <c r="EX124" s="6"/>
      <c r="EY124" s="6"/>
      <c r="EZ124" s="6"/>
      <c r="FA124" s="6"/>
      <c r="FB124" s="6"/>
      <c r="FC124" s="6"/>
      <c r="FD124" s="6"/>
      <c r="FE124" s="6"/>
      <c r="FF124" s="6"/>
      <c r="FG124" s="6"/>
      <c r="FH124" s="6"/>
      <c r="FI124" s="6"/>
      <c r="FJ124" s="6"/>
      <c r="FK124" s="6"/>
      <c r="FL124" s="6"/>
      <c r="FM124" s="6"/>
      <c r="FN124" s="6"/>
      <c r="FO124" s="6"/>
      <c r="FP124" s="6"/>
      <c r="FQ124" s="6"/>
      <c r="FR124" s="6"/>
      <c r="FS124" s="6"/>
      <c r="FT124" s="6"/>
      <c r="FU124" s="6"/>
      <c r="FV124" s="6"/>
      <c r="FW124" s="6"/>
      <c r="FX124" s="6"/>
      <c r="FY124" s="6"/>
      <c r="FZ124" s="6"/>
      <c r="GA124" s="6"/>
      <c r="GB124" s="6"/>
      <c r="GC124" s="6"/>
      <c r="GD124" s="6"/>
      <c r="GE124" s="6"/>
      <c r="GF124" s="6"/>
      <c r="GG124" s="6"/>
      <c r="GH124" s="6"/>
      <c r="GI124" s="6"/>
      <c r="GJ124" s="6"/>
      <c r="GK124" s="6"/>
      <c r="GL124" s="6"/>
      <c r="GM124" s="6"/>
      <c r="GN124" s="6"/>
      <c r="GO124" s="6"/>
      <c r="GP124" s="6"/>
      <c r="GQ124" s="6"/>
    </row>
    <row r="125" s="3" customFormat="1" customHeight="1" spans="1:145">
      <c r="A125" s="42" t="s">
        <v>1383</v>
      </c>
      <c r="B125" s="43" t="str">
        <f t="shared" si="183"/>
        <v>Asia Network International Public Company Limited</v>
      </c>
      <c r="C125" s="44" t="s">
        <v>207</v>
      </c>
      <c r="D125" s="44" t="s">
        <v>90</v>
      </c>
      <c r="E125" s="51"/>
      <c r="H125" s="46">
        <f t="shared" si="117"/>
        <v>0.121791400727993</v>
      </c>
      <c r="I125" s="46" t="str">
        <f t="shared" si="118"/>
        <v> </v>
      </c>
      <c r="J125" s="44"/>
      <c r="K125" s="44"/>
      <c r="L125" s="49"/>
      <c r="M125" s="70"/>
      <c r="N125" s="71" t="s">
        <v>1384</v>
      </c>
      <c r="O125" s="71" t="s">
        <v>1385</v>
      </c>
      <c r="P125" s="71" t="s">
        <v>211</v>
      </c>
      <c r="Q125" s="71" t="s">
        <v>1386</v>
      </c>
      <c r="R125" s="71" t="s">
        <v>1387</v>
      </c>
      <c r="S125" s="71" t="s">
        <v>1158</v>
      </c>
      <c r="T125" s="75"/>
      <c r="U125" s="71" t="s">
        <v>1388</v>
      </c>
      <c r="V125" s="71" t="s">
        <v>266</v>
      </c>
      <c r="W125" s="71" t="s">
        <v>83</v>
      </c>
      <c r="X125" s="71" t="s">
        <v>1389</v>
      </c>
      <c r="Y125" s="71" t="s">
        <v>1390</v>
      </c>
      <c r="Z125" s="71" t="s">
        <v>1391</v>
      </c>
      <c r="AA125" s="81">
        <v>45274</v>
      </c>
      <c r="AB125" s="71" t="s">
        <v>1392</v>
      </c>
      <c r="AC125" s="82">
        <v>5904841</v>
      </c>
      <c r="AD125" s="82">
        <v>5347205</v>
      </c>
      <c r="AE125" s="82">
        <v>2268145</v>
      </c>
      <c r="AF125" s="82">
        <v>17705</v>
      </c>
      <c r="AG125" s="82">
        <v>11033</v>
      </c>
      <c r="AH125" s="82">
        <v>682167</v>
      </c>
      <c r="AI125" s="82">
        <v>2431</v>
      </c>
      <c r="AJ125" s="82">
        <v>1159</v>
      </c>
      <c r="AK125" s="82">
        <v>4195619</v>
      </c>
      <c r="AL125" s="82">
        <v>4584461</v>
      </c>
      <c r="AM125" s="82">
        <v>1927790</v>
      </c>
      <c r="AN125" s="82">
        <v>14701</v>
      </c>
      <c r="AO125" s="82">
        <v>0</v>
      </c>
      <c r="AP125" s="82">
        <v>0</v>
      </c>
      <c r="AQ125" s="82">
        <v>0</v>
      </c>
      <c r="AR125" s="83"/>
      <c r="AS125" s="82">
        <v>-531012</v>
      </c>
      <c r="AT125" s="82">
        <v>-316833</v>
      </c>
      <c r="AU125" s="82">
        <v>-113764</v>
      </c>
      <c r="AV125" s="82">
        <v>-5847</v>
      </c>
      <c r="AW125" s="82">
        <v>-126156</v>
      </c>
      <c r="AX125" s="82">
        <v>-58479</v>
      </c>
      <c r="AY125" s="82">
        <v>-19434</v>
      </c>
      <c r="AZ125" s="83"/>
      <c r="BA125" s="83"/>
      <c r="BB125" s="83"/>
      <c r="BC125" s="83"/>
      <c r="BD125" s="83"/>
      <c r="BE125" s="82">
        <v>549180</v>
      </c>
      <c r="BF125" s="82">
        <v>475199</v>
      </c>
      <c r="BG125" s="82">
        <v>599827</v>
      </c>
      <c r="BH125" s="82">
        <v>1157</v>
      </c>
      <c r="BI125" s="82">
        <v>1424501</v>
      </c>
      <c r="BJ125" s="82">
        <v>1521381</v>
      </c>
      <c r="BK125" s="82">
        <v>605943</v>
      </c>
      <c r="BL125" s="82">
        <v>551</v>
      </c>
      <c r="BM125" s="82">
        <v>19455</v>
      </c>
      <c r="BN125" s="82">
        <v>27334</v>
      </c>
      <c r="BO125" s="82">
        <v>11465</v>
      </c>
      <c r="BP125" s="82">
        <v>18</v>
      </c>
      <c r="BQ125" s="82">
        <v>10279928</v>
      </c>
      <c r="BR125" s="82">
        <v>10261903</v>
      </c>
      <c r="BS125" s="82">
        <v>2510835</v>
      </c>
      <c r="BT125" s="82">
        <v>6991</v>
      </c>
      <c r="BU125" s="82">
        <v>19976</v>
      </c>
      <c r="BV125" s="82">
        <v>6260</v>
      </c>
      <c r="BW125" s="82">
        <v>4104</v>
      </c>
      <c r="BX125" s="82">
        <v>13</v>
      </c>
      <c r="BY125" s="82">
        <v>1063087</v>
      </c>
      <c r="BZ125" s="82">
        <v>1069599</v>
      </c>
      <c r="CA125" s="82">
        <v>209588</v>
      </c>
      <c r="CB125" s="82">
        <v>-1684</v>
      </c>
      <c r="CC125" s="83"/>
      <c r="CD125" s="83"/>
      <c r="CE125" s="83"/>
      <c r="CF125" s="83"/>
      <c r="CG125" s="82">
        <v>247275</v>
      </c>
      <c r="CH125" s="82">
        <v>170406</v>
      </c>
      <c r="CI125" s="82">
        <v>79139</v>
      </c>
      <c r="CJ125" s="82">
        <v>5834</v>
      </c>
      <c r="CK125" s="89">
        <f t="shared" si="119"/>
        <v>5904841</v>
      </c>
      <c r="CL125" s="89">
        <f t="shared" si="120"/>
        <v>-4195619</v>
      </c>
      <c r="CM125" s="89">
        <f t="shared" si="121"/>
        <v>-531012</v>
      </c>
      <c r="CN125" s="89">
        <f t="shared" si="122"/>
        <v>-126156</v>
      </c>
      <c r="CO125" s="89">
        <f t="shared" si="123"/>
        <v>1052054</v>
      </c>
      <c r="CP125" s="90">
        <f t="shared" si="124"/>
        <v>0.178168048894119</v>
      </c>
      <c r="CQ125" s="90">
        <f t="shared" si="125"/>
        <v>0.216793772320936</v>
      </c>
      <c r="CR125" s="91">
        <f t="shared" si="126"/>
        <v>19976</v>
      </c>
      <c r="CS125" s="93">
        <f t="shared" si="127"/>
        <v>0</v>
      </c>
      <c r="CT125" s="93" t="e">
        <f t="shared" si="128"/>
        <v>#VALUE!</v>
      </c>
      <c r="CU125" s="93">
        <f t="shared" si="129"/>
        <v>23394.5</v>
      </c>
      <c r="CV125" s="94"/>
      <c r="CW125" s="95">
        <f t="shared" si="130"/>
        <v>5347205</v>
      </c>
      <c r="CX125" s="95">
        <f t="shared" si="131"/>
        <v>-4584461</v>
      </c>
      <c r="CY125" s="95">
        <f t="shared" si="132"/>
        <v>-316833</v>
      </c>
      <c r="CZ125" s="93">
        <f t="shared" si="133"/>
        <v>-58479</v>
      </c>
      <c r="DA125" s="95">
        <f t="shared" si="134"/>
        <v>387432</v>
      </c>
      <c r="DB125" s="99">
        <f t="shared" si="135"/>
        <v>0.0724550489461317</v>
      </c>
      <c r="DC125" s="99">
        <f t="shared" si="136"/>
        <v>0.078114865337587</v>
      </c>
      <c r="DD125" s="91">
        <f t="shared" si="137"/>
        <v>6260</v>
      </c>
      <c r="DE125" s="93">
        <f t="shared" si="138"/>
        <v>0</v>
      </c>
      <c r="DF125" s="93" t="e">
        <f t="shared" si="139"/>
        <v>#VALUE!</v>
      </c>
      <c r="DG125" s="93">
        <f t="shared" si="140"/>
        <v>19399.5</v>
      </c>
      <c r="DH125" s="94"/>
      <c r="DI125" s="100">
        <f t="shared" si="141"/>
        <v>2268145</v>
      </c>
      <c r="DJ125" s="100">
        <f t="shared" si="142"/>
        <v>-1927790</v>
      </c>
      <c r="DK125" s="100">
        <f t="shared" si="143"/>
        <v>-113764</v>
      </c>
      <c r="DL125" s="100">
        <f t="shared" si="144"/>
        <v>-19434</v>
      </c>
      <c r="DM125" s="100">
        <f t="shared" si="145"/>
        <v>207157</v>
      </c>
      <c r="DN125" s="99">
        <f t="shared" si="146"/>
        <v>0.0913332260503627</v>
      </c>
      <c r="DO125" s="90">
        <f t="shared" si="147"/>
        <v>0.100513443067112</v>
      </c>
      <c r="DP125" s="91">
        <f t="shared" si="148"/>
        <v>4104</v>
      </c>
      <c r="DQ125" s="93">
        <f t="shared" si="149"/>
        <v>0</v>
      </c>
      <c r="DR125" s="93" t="e">
        <f t="shared" si="150"/>
        <v>#VALUE!</v>
      </c>
      <c r="DS125" s="93">
        <f t="shared" si="151"/>
        <v>5741.5</v>
      </c>
      <c r="DT125" s="94"/>
      <c r="DU125" s="105">
        <f t="shared" ref="DU125:DX125" si="226">(DI125+CW125+CK125)/3</f>
        <v>4506730.33333333</v>
      </c>
      <c r="DV125" s="105">
        <f t="shared" si="226"/>
        <v>-3569290</v>
      </c>
      <c r="DW125" s="105">
        <f t="shared" si="226"/>
        <v>-320536.333333333</v>
      </c>
      <c r="DX125" s="105">
        <f t="shared" si="226"/>
        <v>-68023</v>
      </c>
      <c r="DY125" s="105">
        <f t="shared" si="153"/>
        <v>548881</v>
      </c>
      <c r="DZ125" s="99">
        <f t="shared" si="154"/>
        <v>0.121791400727993</v>
      </c>
      <c r="EA125" s="107">
        <f t="shared" si="155"/>
        <v>0.13868163079814</v>
      </c>
      <c r="EB125" s="105">
        <f t="shared" si="156"/>
        <v>-10113.3333333333</v>
      </c>
      <c r="EC125" s="105">
        <f t="shared" si="157"/>
        <v>0</v>
      </c>
      <c r="ED125" s="105" t="e">
        <f t="shared" si="158"/>
        <v>#VALUE!</v>
      </c>
      <c r="EE125" s="105">
        <f t="shared" si="159"/>
        <v>16178.5</v>
      </c>
      <c r="EF125" s="108"/>
      <c r="EG125" s="115" t="str">
        <f t="shared" si="160"/>
        <v>完整</v>
      </c>
      <c r="EH125" s="115" t="str">
        <f t="shared" si="161"/>
        <v>完整</v>
      </c>
      <c r="EI125" s="115" t="str">
        <f t="shared" si="162"/>
        <v>完整</v>
      </c>
      <c r="EJ125" s="115" t="str">
        <f t="shared" si="163"/>
        <v>选择</v>
      </c>
      <c r="EK125" s="115" t="str">
        <f t="shared" si="164"/>
        <v>选择</v>
      </c>
      <c r="EL125" s="115" t="str">
        <f t="shared" si="165"/>
        <v>选择</v>
      </c>
      <c r="EM125" s="3" t="str">
        <f t="shared" si="166"/>
        <v>删除</v>
      </c>
      <c r="EN125" s="3" t="str">
        <f t="shared" si="167"/>
        <v>删除</v>
      </c>
      <c r="EO125" s="3" t="str">
        <f t="shared" si="168"/>
        <v>删除</v>
      </c>
    </row>
    <row r="126" s="3" customFormat="1" customHeight="1" spans="1:145">
      <c r="A126" s="42" t="s">
        <v>1393</v>
      </c>
      <c r="B126" s="43" t="str">
        <f t="shared" si="183"/>
        <v>PT Soechi Lines TBK</v>
      </c>
      <c r="C126" s="44" t="s">
        <v>207</v>
      </c>
      <c r="D126" s="44" t="s">
        <v>90</v>
      </c>
      <c r="E126" s="51"/>
      <c r="F126" s="47"/>
      <c r="H126" s="46">
        <f t="shared" si="117"/>
        <v>0.200631879423495</v>
      </c>
      <c r="I126" s="46" t="str">
        <f t="shared" si="118"/>
        <v> </v>
      </c>
      <c r="J126" s="44"/>
      <c r="K126" s="44"/>
      <c r="L126" s="49"/>
      <c r="M126" s="70"/>
      <c r="N126" s="71" t="s">
        <v>1394</v>
      </c>
      <c r="O126" s="71" t="s">
        <v>1395</v>
      </c>
      <c r="P126" s="71" t="s">
        <v>211</v>
      </c>
      <c r="Q126" s="71" t="s">
        <v>1396</v>
      </c>
      <c r="R126" s="71" t="s">
        <v>1397</v>
      </c>
      <c r="S126" s="71" t="s">
        <v>1107</v>
      </c>
      <c r="T126" s="75"/>
      <c r="U126" s="71" t="s">
        <v>1398</v>
      </c>
      <c r="V126" s="71" t="s">
        <v>306</v>
      </c>
      <c r="W126" s="71" t="s">
        <v>83</v>
      </c>
      <c r="X126" s="71" t="s">
        <v>1399</v>
      </c>
      <c r="Y126" s="71" t="s">
        <v>1400</v>
      </c>
      <c r="Z126" s="71" t="s">
        <v>1401</v>
      </c>
      <c r="AA126" s="81">
        <v>41976</v>
      </c>
      <c r="AB126" s="75"/>
      <c r="AC126" s="82">
        <v>169964</v>
      </c>
      <c r="AD126" s="82">
        <v>144081</v>
      </c>
      <c r="AE126" s="82">
        <v>128761</v>
      </c>
      <c r="AF126" s="82">
        <v>129967</v>
      </c>
      <c r="AG126" s="82">
        <v>214</v>
      </c>
      <c r="AH126" s="82">
        <v>150</v>
      </c>
      <c r="AI126" s="82">
        <v>3575</v>
      </c>
      <c r="AJ126" s="82">
        <v>35038</v>
      </c>
      <c r="AK126" s="82">
        <v>107136</v>
      </c>
      <c r="AL126" s="82">
        <v>75798</v>
      </c>
      <c r="AM126" s="82">
        <v>58813</v>
      </c>
      <c r="AN126" s="82">
        <v>72585</v>
      </c>
      <c r="AO126" s="82">
        <v>0</v>
      </c>
      <c r="AP126" s="82">
        <v>0</v>
      </c>
      <c r="AQ126" s="82">
        <v>0</v>
      </c>
      <c r="AR126" s="82">
        <v>0</v>
      </c>
      <c r="AS126" s="82">
        <v>-7659</v>
      </c>
      <c r="AT126" s="82">
        <v>-12935</v>
      </c>
      <c r="AU126" s="82">
        <v>-20644</v>
      </c>
      <c r="AV126" s="82">
        <v>-9319</v>
      </c>
      <c r="AW126" s="82">
        <v>-26154</v>
      </c>
      <c r="AX126" s="82">
        <v>-22796</v>
      </c>
      <c r="AY126" s="82">
        <v>-22030</v>
      </c>
      <c r="AZ126" s="82">
        <v>-22893</v>
      </c>
      <c r="BA126" s="82">
        <v>12529</v>
      </c>
      <c r="BB126" s="82">
        <v>10306</v>
      </c>
      <c r="BC126" s="82">
        <v>7008</v>
      </c>
      <c r="BD126" s="82">
        <v>8199</v>
      </c>
      <c r="BE126" s="82">
        <v>9808</v>
      </c>
      <c r="BF126" s="82">
        <v>15160</v>
      </c>
      <c r="BG126" s="82">
        <v>12057</v>
      </c>
      <c r="BH126" s="82">
        <v>13279</v>
      </c>
      <c r="BI126" s="82">
        <v>32711</v>
      </c>
      <c r="BJ126" s="82">
        <v>43401</v>
      </c>
      <c r="BK126" s="82">
        <v>60215</v>
      </c>
      <c r="BL126" s="82">
        <v>56648</v>
      </c>
      <c r="BM126" s="82">
        <v>513965</v>
      </c>
      <c r="BN126" s="82">
        <v>533632</v>
      </c>
      <c r="BO126" s="82">
        <v>505382</v>
      </c>
      <c r="BP126" s="82">
        <v>538638</v>
      </c>
      <c r="BQ126" s="82">
        <v>604304</v>
      </c>
      <c r="BR126" s="82">
        <v>633960</v>
      </c>
      <c r="BS126" s="82">
        <v>629210</v>
      </c>
      <c r="BT126" s="82">
        <v>659557</v>
      </c>
      <c r="BU126" s="83"/>
      <c r="BV126" s="83"/>
      <c r="BW126" s="83"/>
      <c r="BX126" s="83"/>
      <c r="BY126" s="82">
        <v>29229</v>
      </c>
      <c r="BZ126" s="82">
        <v>32702</v>
      </c>
      <c r="CA126" s="82">
        <v>30849</v>
      </c>
      <c r="CB126" s="82">
        <v>60208</v>
      </c>
      <c r="CC126" s="83"/>
      <c r="CD126" s="83"/>
      <c r="CE126" s="83"/>
      <c r="CF126" s="82">
        <v>281</v>
      </c>
      <c r="CG126" s="82">
        <v>7432</v>
      </c>
      <c r="CH126" s="82">
        <v>7512</v>
      </c>
      <c r="CI126" s="82">
        <v>7691</v>
      </c>
      <c r="CJ126" s="82">
        <v>8658</v>
      </c>
      <c r="CK126" s="89">
        <f t="shared" si="119"/>
        <v>169964</v>
      </c>
      <c r="CL126" s="89">
        <f t="shared" si="120"/>
        <v>-107136</v>
      </c>
      <c r="CM126" s="89">
        <f t="shared" si="121"/>
        <v>-7659</v>
      </c>
      <c r="CN126" s="89">
        <f t="shared" si="122"/>
        <v>-26154</v>
      </c>
      <c r="CO126" s="89">
        <f t="shared" si="123"/>
        <v>29015</v>
      </c>
      <c r="CP126" s="90">
        <f t="shared" si="124"/>
        <v>0.170712621496317</v>
      </c>
      <c r="CQ126" s="90">
        <f t="shared" si="125"/>
        <v>0.205854599890741</v>
      </c>
      <c r="CR126" s="91">
        <f t="shared" si="126"/>
        <v>0</v>
      </c>
      <c r="CS126" s="93">
        <f t="shared" si="127"/>
        <v>0</v>
      </c>
      <c r="CT126" s="93">
        <f t="shared" si="128"/>
        <v>11417.5</v>
      </c>
      <c r="CU126" s="93">
        <f t="shared" si="129"/>
        <v>523798.5</v>
      </c>
      <c r="CV126" s="94"/>
      <c r="CW126" s="95">
        <f t="shared" si="130"/>
        <v>144081</v>
      </c>
      <c r="CX126" s="95">
        <f t="shared" si="131"/>
        <v>-75798</v>
      </c>
      <c r="CY126" s="95">
        <f t="shared" si="132"/>
        <v>-12935</v>
      </c>
      <c r="CZ126" s="93">
        <f t="shared" si="133"/>
        <v>-22796</v>
      </c>
      <c r="DA126" s="95">
        <f t="shared" si="134"/>
        <v>32552</v>
      </c>
      <c r="DB126" s="99">
        <f t="shared" si="135"/>
        <v>0.225928470790736</v>
      </c>
      <c r="DC126" s="99">
        <f t="shared" si="136"/>
        <v>0.291870275892369</v>
      </c>
      <c r="DD126" s="91">
        <f t="shared" si="137"/>
        <v>0</v>
      </c>
      <c r="DE126" s="93">
        <f t="shared" si="138"/>
        <v>0</v>
      </c>
      <c r="DF126" s="93">
        <f t="shared" si="139"/>
        <v>8657</v>
      </c>
      <c r="DG126" s="93">
        <f t="shared" si="140"/>
        <v>519507</v>
      </c>
      <c r="DH126" s="94"/>
      <c r="DI126" s="100">
        <f t="shared" si="141"/>
        <v>128761</v>
      </c>
      <c r="DJ126" s="100">
        <f t="shared" si="142"/>
        <v>-58813</v>
      </c>
      <c r="DK126" s="100">
        <f t="shared" si="143"/>
        <v>-20644</v>
      </c>
      <c r="DL126" s="100">
        <f t="shared" si="144"/>
        <v>-22030</v>
      </c>
      <c r="DM126" s="100">
        <f t="shared" si="145"/>
        <v>27274</v>
      </c>
      <c r="DN126" s="99">
        <f t="shared" si="146"/>
        <v>0.211818796064026</v>
      </c>
      <c r="DO126" s="90">
        <f t="shared" si="147"/>
        <v>0.268743779991526</v>
      </c>
      <c r="DP126" s="91">
        <f t="shared" si="148"/>
        <v>0</v>
      </c>
      <c r="DQ126" s="93">
        <f t="shared" si="149"/>
        <v>0</v>
      </c>
      <c r="DR126" s="93">
        <f t="shared" si="150"/>
        <v>7603.5</v>
      </c>
      <c r="DS126" s="93">
        <f t="shared" si="151"/>
        <v>522010</v>
      </c>
      <c r="DT126" s="94"/>
      <c r="DU126" s="105">
        <f t="shared" ref="DU126:DX126" si="227">(DI126+CW126+CK126)/3</f>
        <v>147602</v>
      </c>
      <c r="DV126" s="105">
        <f t="shared" si="227"/>
        <v>-80582.3333333333</v>
      </c>
      <c r="DW126" s="105">
        <f t="shared" si="227"/>
        <v>-13746</v>
      </c>
      <c r="DX126" s="105">
        <f t="shared" si="227"/>
        <v>-23660</v>
      </c>
      <c r="DY126" s="105">
        <f t="shared" si="153"/>
        <v>29613.6666666667</v>
      </c>
      <c r="DZ126" s="99">
        <f t="shared" si="154"/>
        <v>0.200631879423495</v>
      </c>
      <c r="EA126" s="107">
        <f t="shared" si="155"/>
        <v>0.250988092042999</v>
      </c>
      <c r="EB126" s="105">
        <f t="shared" si="156"/>
        <v>0</v>
      </c>
      <c r="EC126" s="105">
        <f t="shared" si="157"/>
        <v>0</v>
      </c>
      <c r="ED126" s="105">
        <f t="shared" si="158"/>
        <v>9226</v>
      </c>
      <c r="EE126" s="105">
        <f t="shared" si="159"/>
        <v>521771.833333333</v>
      </c>
      <c r="EF126" s="108"/>
      <c r="EG126" s="115" t="str">
        <f t="shared" si="160"/>
        <v>完整</v>
      </c>
      <c r="EH126" s="115" t="str">
        <f t="shared" si="161"/>
        <v>完整</v>
      </c>
      <c r="EI126" s="115" t="str">
        <f t="shared" si="162"/>
        <v>完整</v>
      </c>
      <c r="EJ126" s="115" t="str">
        <f t="shared" si="163"/>
        <v>选择</v>
      </c>
      <c r="EK126" s="115" t="str">
        <f t="shared" si="164"/>
        <v>选择</v>
      </c>
      <c r="EL126" s="115" t="str">
        <f t="shared" si="165"/>
        <v>选择</v>
      </c>
      <c r="EM126" s="3" t="str">
        <f t="shared" si="166"/>
        <v>删除</v>
      </c>
      <c r="EN126" s="3" t="str">
        <f t="shared" si="167"/>
        <v>删除</v>
      </c>
      <c r="EO126" s="3" t="str">
        <f t="shared" si="168"/>
        <v>删除</v>
      </c>
    </row>
    <row r="127" s="3" customFormat="1" customHeight="1" spans="1:199">
      <c r="A127" s="42" t="s">
        <v>1402</v>
      </c>
      <c r="B127" s="43" t="str">
        <f t="shared" si="183"/>
        <v>Tiong NAM Logistics Holdings Berhad</v>
      </c>
      <c r="C127" s="44" t="s">
        <v>207</v>
      </c>
      <c r="D127" s="44" t="s">
        <v>90</v>
      </c>
      <c r="E127" s="51"/>
      <c r="F127" s="47"/>
      <c r="H127" s="46">
        <f t="shared" si="117"/>
        <v>0.0445483121095572</v>
      </c>
      <c r="I127" s="46" t="str">
        <f t="shared" si="118"/>
        <v> </v>
      </c>
      <c r="J127" s="44"/>
      <c r="K127" s="44"/>
      <c r="L127" s="49"/>
      <c r="M127" s="70"/>
      <c r="N127" s="71" t="s">
        <v>1403</v>
      </c>
      <c r="O127" s="71" t="s">
        <v>1404</v>
      </c>
      <c r="P127" s="71" t="s">
        <v>211</v>
      </c>
      <c r="Q127" s="71" t="s">
        <v>1405</v>
      </c>
      <c r="R127" s="71" t="s">
        <v>1406</v>
      </c>
      <c r="S127" s="71" t="s">
        <v>429</v>
      </c>
      <c r="T127" s="75"/>
      <c r="U127" s="71" t="s">
        <v>1407</v>
      </c>
      <c r="V127" s="71" t="s">
        <v>266</v>
      </c>
      <c r="W127" s="71" t="s">
        <v>83</v>
      </c>
      <c r="X127" s="71" t="s">
        <v>1408</v>
      </c>
      <c r="Y127" s="71" t="s">
        <v>1409</v>
      </c>
      <c r="Z127" s="71" t="s">
        <v>1410</v>
      </c>
      <c r="AA127" s="81">
        <v>33605</v>
      </c>
      <c r="AB127" s="71" t="s">
        <v>1411</v>
      </c>
      <c r="AC127" s="82">
        <v>758617</v>
      </c>
      <c r="AD127" s="82">
        <v>725692</v>
      </c>
      <c r="AE127" s="82">
        <v>689825</v>
      </c>
      <c r="AF127" s="82">
        <v>602120</v>
      </c>
      <c r="AG127" s="82">
        <v>27755</v>
      </c>
      <c r="AH127" s="82">
        <v>27053</v>
      </c>
      <c r="AI127" s="82">
        <v>19533</v>
      </c>
      <c r="AJ127" s="82">
        <v>26599</v>
      </c>
      <c r="AK127" s="82">
        <v>579574</v>
      </c>
      <c r="AL127" s="82">
        <v>539116</v>
      </c>
      <c r="AM127" s="82">
        <v>506578</v>
      </c>
      <c r="AN127" s="82">
        <v>436270</v>
      </c>
      <c r="AO127" s="82">
        <v>0</v>
      </c>
      <c r="AP127" s="82">
        <v>0</v>
      </c>
      <c r="AQ127" s="82">
        <v>0</v>
      </c>
      <c r="AR127" s="82">
        <v>0</v>
      </c>
      <c r="AS127" s="82">
        <v>-86124</v>
      </c>
      <c r="AT127" s="82">
        <v>-96102</v>
      </c>
      <c r="AU127" s="82">
        <v>-74983</v>
      </c>
      <c r="AV127" s="82">
        <v>-71361</v>
      </c>
      <c r="AW127" s="82">
        <v>-67091</v>
      </c>
      <c r="AX127" s="82">
        <v>-63273</v>
      </c>
      <c r="AY127" s="82">
        <v>-64439</v>
      </c>
      <c r="AZ127" s="82">
        <v>-60138</v>
      </c>
      <c r="BA127" s="82">
        <v>1944</v>
      </c>
      <c r="BB127" s="82">
        <v>6076</v>
      </c>
      <c r="BC127" s="82">
        <v>125712</v>
      </c>
      <c r="BD127" s="82">
        <v>202758</v>
      </c>
      <c r="BE127" s="82">
        <v>179439</v>
      </c>
      <c r="BF127" s="82">
        <v>178653</v>
      </c>
      <c r="BG127" s="82">
        <v>174335</v>
      </c>
      <c r="BH127" s="82">
        <v>170436</v>
      </c>
      <c r="BI127" s="82">
        <v>24814</v>
      </c>
      <c r="BJ127" s="82">
        <v>26121</v>
      </c>
      <c r="BK127" s="82">
        <v>41871</v>
      </c>
      <c r="BL127" s="82">
        <v>73482</v>
      </c>
      <c r="BM127" s="82">
        <v>1512159</v>
      </c>
      <c r="BN127" s="82">
        <v>1291683</v>
      </c>
      <c r="BO127" s="82">
        <v>1130394</v>
      </c>
      <c r="BP127" s="82">
        <v>1399675</v>
      </c>
      <c r="BQ127" s="82">
        <v>2989622</v>
      </c>
      <c r="BR127" s="82">
        <v>2601197</v>
      </c>
      <c r="BS127" s="82">
        <v>2104517</v>
      </c>
      <c r="BT127" s="82">
        <v>2122347</v>
      </c>
      <c r="BU127" s="82">
        <v>1120</v>
      </c>
      <c r="BV127" s="82">
        <v>3200</v>
      </c>
      <c r="BW127" s="82">
        <v>1107</v>
      </c>
      <c r="BX127" s="82">
        <v>2323</v>
      </c>
      <c r="BY127" s="82">
        <v>53583</v>
      </c>
      <c r="BZ127" s="82">
        <v>54254</v>
      </c>
      <c r="CA127" s="82">
        <v>63358</v>
      </c>
      <c r="CB127" s="82">
        <v>60950</v>
      </c>
      <c r="CC127" s="82">
        <v>212</v>
      </c>
      <c r="CD127" s="82">
        <v>4828</v>
      </c>
      <c r="CE127" s="82">
        <v>5323</v>
      </c>
      <c r="CF127" s="82">
        <v>2417</v>
      </c>
      <c r="CG127" s="82">
        <v>84792</v>
      </c>
      <c r="CH127" s="82">
        <v>88074</v>
      </c>
      <c r="CI127" s="82">
        <v>68553</v>
      </c>
      <c r="CJ127" s="82">
        <v>66621</v>
      </c>
      <c r="CK127" s="89">
        <f t="shared" si="119"/>
        <v>758617</v>
      </c>
      <c r="CL127" s="89">
        <f t="shared" si="120"/>
        <v>-579574</v>
      </c>
      <c r="CM127" s="89">
        <f t="shared" si="121"/>
        <v>-86124</v>
      </c>
      <c r="CN127" s="89">
        <f t="shared" si="122"/>
        <v>-67091</v>
      </c>
      <c r="CO127" s="89">
        <f t="shared" si="123"/>
        <v>25828</v>
      </c>
      <c r="CP127" s="90">
        <f t="shared" si="124"/>
        <v>0.034046165588169</v>
      </c>
      <c r="CQ127" s="90">
        <f t="shared" si="125"/>
        <v>0.0352461622649903</v>
      </c>
      <c r="CR127" s="91">
        <f t="shared" si="126"/>
        <v>1120</v>
      </c>
      <c r="CS127" s="93">
        <f t="shared" si="127"/>
        <v>0</v>
      </c>
      <c r="CT127" s="93">
        <f t="shared" si="128"/>
        <v>4010</v>
      </c>
      <c r="CU127" s="93">
        <f t="shared" si="129"/>
        <v>1401921</v>
      </c>
      <c r="CV127" s="94"/>
      <c r="CW127" s="95">
        <f t="shared" si="130"/>
        <v>725692</v>
      </c>
      <c r="CX127" s="95">
        <f t="shared" si="131"/>
        <v>-539116</v>
      </c>
      <c r="CY127" s="95">
        <f t="shared" si="132"/>
        <v>-96102</v>
      </c>
      <c r="CZ127" s="93">
        <f t="shared" si="133"/>
        <v>-63273</v>
      </c>
      <c r="DA127" s="95">
        <f t="shared" si="134"/>
        <v>27201</v>
      </c>
      <c r="DB127" s="99">
        <f t="shared" si="135"/>
        <v>0.03748284396135</v>
      </c>
      <c r="DC127" s="99">
        <f t="shared" si="136"/>
        <v>0.0389425203760678</v>
      </c>
      <c r="DD127" s="91">
        <f t="shared" si="137"/>
        <v>3200</v>
      </c>
      <c r="DE127" s="93">
        <f t="shared" si="138"/>
        <v>0</v>
      </c>
      <c r="DF127" s="93">
        <f t="shared" si="139"/>
        <v>65894</v>
      </c>
      <c r="DG127" s="93">
        <f t="shared" si="140"/>
        <v>1211038.5</v>
      </c>
      <c r="DH127" s="94"/>
      <c r="DI127" s="100">
        <f t="shared" si="141"/>
        <v>689825</v>
      </c>
      <c r="DJ127" s="100">
        <f t="shared" si="142"/>
        <v>-506578</v>
      </c>
      <c r="DK127" s="100">
        <f t="shared" si="143"/>
        <v>-74983</v>
      </c>
      <c r="DL127" s="100">
        <f t="shared" si="144"/>
        <v>-64439</v>
      </c>
      <c r="DM127" s="100">
        <f t="shared" si="145"/>
        <v>43825</v>
      </c>
      <c r="DN127" s="99">
        <f t="shared" si="146"/>
        <v>0.0635306055883739</v>
      </c>
      <c r="DO127" s="90">
        <f t="shared" si="147"/>
        <v>0.0678405572755418</v>
      </c>
      <c r="DP127" s="91">
        <f t="shared" si="148"/>
        <v>1107</v>
      </c>
      <c r="DQ127" s="93">
        <f t="shared" si="149"/>
        <v>0</v>
      </c>
      <c r="DR127" s="93">
        <f t="shared" si="150"/>
        <v>164235</v>
      </c>
      <c r="DS127" s="93">
        <f t="shared" si="151"/>
        <v>1265034.5</v>
      </c>
      <c r="DT127" s="94"/>
      <c r="DU127" s="105">
        <f t="shared" ref="DU127:DX127" si="228">(DI127+CW127+CK127)/3</f>
        <v>724711.333333333</v>
      </c>
      <c r="DV127" s="105">
        <f t="shared" si="228"/>
        <v>-541756</v>
      </c>
      <c r="DW127" s="105">
        <f t="shared" si="228"/>
        <v>-85736.3333333333</v>
      </c>
      <c r="DX127" s="105">
        <f t="shared" si="228"/>
        <v>-64934.3333333333</v>
      </c>
      <c r="DY127" s="105">
        <f t="shared" si="153"/>
        <v>32284.6666666667</v>
      </c>
      <c r="DZ127" s="99">
        <f t="shared" si="154"/>
        <v>0.0445483121095572</v>
      </c>
      <c r="EA127" s="107">
        <f t="shared" si="155"/>
        <v>0.0466253947469769</v>
      </c>
      <c r="EB127" s="105">
        <f t="shared" si="156"/>
        <v>-1809</v>
      </c>
      <c r="EC127" s="105">
        <f t="shared" si="157"/>
        <v>0</v>
      </c>
      <c r="ED127" s="105">
        <f t="shared" si="158"/>
        <v>78046.3333333333</v>
      </c>
      <c r="EE127" s="105">
        <f t="shared" si="159"/>
        <v>1292664.66666667</v>
      </c>
      <c r="EF127" s="108"/>
      <c r="EG127" s="115" t="str">
        <f t="shared" si="160"/>
        <v>完整</v>
      </c>
      <c r="EH127" s="115" t="str">
        <f t="shared" si="161"/>
        <v>完整</v>
      </c>
      <c r="EI127" s="115" t="str">
        <f t="shared" si="162"/>
        <v>完整</v>
      </c>
      <c r="EJ127" s="115" t="str">
        <f t="shared" si="163"/>
        <v>选择</v>
      </c>
      <c r="EK127" s="115" t="str">
        <f t="shared" si="164"/>
        <v>选择</v>
      </c>
      <c r="EL127" s="115" t="str">
        <f t="shared" si="165"/>
        <v>选择</v>
      </c>
      <c r="EM127" s="3" t="str">
        <f t="shared" si="166"/>
        <v>删除</v>
      </c>
      <c r="EN127" s="3" t="str">
        <f t="shared" si="167"/>
        <v>删除</v>
      </c>
      <c r="EO127" s="3" t="str">
        <f t="shared" si="168"/>
        <v>删除</v>
      </c>
      <c r="EP127" s="6"/>
      <c r="EQ127" s="6"/>
      <c r="ER127" s="6"/>
      <c r="ES127" s="6"/>
      <c r="ET127" s="6"/>
      <c r="EU127" s="6"/>
      <c r="EV127" s="6"/>
      <c r="EW127" s="6"/>
      <c r="EX127" s="6"/>
      <c r="EY127" s="6"/>
      <c r="EZ127" s="6"/>
      <c r="FA127" s="6"/>
      <c r="FB127" s="6"/>
      <c r="FC127" s="6"/>
      <c r="FD127" s="6"/>
      <c r="FE127" s="6"/>
      <c r="FF127" s="6"/>
      <c r="FG127" s="6"/>
      <c r="FH127" s="6"/>
      <c r="FI127" s="6"/>
      <c r="FJ127" s="6"/>
      <c r="FK127" s="6"/>
      <c r="FL127" s="6"/>
      <c r="FM127" s="6"/>
      <c r="FN127" s="6"/>
      <c r="FO127" s="6"/>
      <c r="FP127" s="6"/>
      <c r="FQ127" s="6"/>
      <c r="FR127" s="6"/>
      <c r="FS127" s="6"/>
      <c r="FT127" s="6"/>
      <c r="FU127" s="6"/>
      <c r="FV127" s="6"/>
      <c r="FW127" s="6"/>
      <c r="FX127" s="6"/>
      <c r="FY127" s="6"/>
      <c r="FZ127" s="6"/>
      <c r="GA127" s="6"/>
      <c r="GB127" s="6"/>
      <c r="GC127" s="6"/>
      <c r="GD127" s="6"/>
      <c r="GE127" s="6"/>
      <c r="GF127" s="6"/>
      <c r="GG127" s="6"/>
      <c r="GH127" s="6"/>
      <c r="GI127" s="6"/>
      <c r="GJ127" s="6"/>
      <c r="GK127" s="6"/>
      <c r="GL127" s="6"/>
      <c r="GM127" s="6"/>
      <c r="GN127" s="6"/>
      <c r="GO127" s="6"/>
      <c r="GP127" s="6"/>
      <c r="GQ127" s="6"/>
    </row>
    <row r="128" s="3" customFormat="1" customHeight="1" spans="1:199">
      <c r="A128" s="42" t="s">
        <v>1412</v>
      </c>
      <c r="B128" s="43" t="str">
        <f t="shared" si="183"/>
        <v>Otomo Logistics Service Co.,Ltd.</v>
      </c>
      <c r="C128" s="44" t="s">
        <v>207</v>
      </c>
      <c r="D128" s="44" t="s">
        <v>90</v>
      </c>
      <c r="E128" s="51"/>
      <c r="H128" s="46" t="e">
        <f t="shared" si="117"/>
        <v>#VALUE!</v>
      </c>
      <c r="I128" s="46" t="str">
        <f t="shared" si="118"/>
        <v> </v>
      </c>
      <c r="J128" s="44"/>
      <c r="K128" s="44"/>
      <c r="L128" s="49"/>
      <c r="M128" s="70"/>
      <c r="N128" s="71" t="s">
        <v>1413</v>
      </c>
      <c r="O128" s="71" t="s">
        <v>1414</v>
      </c>
      <c r="P128" s="71" t="s">
        <v>211</v>
      </c>
      <c r="Q128" s="71" t="s">
        <v>1415</v>
      </c>
      <c r="R128" s="71" t="s">
        <v>1416</v>
      </c>
      <c r="S128" s="71" t="s">
        <v>225</v>
      </c>
      <c r="T128" s="75"/>
      <c r="U128" s="71" t="s">
        <v>1417</v>
      </c>
      <c r="V128" s="71" t="s">
        <v>306</v>
      </c>
      <c r="W128" s="71" t="s">
        <v>71</v>
      </c>
      <c r="X128" s="71" t="s">
        <v>1418</v>
      </c>
      <c r="Y128" s="71" t="s">
        <v>707</v>
      </c>
      <c r="Z128" s="71" t="s">
        <v>1419</v>
      </c>
      <c r="AA128" s="81">
        <v>44952</v>
      </c>
      <c r="AB128" s="75"/>
      <c r="AC128" s="82">
        <v>24594044</v>
      </c>
      <c r="AD128" s="82">
        <v>22024014</v>
      </c>
      <c r="AE128" s="83"/>
      <c r="AF128" s="83"/>
      <c r="AG128" s="83"/>
      <c r="AH128" s="83"/>
      <c r="AI128" s="83"/>
      <c r="AJ128" s="83"/>
      <c r="AK128" s="82">
        <v>20067035</v>
      </c>
      <c r="AL128" s="82">
        <v>17629746</v>
      </c>
      <c r="AM128" s="83"/>
      <c r="AN128" s="83"/>
      <c r="AO128" s="82">
        <v>0</v>
      </c>
      <c r="AP128" s="82">
        <v>0</v>
      </c>
      <c r="AQ128" s="83"/>
      <c r="AR128" s="83"/>
      <c r="AS128" s="82">
        <v>-1044571</v>
      </c>
      <c r="AT128" s="82">
        <v>-842519</v>
      </c>
      <c r="AU128" s="83"/>
      <c r="AV128" s="83"/>
      <c r="AW128" s="82">
        <v>-2309452</v>
      </c>
      <c r="AX128" s="82">
        <v>-2056419</v>
      </c>
      <c r="AY128" s="83"/>
      <c r="AZ128" s="83"/>
      <c r="BA128" s="82">
        <v>23</v>
      </c>
      <c r="BB128" s="82">
        <v>95</v>
      </c>
      <c r="BC128" s="83"/>
      <c r="BD128" s="83"/>
      <c r="BE128" s="82">
        <v>3285676</v>
      </c>
      <c r="BF128" s="82">
        <v>2941059</v>
      </c>
      <c r="BG128" s="83"/>
      <c r="BH128" s="83"/>
      <c r="BI128" s="82">
        <v>1170505</v>
      </c>
      <c r="BJ128" s="82">
        <v>243768</v>
      </c>
      <c r="BK128" s="83"/>
      <c r="BL128" s="83"/>
      <c r="BM128" s="82">
        <v>21332520</v>
      </c>
      <c r="BN128" s="82">
        <v>24346925</v>
      </c>
      <c r="BO128" s="83"/>
      <c r="BP128" s="83"/>
      <c r="BQ128" s="82">
        <v>28147118</v>
      </c>
      <c r="BR128" s="82">
        <v>29666421</v>
      </c>
      <c r="BS128" s="83"/>
      <c r="BT128" s="83"/>
      <c r="BU128" s="82">
        <v>1044571</v>
      </c>
      <c r="BV128" s="82">
        <v>842519</v>
      </c>
      <c r="BW128" s="83"/>
      <c r="BX128" s="83"/>
      <c r="BY128" s="82">
        <v>1172986</v>
      </c>
      <c r="BZ128" s="82">
        <v>1495330</v>
      </c>
      <c r="CA128" s="83"/>
      <c r="CB128" s="83"/>
      <c r="CC128" s="83"/>
      <c r="CD128" s="83"/>
      <c r="CE128" s="83"/>
      <c r="CF128" s="83"/>
      <c r="CG128" s="83"/>
      <c r="CH128" s="83"/>
      <c r="CI128" s="83"/>
      <c r="CJ128" s="83"/>
      <c r="CK128" s="89">
        <f t="shared" si="119"/>
        <v>24594044</v>
      </c>
      <c r="CL128" s="89">
        <f t="shared" si="120"/>
        <v>-20067035</v>
      </c>
      <c r="CM128" s="89">
        <f t="shared" si="121"/>
        <v>-1044571</v>
      </c>
      <c r="CN128" s="89">
        <f t="shared" si="122"/>
        <v>-2309452</v>
      </c>
      <c r="CO128" s="89">
        <f t="shared" si="123"/>
        <v>1172986</v>
      </c>
      <c r="CP128" s="90">
        <f t="shared" si="124"/>
        <v>0.0476939050771805</v>
      </c>
      <c r="CQ128" s="90">
        <f t="shared" si="125"/>
        <v>0.050082536835014</v>
      </c>
      <c r="CR128" s="91">
        <f t="shared" si="126"/>
        <v>1044571</v>
      </c>
      <c r="CS128" s="93">
        <f t="shared" si="127"/>
        <v>0</v>
      </c>
      <c r="CT128" s="93">
        <f t="shared" si="128"/>
        <v>59</v>
      </c>
      <c r="CU128" s="93">
        <f t="shared" si="129"/>
        <v>22839722.5</v>
      </c>
      <c r="CV128" s="94"/>
      <c r="CW128" s="95">
        <f t="shared" si="130"/>
        <v>22024014</v>
      </c>
      <c r="CX128" s="95">
        <f t="shared" si="131"/>
        <v>-17629746</v>
      </c>
      <c r="CY128" s="95">
        <f t="shared" si="132"/>
        <v>-842519</v>
      </c>
      <c r="CZ128" s="93">
        <f t="shared" si="133"/>
        <v>-2056419</v>
      </c>
      <c r="DA128" s="95">
        <f t="shared" si="134"/>
        <v>1495330</v>
      </c>
      <c r="DB128" s="99">
        <f t="shared" si="135"/>
        <v>0.0678954345016308</v>
      </c>
      <c r="DC128" s="99">
        <f t="shared" si="136"/>
        <v>0.0728410062720046</v>
      </c>
      <c r="DD128" s="91">
        <f t="shared" si="137"/>
        <v>842519</v>
      </c>
      <c r="DE128" s="93">
        <f t="shared" si="138"/>
        <v>0</v>
      </c>
      <c r="DF128" s="93" t="e">
        <f t="shared" si="139"/>
        <v>#VALUE!</v>
      </c>
      <c r="DG128" s="93" t="e">
        <f t="shared" si="140"/>
        <v>#VALUE!</v>
      </c>
      <c r="DH128" s="94"/>
      <c r="DI128" s="100" t="str">
        <f t="shared" si="141"/>
        <v>无数据</v>
      </c>
      <c r="DJ128" s="100">
        <f t="shared" si="142"/>
        <v>0</v>
      </c>
      <c r="DK128" s="100">
        <f t="shared" si="143"/>
        <v>0</v>
      </c>
      <c r="DL128" s="100">
        <f t="shared" si="144"/>
        <v>0</v>
      </c>
      <c r="DM128" s="100" t="str">
        <f t="shared" si="145"/>
        <v>无数据</v>
      </c>
      <c r="DN128" s="99" t="e">
        <f t="shared" si="146"/>
        <v>#VALUE!</v>
      </c>
      <c r="DO128" s="90" t="e">
        <f t="shared" si="147"/>
        <v>#VALUE!</v>
      </c>
      <c r="DP128" s="91">
        <f t="shared" si="148"/>
        <v>0</v>
      </c>
      <c r="DQ128" s="93" t="str">
        <f t="shared" si="149"/>
        <v/>
      </c>
      <c r="DR128" s="93" t="e">
        <f t="shared" si="150"/>
        <v>#VALUE!</v>
      </c>
      <c r="DS128" s="93" t="e">
        <f t="shared" si="151"/>
        <v>#VALUE!</v>
      </c>
      <c r="DT128" s="94"/>
      <c r="DU128" s="105" t="e">
        <f t="shared" ref="DU128:DX128" si="229">(DI128+CW128+CK128)/3</f>
        <v>#VALUE!</v>
      </c>
      <c r="DV128" s="105">
        <f t="shared" si="229"/>
        <v>-12565593.6666667</v>
      </c>
      <c r="DW128" s="105">
        <f t="shared" si="229"/>
        <v>-629030</v>
      </c>
      <c r="DX128" s="105">
        <f t="shared" si="229"/>
        <v>-1455290.33333333</v>
      </c>
      <c r="DY128" s="105" t="e">
        <f t="shared" si="153"/>
        <v>#VALUE!</v>
      </c>
      <c r="DZ128" s="99" t="e">
        <f t="shared" si="154"/>
        <v>#VALUE!</v>
      </c>
      <c r="EA128" s="107" t="e">
        <f t="shared" si="155"/>
        <v>#VALUE!</v>
      </c>
      <c r="EB128" s="105">
        <f t="shared" si="156"/>
        <v>-629030</v>
      </c>
      <c r="EC128" s="105" t="e">
        <f t="shared" si="157"/>
        <v>#VALUE!</v>
      </c>
      <c r="ED128" s="105" t="e">
        <f t="shared" si="158"/>
        <v>#VALUE!</v>
      </c>
      <c r="EE128" s="105" t="e">
        <f t="shared" si="159"/>
        <v>#VALUE!</v>
      </c>
      <c r="EF128" s="108"/>
      <c r="EG128" s="115" t="str">
        <f t="shared" si="160"/>
        <v>无数据</v>
      </c>
      <c r="EH128" s="115" t="str">
        <f t="shared" si="161"/>
        <v>完整</v>
      </c>
      <c r="EI128" s="115" t="str">
        <f t="shared" si="162"/>
        <v>完整</v>
      </c>
      <c r="EJ128" s="115" t="str">
        <f t="shared" si="163"/>
        <v>选择</v>
      </c>
      <c r="EK128" s="115" t="str">
        <f t="shared" si="164"/>
        <v>删除</v>
      </c>
      <c r="EL128" s="115" t="str">
        <f t="shared" si="165"/>
        <v>选择</v>
      </c>
      <c r="EM128" s="3" t="e">
        <f t="shared" si="166"/>
        <v>#VALUE!</v>
      </c>
      <c r="EN128" s="3" t="e">
        <f t="shared" si="167"/>
        <v>#VALUE!</v>
      </c>
      <c r="EO128" s="3" t="e">
        <f t="shared" si="168"/>
        <v>#VALUE!</v>
      </c>
      <c r="EP128" s="6"/>
      <c r="EQ128" s="6"/>
      <c r="ER128" s="6"/>
      <c r="ES128" s="6"/>
      <c r="ET128" s="6"/>
      <c r="EU128" s="6"/>
      <c r="EV128" s="6"/>
      <c r="EW128" s="6"/>
      <c r="EX128" s="6"/>
      <c r="EY128" s="6"/>
      <c r="EZ128" s="6"/>
      <c r="FA128" s="6"/>
      <c r="FB128" s="6"/>
      <c r="FC128" s="6"/>
      <c r="FD128" s="6"/>
      <c r="FE128" s="6"/>
      <c r="FF128" s="6"/>
      <c r="FG128" s="6"/>
      <c r="FH128" s="6"/>
      <c r="FI128" s="6"/>
      <c r="FJ128" s="6"/>
      <c r="FK128" s="6"/>
      <c r="FL128" s="6"/>
      <c r="FM128" s="6"/>
      <c r="FN128" s="6"/>
      <c r="FO128" s="6"/>
      <c r="FP128" s="6"/>
      <c r="FQ128" s="6"/>
      <c r="FR128" s="6"/>
      <c r="FS128" s="6"/>
      <c r="FT128" s="6"/>
      <c r="FU128" s="6"/>
      <c r="FV128" s="6"/>
      <c r="FW128" s="6"/>
      <c r="FX128" s="6"/>
      <c r="FY128" s="6"/>
      <c r="FZ128" s="6"/>
      <c r="GA128" s="6"/>
      <c r="GB128" s="6"/>
      <c r="GC128" s="6"/>
      <c r="GD128" s="6"/>
      <c r="GE128" s="6"/>
      <c r="GF128" s="6"/>
      <c r="GG128" s="6"/>
      <c r="GH128" s="6"/>
      <c r="GI128" s="6"/>
      <c r="GJ128" s="6"/>
      <c r="GK128" s="6"/>
      <c r="GL128" s="6"/>
      <c r="GM128" s="6"/>
      <c r="GN128" s="6"/>
      <c r="GO128" s="6"/>
      <c r="GP128" s="6"/>
      <c r="GQ128" s="6"/>
    </row>
    <row r="129" s="3" customFormat="1" customHeight="1" spans="1:199">
      <c r="A129" s="42" t="s">
        <v>1420</v>
      </c>
      <c r="B129" s="43" t="str">
        <f t="shared" si="183"/>
        <v>Swift Haulage Berhad</v>
      </c>
      <c r="C129" s="44" t="s">
        <v>207</v>
      </c>
      <c r="D129" s="44" t="s">
        <v>90</v>
      </c>
      <c r="E129" s="51"/>
      <c r="H129" s="46">
        <f t="shared" si="117"/>
        <v>0.112167285399772</v>
      </c>
      <c r="I129" s="46" t="str">
        <f t="shared" si="118"/>
        <v> </v>
      </c>
      <c r="J129" s="44"/>
      <c r="K129" s="44"/>
      <c r="L129" s="49"/>
      <c r="M129" s="70"/>
      <c r="N129" s="71" t="s">
        <v>1421</v>
      </c>
      <c r="O129" s="71" t="s">
        <v>1422</v>
      </c>
      <c r="P129" s="71" t="s">
        <v>211</v>
      </c>
      <c r="Q129" s="71" t="s">
        <v>1423</v>
      </c>
      <c r="R129" s="71" t="s">
        <v>1424</v>
      </c>
      <c r="S129" s="71" t="s">
        <v>429</v>
      </c>
      <c r="T129" s="75"/>
      <c r="U129" s="71" t="s">
        <v>1425</v>
      </c>
      <c r="V129" s="71" t="s">
        <v>266</v>
      </c>
      <c r="W129" s="71" t="s">
        <v>77</v>
      </c>
      <c r="X129" s="71" t="s">
        <v>1426</v>
      </c>
      <c r="Y129" s="71" t="s">
        <v>1427</v>
      </c>
      <c r="Z129" s="71" t="s">
        <v>1428</v>
      </c>
      <c r="AA129" s="81">
        <v>44551</v>
      </c>
      <c r="AB129" s="71" t="s">
        <v>1429</v>
      </c>
      <c r="AC129" s="82">
        <v>671521</v>
      </c>
      <c r="AD129" s="82">
        <v>643768</v>
      </c>
      <c r="AE129" s="82">
        <v>588332</v>
      </c>
      <c r="AF129" s="82">
        <v>555838</v>
      </c>
      <c r="AG129" s="82">
        <v>28807</v>
      </c>
      <c r="AH129" s="82">
        <v>4198</v>
      </c>
      <c r="AI129" s="82">
        <v>15064</v>
      </c>
      <c r="AJ129" s="83"/>
      <c r="AK129" s="82">
        <v>403802</v>
      </c>
      <c r="AL129" s="82">
        <v>385375</v>
      </c>
      <c r="AM129" s="82">
        <v>343538</v>
      </c>
      <c r="AN129" s="83"/>
      <c r="AO129" s="82">
        <v>0</v>
      </c>
      <c r="AP129" s="82">
        <v>0</v>
      </c>
      <c r="AQ129" s="82">
        <v>0</v>
      </c>
      <c r="AR129" s="83"/>
      <c r="AS129" s="82">
        <v>-135655</v>
      </c>
      <c r="AT129" s="82">
        <v>-116827</v>
      </c>
      <c r="AU129" s="82">
        <v>-117039</v>
      </c>
      <c r="AV129" s="82">
        <v>-502014</v>
      </c>
      <c r="AW129" s="82">
        <v>-69432</v>
      </c>
      <c r="AX129" s="82">
        <v>-60955</v>
      </c>
      <c r="AY129" s="82">
        <v>-57474</v>
      </c>
      <c r="AZ129" s="83"/>
      <c r="BA129" s="82">
        <v>18993</v>
      </c>
      <c r="BB129" s="82">
        <v>10299</v>
      </c>
      <c r="BC129" s="82">
        <v>15808</v>
      </c>
      <c r="BD129" s="83"/>
      <c r="BE129" s="82">
        <v>175726</v>
      </c>
      <c r="BF129" s="82">
        <v>183705</v>
      </c>
      <c r="BG129" s="82">
        <v>218420</v>
      </c>
      <c r="BH129" s="83"/>
      <c r="BI129" s="82">
        <v>159186</v>
      </c>
      <c r="BJ129" s="82">
        <v>101390</v>
      </c>
      <c r="BK129" s="82">
        <v>64731</v>
      </c>
      <c r="BL129" s="83"/>
      <c r="BM129" s="82">
        <v>1014519</v>
      </c>
      <c r="BN129" s="82">
        <v>977350</v>
      </c>
      <c r="BO129" s="82">
        <v>908370</v>
      </c>
      <c r="BP129" s="82">
        <v>383955</v>
      </c>
      <c r="BQ129" s="82">
        <v>1720520</v>
      </c>
      <c r="BR129" s="82">
        <v>1555901</v>
      </c>
      <c r="BS129" s="82">
        <v>1458493</v>
      </c>
      <c r="BT129" s="82">
        <v>1212341</v>
      </c>
      <c r="BU129" s="83"/>
      <c r="BV129" s="83"/>
      <c r="BW129" s="83"/>
      <c r="BX129" s="83"/>
      <c r="BY129" s="82">
        <v>91439</v>
      </c>
      <c r="BZ129" s="82">
        <v>84809</v>
      </c>
      <c r="CA129" s="82">
        <v>85345</v>
      </c>
      <c r="CB129" s="82">
        <v>53824</v>
      </c>
      <c r="CC129" s="83"/>
      <c r="CD129" s="83"/>
      <c r="CE129" s="83"/>
      <c r="CF129" s="82">
        <v>502014</v>
      </c>
      <c r="CG129" s="82">
        <v>135655</v>
      </c>
      <c r="CH129" s="82">
        <v>116827</v>
      </c>
      <c r="CI129" s="82">
        <v>117039</v>
      </c>
      <c r="CJ129" s="83"/>
      <c r="CK129" s="89">
        <f t="shared" si="119"/>
        <v>671521</v>
      </c>
      <c r="CL129" s="89">
        <f t="shared" si="120"/>
        <v>-403802</v>
      </c>
      <c r="CM129" s="89">
        <f t="shared" si="121"/>
        <v>-135655</v>
      </c>
      <c r="CN129" s="89">
        <f t="shared" si="122"/>
        <v>-69432</v>
      </c>
      <c r="CO129" s="89">
        <f t="shared" si="123"/>
        <v>62632</v>
      </c>
      <c r="CP129" s="90">
        <f t="shared" si="124"/>
        <v>0.0932688627756987</v>
      </c>
      <c r="CQ129" s="90">
        <f t="shared" si="125"/>
        <v>0.102862754952052</v>
      </c>
      <c r="CR129" s="91">
        <f t="shared" si="126"/>
        <v>0</v>
      </c>
      <c r="CS129" s="93">
        <f t="shared" si="127"/>
        <v>0</v>
      </c>
      <c r="CT129" s="93">
        <f t="shared" si="128"/>
        <v>14646</v>
      </c>
      <c r="CU129" s="93">
        <f t="shared" si="129"/>
        <v>995934.5</v>
      </c>
      <c r="CV129" s="94"/>
      <c r="CW129" s="95">
        <f t="shared" si="130"/>
        <v>643768</v>
      </c>
      <c r="CX129" s="95">
        <f t="shared" si="131"/>
        <v>-385375</v>
      </c>
      <c r="CY129" s="95">
        <f t="shared" si="132"/>
        <v>-116827</v>
      </c>
      <c r="CZ129" s="93">
        <f t="shared" si="133"/>
        <v>-60955</v>
      </c>
      <c r="DA129" s="95">
        <f t="shared" si="134"/>
        <v>80611</v>
      </c>
      <c r="DB129" s="99">
        <f t="shared" si="135"/>
        <v>0.125217469647451</v>
      </c>
      <c r="DC129" s="99">
        <f t="shared" si="136"/>
        <v>0.143141255458069</v>
      </c>
      <c r="DD129" s="91">
        <f t="shared" si="137"/>
        <v>0</v>
      </c>
      <c r="DE129" s="93">
        <f t="shared" si="138"/>
        <v>0</v>
      </c>
      <c r="DF129" s="93">
        <f t="shared" si="139"/>
        <v>13053.5</v>
      </c>
      <c r="DG129" s="93">
        <f t="shared" si="140"/>
        <v>942860</v>
      </c>
      <c r="DH129" s="94"/>
      <c r="DI129" s="100">
        <f t="shared" si="141"/>
        <v>588332</v>
      </c>
      <c r="DJ129" s="100">
        <f t="shared" si="142"/>
        <v>-343538</v>
      </c>
      <c r="DK129" s="100">
        <f t="shared" si="143"/>
        <v>-117039</v>
      </c>
      <c r="DL129" s="100">
        <f t="shared" si="144"/>
        <v>-57474</v>
      </c>
      <c r="DM129" s="100">
        <f t="shared" si="145"/>
        <v>70281</v>
      </c>
      <c r="DN129" s="99">
        <f t="shared" si="146"/>
        <v>0.119458061094756</v>
      </c>
      <c r="DO129" s="90">
        <f t="shared" si="147"/>
        <v>0.135664249272755</v>
      </c>
      <c r="DP129" s="91">
        <f t="shared" si="148"/>
        <v>0</v>
      </c>
      <c r="DQ129" s="93">
        <f t="shared" si="149"/>
        <v>0</v>
      </c>
      <c r="DR129" s="93" t="e">
        <f t="shared" si="150"/>
        <v>#VALUE!</v>
      </c>
      <c r="DS129" s="93">
        <f t="shared" si="151"/>
        <v>646162.5</v>
      </c>
      <c r="DT129" s="94"/>
      <c r="DU129" s="105">
        <f t="shared" ref="DU129:DX129" si="230">(DI129+CW129+CK129)/3</f>
        <v>634540.333333333</v>
      </c>
      <c r="DV129" s="105">
        <f t="shared" si="230"/>
        <v>-377571.666666667</v>
      </c>
      <c r="DW129" s="105">
        <f t="shared" si="230"/>
        <v>-123173.666666667</v>
      </c>
      <c r="DX129" s="105">
        <f t="shared" si="230"/>
        <v>-62620.3333333333</v>
      </c>
      <c r="DY129" s="105">
        <f t="shared" si="153"/>
        <v>71174.6666666667</v>
      </c>
      <c r="DZ129" s="99">
        <f t="shared" si="154"/>
        <v>0.112167285399772</v>
      </c>
      <c r="EA129" s="107">
        <f t="shared" si="155"/>
        <v>0.126338310759678</v>
      </c>
      <c r="EB129" s="105">
        <f t="shared" si="156"/>
        <v>0</v>
      </c>
      <c r="EC129" s="105">
        <f t="shared" si="157"/>
        <v>0</v>
      </c>
      <c r="ED129" s="105" t="e">
        <f t="shared" si="158"/>
        <v>#VALUE!</v>
      </c>
      <c r="EE129" s="105">
        <f t="shared" si="159"/>
        <v>861652.333333333</v>
      </c>
      <c r="EF129" s="108"/>
      <c r="EG129" s="115" t="str">
        <f t="shared" si="160"/>
        <v>完整</v>
      </c>
      <c r="EH129" s="115" t="str">
        <f t="shared" si="161"/>
        <v>完整</v>
      </c>
      <c r="EI129" s="115" t="str">
        <f t="shared" si="162"/>
        <v>完整</v>
      </c>
      <c r="EJ129" s="115" t="str">
        <f t="shared" si="163"/>
        <v>选择</v>
      </c>
      <c r="EK129" s="115" t="str">
        <f t="shared" si="164"/>
        <v>选择</v>
      </c>
      <c r="EL129" s="115" t="str">
        <f t="shared" si="165"/>
        <v>选择</v>
      </c>
      <c r="EM129" s="3" t="str">
        <f t="shared" si="166"/>
        <v>删除</v>
      </c>
      <c r="EN129" s="3" t="str">
        <f t="shared" si="167"/>
        <v>删除</v>
      </c>
      <c r="EO129" s="3" t="str">
        <f t="shared" si="168"/>
        <v>删除</v>
      </c>
      <c r="EP129" s="6"/>
      <c r="EQ129" s="6"/>
      <c r="ER129" s="6"/>
      <c r="ES129" s="6"/>
      <c r="ET129" s="6"/>
      <c r="EU129" s="6"/>
      <c r="EV129" s="6"/>
      <c r="EW129" s="6"/>
      <c r="EX129" s="6"/>
      <c r="EY129" s="6"/>
      <c r="EZ129" s="6"/>
      <c r="FA129" s="6"/>
      <c r="FB129" s="6"/>
      <c r="FC129" s="6"/>
      <c r="FD129" s="6"/>
      <c r="FE129" s="6"/>
      <c r="FF129" s="6"/>
      <c r="FG129" s="6"/>
      <c r="FH129" s="6"/>
      <c r="FI129" s="6"/>
      <c r="FJ129" s="6"/>
      <c r="FK129" s="6"/>
      <c r="FL129" s="6"/>
      <c r="FM129" s="6"/>
      <c r="FN129" s="6"/>
      <c r="FO129" s="6"/>
      <c r="FP129" s="6"/>
      <c r="FQ129" s="6"/>
      <c r="FR129" s="6"/>
      <c r="FS129" s="6"/>
      <c r="FT129" s="6"/>
      <c r="FU129" s="6"/>
      <c r="FV129" s="6"/>
      <c r="FW129" s="6"/>
      <c r="FX129" s="6"/>
      <c r="FY129" s="6"/>
      <c r="FZ129" s="6"/>
      <c r="GA129" s="6"/>
      <c r="GB129" s="6"/>
      <c r="GC129" s="6"/>
      <c r="GD129" s="6"/>
      <c r="GE129" s="6"/>
      <c r="GF129" s="6"/>
      <c r="GG129" s="6"/>
      <c r="GH129" s="6"/>
      <c r="GI129" s="6"/>
      <c r="GJ129" s="6"/>
      <c r="GK129" s="6"/>
      <c r="GL129" s="6"/>
      <c r="GM129" s="6"/>
      <c r="GN129" s="6"/>
      <c r="GO129" s="6"/>
      <c r="GP129" s="6"/>
      <c r="GQ129" s="6"/>
    </row>
    <row r="130" s="3" customFormat="1" customHeight="1" spans="1:199">
      <c r="A130" s="42" t="s">
        <v>1430</v>
      </c>
      <c r="B130" s="43" t="str">
        <f t="shared" si="183"/>
        <v>TCI Express LTD</v>
      </c>
      <c r="C130" s="44" t="s">
        <v>207</v>
      </c>
      <c r="D130" s="44" t="s">
        <v>90</v>
      </c>
      <c r="E130" s="51"/>
      <c r="H130" s="46">
        <f t="shared" si="117"/>
        <v>0.143749126191874</v>
      </c>
      <c r="I130" s="46" t="str">
        <f t="shared" si="118"/>
        <v> </v>
      </c>
      <c r="J130" s="44"/>
      <c r="K130" s="44"/>
      <c r="L130" s="49"/>
      <c r="M130" s="70"/>
      <c r="N130" s="71" t="s">
        <v>1431</v>
      </c>
      <c r="O130" s="71" t="s">
        <v>1432</v>
      </c>
      <c r="P130" s="71" t="s">
        <v>211</v>
      </c>
      <c r="Q130" s="71" t="s">
        <v>1433</v>
      </c>
      <c r="R130" s="71" t="s">
        <v>1434</v>
      </c>
      <c r="S130" s="71" t="s">
        <v>612</v>
      </c>
      <c r="T130" s="75"/>
      <c r="U130" s="71" t="s">
        <v>1435</v>
      </c>
      <c r="V130" s="71" t="s">
        <v>266</v>
      </c>
      <c r="W130" s="71" t="s">
        <v>83</v>
      </c>
      <c r="X130" s="71" t="s">
        <v>1436</v>
      </c>
      <c r="Y130" s="71" t="s">
        <v>1437</v>
      </c>
      <c r="Z130" s="71" t="s">
        <v>1438</v>
      </c>
      <c r="AA130" s="81">
        <v>42719</v>
      </c>
      <c r="AB130" s="71" t="s">
        <v>1439</v>
      </c>
      <c r="AC130" s="82">
        <v>12538200</v>
      </c>
      <c r="AD130" s="82">
        <v>12410100</v>
      </c>
      <c r="AE130" s="82">
        <v>10814700</v>
      </c>
      <c r="AF130" s="82">
        <v>8439900</v>
      </c>
      <c r="AG130" s="82">
        <v>22700</v>
      </c>
      <c r="AH130" s="82">
        <v>21000</v>
      </c>
      <c r="AI130" s="82">
        <v>27800</v>
      </c>
      <c r="AJ130" s="82">
        <v>29200</v>
      </c>
      <c r="AK130" s="83"/>
      <c r="AL130" s="83"/>
      <c r="AM130" s="83"/>
      <c r="AN130" s="83"/>
      <c r="AO130" s="82">
        <v>0</v>
      </c>
      <c r="AP130" s="82">
        <v>0</v>
      </c>
      <c r="AQ130" s="82">
        <v>0</v>
      </c>
      <c r="AR130" s="82">
        <v>0</v>
      </c>
      <c r="AS130" s="82">
        <v>-10656700</v>
      </c>
      <c r="AT130" s="82">
        <v>-10459300</v>
      </c>
      <c r="AU130" s="82">
        <v>-9063700</v>
      </c>
      <c r="AV130" s="82">
        <v>-7091900</v>
      </c>
      <c r="AW130" s="82">
        <v>-189500</v>
      </c>
      <c r="AX130" s="82">
        <v>-153100</v>
      </c>
      <c r="AY130" s="82">
        <v>-99800</v>
      </c>
      <c r="AZ130" s="82">
        <v>-89700</v>
      </c>
      <c r="BA130" s="83"/>
      <c r="BB130" s="83"/>
      <c r="BC130" s="83"/>
      <c r="BD130" s="83"/>
      <c r="BE130" s="82">
        <v>2317600</v>
      </c>
      <c r="BF130" s="82">
        <v>2114700</v>
      </c>
      <c r="BG130" s="82">
        <v>1895400</v>
      </c>
      <c r="BH130" s="82">
        <v>1694600</v>
      </c>
      <c r="BI130" s="82">
        <v>1104300</v>
      </c>
      <c r="BJ130" s="82">
        <v>487900</v>
      </c>
      <c r="BK130" s="82">
        <v>1050000</v>
      </c>
      <c r="BL130" s="82">
        <v>859300</v>
      </c>
      <c r="BM130" s="82">
        <v>4632300</v>
      </c>
      <c r="BN130" s="82">
        <v>4322000</v>
      </c>
      <c r="BO130" s="82">
        <v>3228500</v>
      </c>
      <c r="BP130" s="82">
        <v>2543600</v>
      </c>
      <c r="BQ130" s="82">
        <v>8504200</v>
      </c>
      <c r="BR130" s="82">
        <v>7349400</v>
      </c>
      <c r="BS130" s="82">
        <v>6570300</v>
      </c>
      <c r="BT130" s="82">
        <v>5465200</v>
      </c>
      <c r="BU130" s="82">
        <v>8403600</v>
      </c>
      <c r="BV130" s="82">
        <v>8311800</v>
      </c>
      <c r="BW130" s="82">
        <v>7157200</v>
      </c>
      <c r="BX130" s="82">
        <v>5559500</v>
      </c>
      <c r="BY130" s="82">
        <v>1714700</v>
      </c>
      <c r="BZ130" s="82">
        <v>1818700</v>
      </c>
      <c r="CA130" s="82">
        <v>1679000</v>
      </c>
      <c r="CB130" s="82">
        <v>1287500</v>
      </c>
      <c r="CC130" s="82">
        <v>420400</v>
      </c>
      <c r="CD130" s="82">
        <v>455200</v>
      </c>
      <c r="CE130" s="82">
        <v>376100</v>
      </c>
      <c r="CF130" s="82">
        <v>285000</v>
      </c>
      <c r="CG130" s="82">
        <v>161400</v>
      </c>
      <c r="CH130" s="82">
        <v>92900</v>
      </c>
      <c r="CI130" s="82">
        <v>79400</v>
      </c>
      <c r="CJ130" s="82">
        <v>55600</v>
      </c>
      <c r="CK130" s="89">
        <f t="shared" si="119"/>
        <v>12538200</v>
      </c>
      <c r="CL130" s="89">
        <f t="shared" si="120"/>
        <v>0</v>
      </c>
      <c r="CM130" s="89">
        <f t="shared" si="121"/>
        <v>-10656700</v>
      </c>
      <c r="CN130" s="89">
        <f t="shared" si="122"/>
        <v>-189500</v>
      </c>
      <c r="CO130" s="89">
        <f t="shared" si="123"/>
        <v>1692000</v>
      </c>
      <c r="CP130" s="90">
        <f t="shared" si="124"/>
        <v>0.134947600133991</v>
      </c>
      <c r="CQ130" s="90">
        <f t="shared" si="125"/>
        <v>0.155999336173038</v>
      </c>
      <c r="CR130" s="91">
        <f t="shared" si="126"/>
        <v>8403600</v>
      </c>
      <c r="CS130" s="93">
        <f t="shared" si="127"/>
        <v>0</v>
      </c>
      <c r="CT130" s="93" t="e">
        <f t="shared" si="128"/>
        <v>#VALUE!</v>
      </c>
      <c r="CU130" s="93">
        <f t="shared" si="129"/>
        <v>4477150</v>
      </c>
      <c r="CV130" s="94"/>
      <c r="CW130" s="95">
        <f t="shared" si="130"/>
        <v>12410100</v>
      </c>
      <c r="CX130" s="95">
        <f t="shared" si="131"/>
        <v>0</v>
      </c>
      <c r="CY130" s="95">
        <f t="shared" si="132"/>
        <v>-10459300</v>
      </c>
      <c r="CZ130" s="93">
        <f t="shared" si="133"/>
        <v>-153100</v>
      </c>
      <c r="DA130" s="95">
        <f t="shared" si="134"/>
        <v>1797700</v>
      </c>
      <c r="DB130" s="99">
        <f t="shared" si="135"/>
        <v>0.144857817422906</v>
      </c>
      <c r="DC130" s="99">
        <f t="shared" si="136"/>
        <v>0.169396178055859</v>
      </c>
      <c r="DD130" s="91">
        <f t="shared" si="137"/>
        <v>8311800</v>
      </c>
      <c r="DE130" s="93">
        <f t="shared" si="138"/>
        <v>0</v>
      </c>
      <c r="DF130" s="93" t="e">
        <f t="shared" si="139"/>
        <v>#VALUE!</v>
      </c>
      <c r="DG130" s="93">
        <f t="shared" si="140"/>
        <v>3775250</v>
      </c>
      <c r="DH130" s="94"/>
      <c r="DI130" s="100">
        <f t="shared" si="141"/>
        <v>10814700</v>
      </c>
      <c r="DJ130" s="100">
        <f t="shared" si="142"/>
        <v>0</v>
      </c>
      <c r="DK130" s="100">
        <f t="shared" si="143"/>
        <v>-9063700</v>
      </c>
      <c r="DL130" s="100">
        <f t="shared" si="144"/>
        <v>-99800</v>
      </c>
      <c r="DM130" s="100">
        <f t="shared" si="145"/>
        <v>1651200</v>
      </c>
      <c r="DN130" s="99">
        <f t="shared" si="146"/>
        <v>0.152681072983994</v>
      </c>
      <c r="DO130" s="90">
        <f t="shared" si="147"/>
        <v>0.180193157636274</v>
      </c>
      <c r="DP130" s="91">
        <f t="shared" si="148"/>
        <v>7157200</v>
      </c>
      <c r="DQ130" s="93">
        <f t="shared" si="149"/>
        <v>0</v>
      </c>
      <c r="DR130" s="93" t="e">
        <f t="shared" si="150"/>
        <v>#VALUE!</v>
      </c>
      <c r="DS130" s="93">
        <f t="shared" si="151"/>
        <v>2886050</v>
      </c>
      <c r="DT130" s="94"/>
      <c r="DU130" s="105">
        <f t="shared" ref="DU130:DX130" si="231">(DI130+CW130+CK130)/3</f>
        <v>11921000</v>
      </c>
      <c r="DV130" s="105">
        <f t="shared" si="231"/>
        <v>0</v>
      </c>
      <c r="DW130" s="105">
        <f t="shared" si="231"/>
        <v>-10059900</v>
      </c>
      <c r="DX130" s="105">
        <f t="shared" si="231"/>
        <v>-147466.666666667</v>
      </c>
      <c r="DY130" s="105">
        <f t="shared" si="153"/>
        <v>1713633.33333333</v>
      </c>
      <c r="DZ130" s="99">
        <f t="shared" si="154"/>
        <v>0.143749126191874</v>
      </c>
      <c r="EA130" s="107">
        <f t="shared" si="155"/>
        <v>0.16788201984841</v>
      </c>
      <c r="EB130" s="105">
        <f t="shared" si="156"/>
        <v>-7957533.33333333</v>
      </c>
      <c r="EC130" s="105">
        <f t="shared" si="157"/>
        <v>0</v>
      </c>
      <c r="ED130" s="105" t="e">
        <f t="shared" si="158"/>
        <v>#VALUE!</v>
      </c>
      <c r="EE130" s="105">
        <f t="shared" si="159"/>
        <v>3712816.66666667</v>
      </c>
      <c r="EF130" s="108"/>
      <c r="EG130" s="115" t="str">
        <f t="shared" si="160"/>
        <v>完整</v>
      </c>
      <c r="EH130" s="115" t="str">
        <f t="shared" si="161"/>
        <v>完整</v>
      </c>
      <c r="EI130" s="115" t="str">
        <f t="shared" si="162"/>
        <v>完整</v>
      </c>
      <c r="EJ130" s="115" t="str">
        <f t="shared" si="163"/>
        <v>选择</v>
      </c>
      <c r="EK130" s="115" t="str">
        <f t="shared" si="164"/>
        <v>选择</v>
      </c>
      <c r="EL130" s="115" t="str">
        <f t="shared" si="165"/>
        <v>选择</v>
      </c>
      <c r="EM130" s="3" t="str">
        <f t="shared" si="166"/>
        <v>删除</v>
      </c>
      <c r="EN130" s="3" t="str">
        <f t="shared" si="167"/>
        <v>删除</v>
      </c>
      <c r="EO130" s="3" t="str">
        <f t="shared" si="168"/>
        <v>删除</v>
      </c>
      <c r="EP130" s="6"/>
      <c r="EQ130" s="6"/>
      <c r="ER130" s="6"/>
      <c r="ES130" s="6"/>
      <c r="ET130" s="6"/>
      <c r="EU130" s="6"/>
      <c r="EV130" s="6"/>
      <c r="EW130" s="6"/>
      <c r="EX130" s="6"/>
      <c r="EY130" s="6"/>
      <c r="EZ130" s="6"/>
      <c r="FA130" s="6"/>
      <c r="FB130" s="6"/>
      <c r="FC130" s="6"/>
      <c r="FD130" s="6"/>
      <c r="FE130" s="6"/>
      <c r="FF130" s="6"/>
      <c r="FG130" s="6"/>
      <c r="FH130" s="6"/>
      <c r="FI130" s="6"/>
      <c r="FJ130" s="6"/>
      <c r="FK130" s="6"/>
      <c r="FL130" s="6"/>
      <c r="FM130" s="6"/>
      <c r="FN130" s="6"/>
      <c r="FO130" s="6"/>
      <c r="FP130" s="6"/>
      <c r="FQ130" s="6"/>
      <c r="FR130" s="6"/>
      <c r="FS130" s="6"/>
      <c r="FT130" s="6"/>
      <c r="FU130" s="6"/>
      <c r="FV130" s="6"/>
      <c r="FW130" s="6"/>
      <c r="FX130" s="6"/>
      <c r="FY130" s="6"/>
      <c r="FZ130" s="6"/>
      <c r="GA130" s="6"/>
      <c r="GB130" s="6"/>
      <c r="GC130" s="6"/>
      <c r="GD130" s="6"/>
      <c r="GE130" s="6"/>
      <c r="GF130" s="6"/>
      <c r="GG130" s="6"/>
      <c r="GH130" s="6"/>
      <c r="GI130" s="6"/>
      <c r="GJ130" s="6"/>
      <c r="GK130" s="6"/>
      <c r="GL130" s="6"/>
      <c r="GM130" s="6"/>
      <c r="GN130" s="6"/>
      <c r="GO130" s="6"/>
      <c r="GP130" s="6"/>
      <c r="GQ130" s="6"/>
    </row>
    <row r="131" s="3" customFormat="1" customHeight="1" spans="1:145">
      <c r="A131" s="42" t="s">
        <v>1440</v>
      </c>
      <c r="B131" s="43" t="str">
        <f t="shared" si="183"/>
        <v>Sichuan Haite High-Tech CO. ,Ltd.</v>
      </c>
      <c r="C131" s="44" t="s">
        <v>207</v>
      </c>
      <c r="D131" s="44" t="s">
        <v>95</v>
      </c>
      <c r="E131" s="51"/>
      <c r="H131" s="46">
        <f t="shared" si="117"/>
        <v>-0.0345695547844078</v>
      </c>
      <c r="I131" s="46" t="str">
        <f t="shared" si="118"/>
        <v> </v>
      </c>
      <c r="J131" s="44"/>
      <c r="K131" s="44"/>
      <c r="L131" s="49" t="s">
        <v>95</v>
      </c>
      <c r="M131" s="70" t="s">
        <v>1441</v>
      </c>
      <c r="N131" s="71" t="s">
        <v>1442</v>
      </c>
      <c r="O131" s="71" t="s">
        <v>1443</v>
      </c>
      <c r="P131" s="71" t="s">
        <v>211</v>
      </c>
      <c r="Q131" s="71" t="s">
        <v>1444</v>
      </c>
      <c r="R131" s="71" t="s">
        <v>1445</v>
      </c>
      <c r="S131" s="71" t="s">
        <v>235</v>
      </c>
      <c r="T131" s="75"/>
      <c r="U131" s="71" t="s">
        <v>1446</v>
      </c>
      <c r="V131" s="71" t="s">
        <v>216</v>
      </c>
      <c r="W131" s="71" t="s">
        <v>83</v>
      </c>
      <c r="X131" s="71" t="s">
        <v>1447</v>
      </c>
      <c r="Y131" s="71" t="s">
        <v>1448</v>
      </c>
      <c r="Z131" s="71" t="s">
        <v>1449</v>
      </c>
      <c r="AA131" s="81">
        <v>38189</v>
      </c>
      <c r="AB131" s="75"/>
      <c r="AC131" s="82">
        <v>977862</v>
      </c>
      <c r="AD131" s="82">
        <v>842059</v>
      </c>
      <c r="AE131" s="82">
        <v>784278</v>
      </c>
      <c r="AF131" s="82">
        <v>904986</v>
      </c>
      <c r="AG131" s="82">
        <v>86249</v>
      </c>
      <c r="AH131" s="82">
        <v>77891</v>
      </c>
      <c r="AI131" s="82">
        <v>70737</v>
      </c>
      <c r="AJ131" s="82">
        <v>95173</v>
      </c>
      <c r="AK131" s="82">
        <v>432047</v>
      </c>
      <c r="AL131" s="82">
        <v>312686</v>
      </c>
      <c r="AM131" s="82">
        <v>244617</v>
      </c>
      <c r="AN131" s="82">
        <v>320605</v>
      </c>
      <c r="AO131" s="82">
        <v>40434</v>
      </c>
      <c r="AP131" s="82">
        <v>56316</v>
      </c>
      <c r="AQ131" s="82">
        <v>59881</v>
      </c>
      <c r="AR131" s="82">
        <v>50926</v>
      </c>
      <c r="AS131" s="82">
        <v>-247386</v>
      </c>
      <c r="AT131" s="82">
        <v>-255754</v>
      </c>
      <c r="AU131" s="82">
        <v>-328928</v>
      </c>
      <c r="AV131" s="82">
        <v>-262043</v>
      </c>
      <c r="AW131" s="82">
        <v>-202942</v>
      </c>
      <c r="AX131" s="82">
        <v>-211747</v>
      </c>
      <c r="AY131" s="82">
        <v>-301487</v>
      </c>
      <c r="AZ131" s="82">
        <v>-256528</v>
      </c>
      <c r="BA131" s="82">
        <v>500302</v>
      </c>
      <c r="BB131" s="82">
        <v>353075</v>
      </c>
      <c r="BC131" s="82">
        <v>339584</v>
      </c>
      <c r="BD131" s="82">
        <v>359595</v>
      </c>
      <c r="BE131" s="82">
        <v>597844</v>
      </c>
      <c r="BF131" s="82">
        <v>570004</v>
      </c>
      <c r="BG131" s="82">
        <v>589173</v>
      </c>
      <c r="BH131" s="82">
        <v>695642</v>
      </c>
      <c r="BI131" s="82">
        <v>620329</v>
      </c>
      <c r="BJ131" s="82">
        <v>628129</v>
      </c>
      <c r="BK131" s="82">
        <v>569387</v>
      </c>
      <c r="BL131" s="82">
        <v>921791</v>
      </c>
      <c r="BM131" s="82">
        <v>3084108</v>
      </c>
      <c r="BN131" s="82">
        <v>2961934</v>
      </c>
      <c r="BO131" s="82">
        <v>2685942</v>
      </c>
      <c r="BP131" s="82">
        <v>3362792</v>
      </c>
      <c r="BQ131" s="82">
        <v>7378300</v>
      </c>
      <c r="BR131" s="82">
        <v>7038188</v>
      </c>
      <c r="BS131" s="82">
        <v>6718239</v>
      </c>
      <c r="BT131" s="82">
        <v>7299534</v>
      </c>
      <c r="BU131" s="82">
        <v>15684</v>
      </c>
      <c r="BV131" s="82">
        <v>12753</v>
      </c>
      <c r="BW131" s="82">
        <v>17893</v>
      </c>
      <c r="BX131" s="82">
        <v>17421</v>
      </c>
      <c r="BY131" s="82">
        <v>181736</v>
      </c>
      <c r="BZ131" s="82">
        <v>139763</v>
      </c>
      <c r="CA131" s="82">
        <v>-20017</v>
      </c>
      <c r="CB131" s="82">
        <v>160983</v>
      </c>
      <c r="CC131" s="82">
        <v>34257</v>
      </c>
      <c r="CD131" s="82">
        <v>19305</v>
      </c>
      <c r="CE131" s="82">
        <v>15667</v>
      </c>
      <c r="CF131" s="82">
        <v>13208</v>
      </c>
      <c r="CG131" s="82">
        <v>157011</v>
      </c>
      <c r="CH131" s="82">
        <v>167380</v>
      </c>
      <c r="CI131" s="82">
        <v>235487</v>
      </c>
      <c r="CJ131" s="82">
        <v>180488</v>
      </c>
      <c r="CK131" s="89">
        <f t="shared" si="119"/>
        <v>977862</v>
      </c>
      <c r="CL131" s="89">
        <f t="shared" si="120"/>
        <v>-432047</v>
      </c>
      <c r="CM131" s="89">
        <f t="shared" si="121"/>
        <v>-287820</v>
      </c>
      <c r="CN131" s="89">
        <f t="shared" si="122"/>
        <v>-202942</v>
      </c>
      <c r="CO131" s="89">
        <f t="shared" si="123"/>
        <v>55053</v>
      </c>
      <c r="CP131" s="90">
        <f t="shared" si="124"/>
        <v>0.0562993551237291</v>
      </c>
      <c r="CQ131" s="90">
        <f t="shared" si="125"/>
        <v>0.059658065753585</v>
      </c>
      <c r="CR131" s="91">
        <f t="shared" si="126"/>
        <v>15684</v>
      </c>
      <c r="CS131" s="93">
        <f t="shared" si="127"/>
        <v>40434</v>
      </c>
      <c r="CT131" s="93">
        <f t="shared" si="128"/>
        <v>426688.5</v>
      </c>
      <c r="CU131" s="93">
        <f t="shared" si="129"/>
        <v>3023021</v>
      </c>
      <c r="CV131" s="94"/>
      <c r="CW131" s="95">
        <f t="shared" si="130"/>
        <v>842059</v>
      </c>
      <c r="CX131" s="95">
        <f t="shared" si="131"/>
        <v>-312686</v>
      </c>
      <c r="CY131" s="95">
        <f t="shared" si="132"/>
        <v>-312070</v>
      </c>
      <c r="CZ131" s="93">
        <f t="shared" si="133"/>
        <v>-211747</v>
      </c>
      <c r="DA131" s="95">
        <f t="shared" si="134"/>
        <v>5556</v>
      </c>
      <c r="DB131" s="99">
        <f t="shared" si="135"/>
        <v>0.00659811248380458</v>
      </c>
      <c r="DC131" s="99">
        <f t="shared" si="136"/>
        <v>0.00664193672945584</v>
      </c>
      <c r="DD131" s="91">
        <f t="shared" si="137"/>
        <v>12753</v>
      </c>
      <c r="DE131" s="93">
        <f t="shared" si="138"/>
        <v>56316</v>
      </c>
      <c r="DF131" s="93">
        <f t="shared" si="139"/>
        <v>346329.5</v>
      </c>
      <c r="DG131" s="93">
        <f t="shared" si="140"/>
        <v>2823938</v>
      </c>
      <c r="DH131" s="94"/>
      <c r="DI131" s="100">
        <f t="shared" si="141"/>
        <v>784278</v>
      </c>
      <c r="DJ131" s="100">
        <f t="shared" si="142"/>
        <v>-244617</v>
      </c>
      <c r="DK131" s="100">
        <f t="shared" si="143"/>
        <v>-388809</v>
      </c>
      <c r="DL131" s="100">
        <f t="shared" si="144"/>
        <v>-301487</v>
      </c>
      <c r="DM131" s="100">
        <f t="shared" si="145"/>
        <v>-150635</v>
      </c>
      <c r="DN131" s="99">
        <f t="shared" si="146"/>
        <v>-0.192068373714423</v>
      </c>
      <c r="DO131" s="90">
        <f t="shared" si="147"/>
        <v>-0.161121943966979</v>
      </c>
      <c r="DP131" s="91">
        <f t="shared" si="148"/>
        <v>17893</v>
      </c>
      <c r="DQ131" s="93">
        <f t="shared" si="149"/>
        <v>59881</v>
      </c>
      <c r="DR131" s="93">
        <f t="shared" si="150"/>
        <v>349589.5</v>
      </c>
      <c r="DS131" s="93">
        <f t="shared" si="151"/>
        <v>3024367</v>
      </c>
      <c r="DT131" s="94"/>
      <c r="DU131" s="105">
        <f t="shared" ref="DU131:DX131" si="232">(DI131+CW131+CK131)/3</f>
        <v>868066.333333333</v>
      </c>
      <c r="DV131" s="105">
        <f t="shared" si="232"/>
        <v>-329783.333333333</v>
      </c>
      <c r="DW131" s="105">
        <f t="shared" si="232"/>
        <v>-329566.333333333</v>
      </c>
      <c r="DX131" s="105">
        <f t="shared" si="232"/>
        <v>-238725.333333333</v>
      </c>
      <c r="DY131" s="105">
        <f t="shared" si="153"/>
        <v>-30008.6666666667</v>
      </c>
      <c r="DZ131" s="99">
        <f t="shared" si="154"/>
        <v>-0.0345695547844078</v>
      </c>
      <c r="EA131" s="107">
        <f t="shared" si="155"/>
        <v>-0.0334144327218402</v>
      </c>
      <c r="EB131" s="105">
        <f t="shared" si="156"/>
        <v>-15443.3333333333</v>
      </c>
      <c r="EC131" s="105">
        <f t="shared" si="157"/>
        <v>-52210.3333333333</v>
      </c>
      <c r="ED131" s="105">
        <f t="shared" si="158"/>
        <v>374202.5</v>
      </c>
      <c r="EE131" s="105">
        <f t="shared" si="159"/>
        <v>2957108.66666667</v>
      </c>
      <c r="EF131" s="108"/>
      <c r="EG131" s="115" t="str">
        <f t="shared" si="160"/>
        <v>完整</v>
      </c>
      <c r="EH131" s="115" t="str">
        <f t="shared" si="161"/>
        <v>完整</v>
      </c>
      <c r="EI131" s="115" t="str">
        <f t="shared" si="162"/>
        <v>完整</v>
      </c>
      <c r="EJ131" s="115" t="str">
        <f t="shared" si="163"/>
        <v>选择</v>
      </c>
      <c r="EK131" s="115" t="str">
        <f t="shared" si="164"/>
        <v>选择</v>
      </c>
      <c r="EL131" s="115" t="str">
        <f t="shared" si="165"/>
        <v>选择</v>
      </c>
      <c r="EM131" s="3" t="str">
        <f t="shared" si="166"/>
        <v>删除</v>
      </c>
      <c r="EN131" s="3" t="str">
        <f t="shared" si="167"/>
        <v>删除</v>
      </c>
      <c r="EO131" s="3" t="str">
        <f t="shared" si="168"/>
        <v>删除</v>
      </c>
    </row>
    <row r="132" s="3" customFormat="1" customHeight="1" spans="1:145">
      <c r="A132" s="42" t="s">
        <v>1450</v>
      </c>
      <c r="B132" s="43" t="str">
        <f t="shared" si="183"/>
        <v>Nanjing PAN Flying Intelligent Logistics Joint Stock Company</v>
      </c>
      <c r="C132" s="44" t="s">
        <v>207</v>
      </c>
      <c r="D132" s="44" t="s">
        <v>90</v>
      </c>
      <c r="E132" s="51"/>
      <c r="H132" s="46">
        <f t="shared" ref="H132:H195" si="233">IF(B132&lt;&gt;"exclude",DZ132," ")</f>
        <v>0.00289681475080323</v>
      </c>
      <c r="I132" s="46" t="str">
        <f t="shared" ref="I132:I195" si="234">IF(C132&lt;&gt;"exclude",EA132," ")</f>
        <v> </v>
      </c>
      <c r="J132" s="44"/>
      <c r="K132" s="44"/>
      <c r="L132" s="49"/>
      <c r="M132" s="70"/>
      <c r="N132" s="71" t="s">
        <v>1451</v>
      </c>
      <c r="O132" s="71" t="s">
        <v>1452</v>
      </c>
      <c r="P132" s="71" t="s">
        <v>211</v>
      </c>
      <c r="Q132" s="71" t="s">
        <v>303</v>
      </c>
      <c r="R132" s="71" t="s">
        <v>1453</v>
      </c>
      <c r="S132" s="71" t="s">
        <v>235</v>
      </c>
      <c r="T132" s="75"/>
      <c r="U132" s="71" t="s">
        <v>1454</v>
      </c>
      <c r="V132" s="71" t="s">
        <v>266</v>
      </c>
      <c r="W132" s="71" t="s">
        <v>77</v>
      </c>
      <c r="X132" s="71" t="s">
        <v>1455</v>
      </c>
      <c r="Y132" s="71" t="s">
        <v>462</v>
      </c>
      <c r="Z132" s="71" t="s">
        <v>1456</v>
      </c>
      <c r="AA132" s="81">
        <v>43094</v>
      </c>
      <c r="AB132" s="71" t="s">
        <v>1457</v>
      </c>
      <c r="AC132" s="82">
        <v>1043045</v>
      </c>
      <c r="AD132" s="82">
        <v>1035751</v>
      </c>
      <c r="AE132" s="82">
        <v>888256</v>
      </c>
      <c r="AF132" s="82">
        <v>324177</v>
      </c>
      <c r="AG132" s="82">
        <v>622</v>
      </c>
      <c r="AH132" s="82">
        <v>851</v>
      </c>
      <c r="AI132" s="82">
        <v>839</v>
      </c>
      <c r="AJ132" s="82">
        <v>871</v>
      </c>
      <c r="AK132" s="82">
        <v>1026171</v>
      </c>
      <c r="AL132" s="82">
        <v>1021194</v>
      </c>
      <c r="AM132" s="82">
        <v>875174</v>
      </c>
      <c r="AN132" s="82">
        <v>322564</v>
      </c>
      <c r="AO132" s="82">
        <v>1355</v>
      </c>
      <c r="AP132" s="82">
        <v>1157</v>
      </c>
      <c r="AQ132" s="82">
        <v>989</v>
      </c>
      <c r="AR132" s="82">
        <v>1298</v>
      </c>
      <c r="AS132" s="82">
        <v>-10841</v>
      </c>
      <c r="AT132" s="82">
        <v>-8202</v>
      </c>
      <c r="AU132" s="82">
        <v>-7904</v>
      </c>
      <c r="AV132" s="82">
        <v>-7297</v>
      </c>
      <c r="AW132" s="82">
        <v>-2921</v>
      </c>
      <c r="AX132" s="82">
        <v>-2419</v>
      </c>
      <c r="AY132" s="82">
        <v>-130</v>
      </c>
      <c r="AZ132" s="82">
        <v>-89</v>
      </c>
      <c r="BA132" s="83"/>
      <c r="BB132" s="83"/>
      <c r="BC132" s="83"/>
      <c r="BD132" s="83"/>
      <c r="BE132" s="82">
        <v>67290</v>
      </c>
      <c r="BF132" s="82">
        <v>66982</v>
      </c>
      <c r="BG132" s="82">
        <v>48593</v>
      </c>
      <c r="BH132" s="82">
        <v>86764</v>
      </c>
      <c r="BI132" s="82">
        <v>6781</v>
      </c>
      <c r="BJ132" s="82">
        <v>16670</v>
      </c>
      <c r="BK132" s="82">
        <v>18290</v>
      </c>
      <c r="BL132" s="82">
        <v>4736</v>
      </c>
      <c r="BM132" s="82">
        <v>4430</v>
      </c>
      <c r="BN132" s="82">
        <v>1828</v>
      </c>
      <c r="BO132" s="82">
        <v>2490</v>
      </c>
      <c r="BP132" s="82">
        <v>337</v>
      </c>
      <c r="BQ132" s="82">
        <v>232016</v>
      </c>
      <c r="BR132" s="82">
        <v>217661</v>
      </c>
      <c r="BS132" s="82">
        <v>154157</v>
      </c>
      <c r="BT132" s="82">
        <v>160704</v>
      </c>
      <c r="BU132" s="82">
        <v>32</v>
      </c>
      <c r="BV132" s="82">
        <v>20</v>
      </c>
      <c r="BW132" s="82">
        <v>41</v>
      </c>
      <c r="BX132" s="82">
        <v>131</v>
      </c>
      <c r="BY132" s="82">
        <v>3734</v>
      </c>
      <c r="BZ132" s="82">
        <v>4787</v>
      </c>
      <c r="CA132" s="82">
        <v>5887</v>
      </c>
      <c r="CB132" s="82">
        <v>-4902</v>
      </c>
      <c r="CC132" s="83"/>
      <c r="CD132" s="83"/>
      <c r="CE132" s="83"/>
      <c r="CF132" s="82">
        <v>119</v>
      </c>
      <c r="CG132" s="82">
        <v>9454</v>
      </c>
      <c r="CH132" s="82">
        <v>7025</v>
      </c>
      <c r="CI132" s="82">
        <v>6874</v>
      </c>
      <c r="CJ132" s="82">
        <v>5749</v>
      </c>
      <c r="CK132" s="89">
        <f t="shared" ref="CK132:CK195" si="235">IF(AC132="","无数据",AC132)</f>
        <v>1043045</v>
      </c>
      <c r="CL132" s="89">
        <f t="shared" ref="CL132:CL195" si="236">-AK132</f>
        <v>-1026171</v>
      </c>
      <c r="CM132" s="89">
        <f t="shared" ref="CM132:CM195" si="237">IF(AO132="",AS132,(-AO132+AS132))</f>
        <v>-12196</v>
      </c>
      <c r="CN132" s="89">
        <f t="shared" ref="CN132:CN195" si="238">AW132</f>
        <v>-2921</v>
      </c>
      <c r="CO132" s="89">
        <f t="shared" ref="CO132:CO195" si="239">IF(CK132="无数据","无数据",(CK132+CL132+CM132+CN132))</f>
        <v>1757</v>
      </c>
      <c r="CP132" s="90">
        <f t="shared" ref="CP132:CP195" si="240">CO132/CK132</f>
        <v>0.00168449108140109</v>
      </c>
      <c r="CQ132" s="90">
        <f t="shared" ref="CQ132:CQ195" si="241">CO132/-(CL132+CM132+CN132)</f>
        <v>0.00168733337943009</v>
      </c>
      <c r="CR132" s="91">
        <f t="shared" ref="CR132:CR195" si="242">BU132</f>
        <v>32</v>
      </c>
      <c r="CS132" s="93">
        <f t="shared" ref="CS132:CS195" si="243">IF(AO132="","",AO132)</f>
        <v>1355</v>
      </c>
      <c r="CT132" s="93" t="e">
        <f t="shared" ref="CT132:CT195" si="244">(IF(BA132="","",BA132)+IF(BB132="","",BB132))/2</f>
        <v>#VALUE!</v>
      </c>
      <c r="CU132" s="93">
        <f t="shared" ref="CU132:CU195" si="245">(IF(BM132="","",BM132)+IF(BN132="","",BN132))/2</f>
        <v>3129</v>
      </c>
      <c r="CV132" s="94"/>
      <c r="CW132" s="95">
        <f t="shared" ref="CW132:CW195" si="246">IF(AD132="","无数据",AD132)</f>
        <v>1035751</v>
      </c>
      <c r="CX132" s="95">
        <f t="shared" ref="CX132:CX195" si="247">-AL132</f>
        <v>-1021194</v>
      </c>
      <c r="CY132" s="95">
        <f t="shared" ref="CY132:CY195" si="248">IF(AP132="",AT132,(-AP132+AT132))</f>
        <v>-9359</v>
      </c>
      <c r="CZ132" s="93">
        <f t="shared" ref="CZ132:CZ195" si="249">IF(AX132="","",AX132)</f>
        <v>-2419</v>
      </c>
      <c r="DA132" s="95">
        <f t="shared" ref="DA132:DA195" si="250">IF(CW132="无数据","无数据",(CW132+CX132+CY132+CZ132))</f>
        <v>2779</v>
      </c>
      <c r="DB132" s="99">
        <f t="shared" ref="DB132:DB195" si="251">DA132/CW132</f>
        <v>0.0026830773033287</v>
      </c>
      <c r="DC132" s="99">
        <f t="shared" ref="DC132:DC195" si="252">DA132/-(CX132+CY132+CZ132)</f>
        <v>0.00269029557432341</v>
      </c>
      <c r="DD132" s="91">
        <f t="shared" ref="DD132:DD195" si="253">BV132</f>
        <v>20</v>
      </c>
      <c r="DE132" s="93">
        <f t="shared" ref="DE132:DE195" si="254">IF(AP132="","",AP132)</f>
        <v>1157</v>
      </c>
      <c r="DF132" s="93" t="e">
        <f t="shared" ref="DF132:DF195" si="255">(IF(BB132="","",BB132)+IF(BC132="","",BC132))/2</f>
        <v>#VALUE!</v>
      </c>
      <c r="DG132" s="93">
        <f t="shared" ref="DG132:DG195" si="256">(IF(BN132="","",BN132)+IF(BO132="","",BO132))/2</f>
        <v>2159</v>
      </c>
      <c r="DH132" s="94"/>
      <c r="DI132" s="100">
        <f t="shared" ref="DI132:DI195" si="257">IF(AE132="","无数据",AE132)</f>
        <v>888256</v>
      </c>
      <c r="DJ132" s="100">
        <f t="shared" ref="DJ132:DJ195" si="258">-AM132</f>
        <v>-875174</v>
      </c>
      <c r="DK132" s="100">
        <f t="shared" ref="DK132:DK195" si="259">IF(AQ132="",AU132,(-AQ132+AU132))</f>
        <v>-8893</v>
      </c>
      <c r="DL132" s="100">
        <f t="shared" ref="DL132:DL195" si="260">AY132</f>
        <v>-130</v>
      </c>
      <c r="DM132" s="100">
        <f t="shared" ref="DM132:DM195" si="261">IF(DI132="无数据","无数据",(DI132+DJ132+DK132+DL132))</f>
        <v>4059</v>
      </c>
      <c r="DN132" s="99">
        <f t="shared" ref="DN132:DN195" si="262">DM132/DI132</f>
        <v>0.00456962857554579</v>
      </c>
      <c r="DO132" s="90">
        <f t="shared" ref="DO132:DO195" si="263">DM132/-(DJ132+DK132+DL132)</f>
        <v>0.00459060593962658</v>
      </c>
      <c r="DP132" s="91">
        <f t="shared" ref="DP132:DP195" si="264">BW132</f>
        <v>41</v>
      </c>
      <c r="DQ132" s="93">
        <f t="shared" ref="DQ132:DQ195" si="265">IF(AQ132="","",AQ132)</f>
        <v>989</v>
      </c>
      <c r="DR132" s="93" t="e">
        <f t="shared" ref="DR132:DR195" si="266">(IF(BC132="","",BC132)+IF(BD132="","",BD132))/2</f>
        <v>#VALUE!</v>
      </c>
      <c r="DS132" s="93">
        <f t="shared" ref="DS132:DS195" si="267">(IF(BO132="","",BO132)+IF(BP132="","",BP132))/2</f>
        <v>1413.5</v>
      </c>
      <c r="DT132" s="94"/>
      <c r="DU132" s="105">
        <f t="shared" ref="DU132:DX132" si="268">(DI132+CW132+CK132)/3</f>
        <v>989017.333333333</v>
      </c>
      <c r="DV132" s="105">
        <f t="shared" si="268"/>
        <v>-974179.666666667</v>
      </c>
      <c r="DW132" s="105">
        <f t="shared" si="268"/>
        <v>-10149.3333333333</v>
      </c>
      <c r="DX132" s="105">
        <f t="shared" si="268"/>
        <v>-1823.33333333333</v>
      </c>
      <c r="DY132" s="105">
        <f t="shared" ref="DY132:DY195" si="269">DU132+DV132+DW132+DX132</f>
        <v>2865.00000000008</v>
      </c>
      <c r="DZ132" s="99">
        <f t="shared" ref="DZ132:DZ195" si="270">DY132/DU132</f>
        <v>0.00289681475080323</v>
      </c>
      <c r="EA132" s="107">
        <f t="shared" ref="EA132:EA195" si="271">DY132/-(DV132+DW132+DX132)</f>
        <v>0.00290523066585055</v>
      </c>
      <c r="EB132" s="105">
        <f t="shared" ref="EB132:EB195" si="272">-(DP132+DD132+CR132)/3</f>
        <v>-31</v>
      </c>
      <c r="EC132" s="105">
        <f t="shared" ref="EC132:EC195" si="273">-(DQ132+DE132+CS132)/3</f>
        <v>-1167</v>
      </c>
      <c r="ED132" s="105" t="e">
        <f t="shared" ref="ED132:ED195" si="274">AVERAGE(DR132,DF132,CT132)</f>
        <v>#VALUE!</v>
      </c>
      <c r="EE132" s="105">
        <f t="shared" ref="EE132:EE195" si="275">AVERAGE(DS132,DG132,CU132)</f>
        <v>2233.83333333333</v>
      </c>
      <c r="EF132" s="108"/>
      <c r="EG132" s="115" t="str">
        <f t="shared" ref="EG132:EG195" si="276">IF(DI132="无数据","无数据","完整")</f>
        <v>完整</v>
      </c>
      <c r="EH132" s="115" t="str">
        <f t="shared" ref="EH132:EH195" si="277">IF(CW132="无数据","无数据","完整")</f>
        <v>完整</v>
      </c>
      <c r="EI132" s="115" t="str">
        <f t="shared" ref="EI132:EI195" si="278">IF(CK132="无数据","无数据","完整")</f>
        <v>完整</v>
      </c>
      <c r="EJ132" s="115" t="str">
        <f t="shared" ref="EJ132:EJ195" si="279">IF(OR(AND(EG132="完整",EH132="完整"),AND(EG132="完整",EI132="完整"),AND(EH132="完整",EI132="完整")),"选择","删除")</f>
        <v>选择</v>
      </c>
      <c r="EK132" s="115" t="str">
        <f t="shared" ref="EK132:EK195" si="280">IF(AND(EG132="完整",EH132="完整",EI132="完整"),"选择","删除")</f>
        <v>选择</v>
      </c>
      <c r="EL132" s="115" t="str">
        <f t="shared" ref="EL132:EL195" si="281">IF(AND(CO132&lt;0,DA132&lt;0,DM132&lt;0),"删除","选择")</f>
        <v>选择</v>
      </c>
      <c r="EM132" s="3" t="str">
        <f t="shared" ref="EM132:EM195" si="282">IF((-EB132/DU132)&lt;$EM$2,"选择","删除")</f>
        <v>删除</v>
      </c>
      <c r="EN132" s="3" t="str">
        <f t="shared" ref="EN132:EN195" si="283">IF((-EC132/DU132)&lt;$EN$2,"选择","删除")</f>
        <v>删除</v>
      </c>
      <c r="EO132" s="3" t="str">
        <f t="shared" ref="EO132:EO195" si="284">IF((-DW132/DU132)&lt;$EO$2,"选择","删除")</f>
        <v>删除</v>
      </c>
    </row>
    <row r="133" s="3" customFormat="1" ht="16.2" customHeight="1" spans="1:145">
      <c r="A133" s="42" t="s">
        <v>1458</v>
      </c>
      <c r="B133" s="43" t="str">
        <f t="shared" si="183"/>
        <v>Ming LAM Holdings Limited</v>
      </c>
      <c r="C133" s="44" t="s">
        <v>207</v>
      </c>
      <c r="D133" s="44" t="s">
        <v>91</v>
      </c>
      <c r="E133" s="51"/>
      <c r="G133" s="50"/>
      <c r="H133" s="46" t="e">
        <f t="shared" si="233"/>
        <v>#VALUE!</v>
      </c>
      <c r="I133" s="46" t="str">
        <f t="shared" si="234"/>
        <v> </v>
      </c>
      <c r="J133" s="44"/>
      <c r="K133" s="44"/>
      <c r="L133" s="49"/>
      <c r="M133" s="70"/>
      <c r="N133" s="71" t="s">
        <v>1459</v>
      </c>
      <c r="O133" s="71" t="s">
        <v>1460</v>
      </c>
      <c r="P133" s="71" t="s">
        <v>63</v>
      </c>
      <c r="Q133" s="71" t="s">
        <v>1461</v>
      </c>
      <c r="R133" s="71" t="s">
        <v>1462</v>
      </c>
      <c r="S133" s="71" t="s">
        <v>794</v>
      </c>
      <c r="T133" s="71" t="s">
        <v>294</v>
      </c>
      <c r="U133" s="71" t="s">
        <v>1463</v>
      </c>
      <c r="V133" s="71" t="s">
        <v>216</v>
      </c>
      <c r="W133" s="71" t="s">
        <v>79</v>
      </c>
      <c r="X133" s="71" t="s">
        <v>1464</v>
      </c>
      <c r="Y133" s="71" t="s">
        <v>1465</v>
      </c>
      <c r="Z133" s="71" t="s">
        <v>1466</v>
      </c>
      <c r="AA133" s="81">
        <v>37797</v>
      </c>
      <c r="AB133" s="71" t="s">
        <v>1467</v>
      </c>
      <c r="AC133" s="83"/>
      <c r="AD133" s="83"/>
      <c r="AE133" s="83"/>
      <c r="AF133" s="83"/>
      <c r="AG133" s="83"/>
      <c r="AH133" s="83"/>
      <c r="AI133" s="83"/>
      <c r="AJ133" s="83"/>
      <c r="AK133" s="83"/>
      <c r="AL133" s="83"/>
      <c r="AM133" s="83"/>
      <c r="AN133" s="83"/>
      <c r="AO133" s="83"/>
      <c r="AP133" s="83"/>
      <c r="AQ133" s="83"/>
      <c r="AR133" s="83"/>
      <c r="AS133" s="83"/>
      <c r="AT133" s="83"/>
      <c r="AU133" s="83"/>
      <c r="AV133" s="83"/>
      <c r="AW133" s="83"/>
      <c r="AX133" s="83"/>
      <c r="AY133" s="83"/>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9" t="str">
        <f t="shared" si="235"/>
        <v>无数据</v>
      </c>
      <c r="CL133" s="89">
        <f t="shared" si="236"/>
        <v>0</v>
      </c>
      <c r="CM133" s="89">
        <f t="shared" si="237"/>
        <v>0</v>
      </c>
      <c r="CN133" s="89">
        <f t="shared" si="238"/>
        <v>0</v>
      </c>
      <c r="CO133" s="89" t="str">
        <f t="shared" si="239"/>
        <v>无数据</v>
      </c>
      <c r="CP133" s="90" t="e">
        <f t="shared" si="240"/>
        <v>#VALUE!</v>
      </c>
      <c r="CQ133" s="90" t="e">
        <f t="shared" si="241"/>
        <v>#VALUE!</v>
      </c>
      <c r="CR133" s="91">
        <f t="shared" si="242"/>
        <v>0</v>
      </c>
      <c r="CS133" s="93" t="str">
        <f t="shared" si="243"/>
        <v/>
      </c>
      <c r="CT133" s="93" t="e">
        <f t="shared" si="244"/>
        <v>#VALUE!</v>
      </c>
      <c r="CU133" s="93" t="e">
        <f t="shared" si="245"/>
        <v>#VALUE!</v>
      </c>
      <c r="CV133" s="94"/>
      <c r="CW133" s="95" t="str">
        <f t="shared" si="246"/>
        <v>无数据</v>
      </c>
      <c r="CX133" s="95">
        <f t="shared" si="247"/>
        <v>0</v>
      </c>
      <c r="CY133" s="95">
        <f t="shared" si="248"/>
        <v>0</v>
      </c>
      <c r="CZ133" s="93" t="str">
        <f t="shared" si="249"/>
        <v/>
      </c>
      <c r="DA133" s="95" t="str">
        <f t="shared" si="250"/>
        <v>无数据</v>
      </c>
      <c r="DB133" s="99" t="e">
        <f t="shared" si="251"/>
        <v>#VALUE!</v>
      </c>
      <c r="DC133" s="99" t="e">
        <f t="shared" si="252"/>
        <v>#VALUE!</v>
      </c>
      <c r="DD133" s="91">
        <f t="shared" si="253"/>
        <v>0</v>
      </c>
      <c r="DE133" s="93" t="str">
        <f t="shared" si="254"/>
        <v/>
      </c>
      <c r="DF133" s="93" t="e">
        <f t="shared" si="255"/>
        <v>#VALUE!</v>
      </c>
      <c r="DG133" s="93" t="e">
        <f t="shared" si="256"/>
        <v>#VALUE!</v>
      </c>
      <c r="DH133" s="94"/>
      <c r="DI133" s="100" t="str">
        <f t="shared" si="257"/>
        <v>无数据</v>
      </c>
      <c r="DJ133" s="100">
        <f t="shared" si="258"/>
        <v>0</v>
      </c>
      <c r="DK133" s="100">
        <f t="shared" si="259"/>
        <v>0</v>
      </c>
      <c r="DL133" s="100">
        <f t="shared" si="260"/>
        <v>0</v>
      </c>
      <c r="DM133" s="100" t="str">
        <f t="shared" si="261"/>
        <v>无数据</v>
      </c>
      <c r="DN133" s="99" t="e">
        <f t="shared" si="262"/>
        <v>#VALUE!</v>
      </c>
      <c r="DO133" s="90" t="e">
        <f t="shared" si="263"/>
        <v>#VALUE!</v>
      </c>
      <c r="DP133" s="91">
        <f t="shared" si="264"/>
        <v>0</v>
      </c>
      <c r="DQ133" s="93" t="str">
        <f t="shared" si="265"/>
        <v/>
      </c>
      <c r="DR133" s="93" t="e">
        <f t="shared" si="266"/>
        <v>#VALUE!</v>
      </c>
      <c r="DS133" s="93" t="e">
        <f t="shared" si="267"/>
        <v>#VALUE!</v>
      </c>
      <c r="DT133" s="94"/>
      <c r="DU133" s="105" t="e">
        <f t="shared" ref="DU133:DX133" si="285">(DI133+CW133+CK133)/3</f>
        <v>#VALUE!</v>
      </c>
      <c r="DV133" s="105">
        <f t="shared" si="285"/>
        <v>0</v>
      </c>
      <c r="DW133" s="105">
        <f t="shared" si="285"/>
        <v>0</v>
      </c>
      <c r="DX133" s="105" t="e">
        <f t="shared" si="285"/>
        <v>#VALUE!</v>
      </c>
      <c r="DY133" s="105" t="e">
        <f t="shared" si="269"/>
        <v>#VALUE!</v>
      </c>
      <c r="DZ133" s="99" t="e">
        <f t="shared" si="270"/>
        <v>#VALUE!</v>
      </c>
      <c r="EA133" s="107" t="e">
        <f t="shared" si="271"/>
        <v>#VALUE!</v>
      </c>
      <c r="EB133" s="105">
        <f t="shared" si="272"/>
        <v>0</v>
      </c>
      <c r="EC133" s="105" t="e">
        <f t="shared" si="273"/>
        <v>#VALUE!</v>
      </c>
      <c r="ED133" s="105" t="e">
        <f t="shared" si="274"/>
        <v>#VALUE!</v>
      </c>
      <c r="EE133" s="105" t="e">
        <f t="shared" si="275"/>
        <v>#VALUE!</v>
      </c>
      <c r="EF133" s="108"/>
      <c r="EG133" s="115" t="str">
        <f t="shared" si="276"/>
        <v>无数据</v>
      </c>
      <c r="EH133" s="115" t="str">
        <f t="shared" si="277"/>
        <v>无数据</v>
      </c>
      <c r="EI133" s="115" t="str">
        <f t="shared" si="278"/>
        <v>无数据</v>
      </c>
      <c r="EJ133" s="115" t="str">
        <f t="shared" si="279"/>
        <v>删除</v>
      </c>
      <c r="EK133" s="115" t="str">
        <f t="shared" si="280"/>
        <v>删除</v>
      </c>
      <c r="EL133" s="115" t="str">
        <f t="shared" si="281"/>
        <v>选择</v>
      </c>
      <c r="EM133" s="3" t="e">
        <f t="shared" si="282"/>
        <v>#VALUE!</v>
      </c>
      <c r="EN133" s="3" t="e">
        <f t="shared" si="283"/>
        <v>#VALUE!</v>
      </c>
      <c r="EO133" s="3" t="e">
        <f t="shared" si="284"/>
        <v>#VALUE!</v>
      </c>
    </row>
    <row r="134" s="3" customFormat="1" customHeight="1" spans="1:199">
      <c r="A134" s="42" t="s">
        <v>1468</v>
      </c>
      <c r="B134" s="43" t="str">
        <f t="shared" si="183"/>
        <v>Engenco Limited</v>
      </c>
      <c r="C134" s="44" t="s">
        <v>207</v>
      </c>
      <c r="D134" s="44" t="s">
        <v>90</v>
      </c>
      <c r="E134" s="51"/>
      <c r="G134" s="44"/>
      <c r="H134" s="46">
        <f t="shared" si="233"/>
        <v>0.0271256159144415</v>
      </c>
      <c r="I134" s="46" t="str">
        <f t="shared" si="234"/>
        <v> </v>
      </c>
      <c r="J134" s="44"/>
      <c r="K134" s="44"/>
      <c r="L134" s="49"/>
      <c r="M134" s="70"/>
      <c r="N134" s="71" t="s">
        <v>1469</v>
      </c>
      <c r="O134" s="71" t="s">
        <v>1470</v>
      </c>
      <c r="P134" s="71" t="s">
        <v>63</v>
      </c>
      <c r="Q134" s="71" t="s">
        <v>1471</v>
      </c>
      <c r="R134" s="71" t="s">
        <v>1472</v>
      </c>
      <c r="S134" s="71" t="s">
        <v>417</v>
      </c>
      <c r="T134" s="75"/>
      <c r="U134" s="71" t="s">
        <v>1473</v>
      </c>
      <c r="V134" s="71" t="s">
        <v>237</v>
      </c>
      <c r="W134" s="71" t="s">
        <v>83</v>
      </c>
      <c r="X134" s="71" t="s">
        <v>1474</v>
      </c>
      <c r="Y134" s="71" t="s">
        <v>1475</v>
      </c>
      <c r="Z134" s="71" t="s">
        <v>1476</v>
      </c>
      <c r="AA134" s="81">
        <v>39065</v>
      </c>
      <c r="AB134" s="71" t="s">
        <v>1477</v>
      </c>
      <c r="AC134" s="82">
        <v>217082</v>
      </c>
      <c r="AD134" s="82">
        <v>188642</v>
      </c>
      <c r="AE134" s="82">
        <v>165581</v>
      </c>
      <c r="AF134" s="82">
        <v>177991</v>
      </c>
      <c r="AG134" s="82">
        <v>3806</v>
      </c>
      <c r="AH134" s="82">
        <v>3222</v>
      </c>
      <c r="AI134" s="82">
        <v>2288</v>
      </c>
      <c r="AJ134" s="82">
        <v>2519</v>
      </c>
      <c r="AK134" s="82">
        <v>112194</v>
      </c>
      <c r="AL134" s="82">
        <v>92649</v>
      </c>
      <c r="AM134" s="82">
        <v>78235</v>
      </c>
      <c r="AN134" s="82">
        <v>82969</v>
      </c>
      <c r="AO134" s="82">
        <v>0</v>
      </c>
      <c r="AP134" s="82">
        <v>0</v>
      </c>
      <c r="AQ134" s="82">
        <v>0</v>
      </c>
      <c r="AR134" s="82">
        <v>0</v>
      </c>
      <c r="AS134" s="82">
        <v>-90737</v>
      </c>
      <c r="AT134" s="82">
        <v>-83356</v>
      </c>
      <c r="AU134" s="82">
        <v>-74147</v>
      </c>
      <c r="AV134" s="82">
        <v>-79336</v>
      </c>
      <c r="AW134" s="82">
        <v>-7817</v>
      </c>
      <c r="AX134" s="82">
        <v>-9577</v>
      </c>
      <c r="AY134" s="82">
        <v>-7096</v>
      </c>
      <c r="AZ134" s="82">
        <v>-6937</v>
      </c>
      <c r="BA134" s="82">
        <v>59617</v>
      </c>
      <c r="BB134" s="82">
        <v>47137</v>
      </c>
      <c r="BC134" s="82">
        <v>45834</v>
      </c>
      <c r="BD134" s="82">
        <v>41843</v>
      </c>
      <c r="BE134" s="82">
        <v>38204</v>
      </c>
      <c r="BF134" s="82">
        <v>30341</v>
      </c>
      <c r="BG134" s="82">
        <v>23644</v>
      </c>
      <c r="BH134" s="82">
        <v>26221</v>
      </c>
      <c r="BI134" s="82">
        <v>8478</v>
      </c>
      <c r="BJ134" s="82">
        <v>4746</v>
      </c>
      <c r="BK134" s="82">
        <v>12091</v>
      </c>
      <c r="BL134" s="82">
        <v>15105</v>
      </c>
      <c r="BM134" s="82">
        <v>38453</v>
      </c>
      <c r="BN134" s="82">
        <v>40962</v>
      </c>
      <c r="BO134" s="82">
        <v>42850</v>
      </c>
      <c r="BP134" s="82">
        <v>39083</v>
      </c>
      <c r="BQ134" s="82">
        <v>174212</v>
      </c>
      <c r="BR134" s="82">
        <v>151389</v>
      </c>
      <c r="BS134" s="82">
        <v>146362</v>
      </c>
      <c r="BT134" s="82">
        <v>143599</v>
      </c>
      <c r="BU134" s="82">
        <v>2028</v>
      </c>
      <c r="BV134" s="82">
        <v>3046</v>
      </c>
      <c r="BW134" s="82">
        <v>830</v>
      </c>
      <c r="BX134" s="82">
        <v>1189</v>
      </c>
      <c r="BY134" s="82">
        <v>10140</v>
      </c>
      <c r="BZ134" s="82">
        <v>6282</v>
      </c>
      <c r="CA134" s="82">
        <v>8391</v>
      </c>
      <c r="CB134" s="82">
        <v>11268</v>
      </c>
      <c r="CC134" s="82">
        <v>11598</v>
      </c>
      <c r="CD134" s="82">
        <v>9929</v>
      </c>
      <c r="CE134" s="82">
        <v>9212</v>
      </c>
      <c r="CF134" s="82">
        <v>10659</v>
      </c>
      <c r="CG134" s="82">
        <v>2317</v>
      </c>
      <c r="CH134" s="82">
        <v>2142</v>
      </c>
      <c r="CI134" s="83"/>
      <c r="CJ134" s="83"/>
      <c r="CK134" s="89">
        <f t="shared" si="235"/>
        <v>217082</v>
      </c>
      <c r="CL134" s="89">
        <f t="shared" si="236"/>
        <v>-112194</v>
      </c>
      <c r="CM134" s="89">
        <f t="shared" si="237"/>
        <v>-90737</v>
      </c>
      <c r="CN134" s="89">
        <f t="shared" si="238"/>
        <v>-7817</v>
      </c>
      <c r="CO134" s="89">
        <f t="shared" si="239"/>
        <v>6334</v>
      </c>
      <c r="CP134" s="90">
        <f t="shared" si="240"/>
        <v>0.029177914336518</v>
      </c>
      <c r="CQ134" s="90">
        <f t="shared" si="241"/>
        <v>0.0300548522405907</v>
      </c>
      <c r="CR134" s="91">
        <f t="shared" si="242"/>
        <v>2028</v>
      </c>
      <c r="CS134" s="93">
        <f t="shared" si="243"/>
        <v>0</v>
      </c>
      <c r="CT134" s="93">
        <f t="shared" si="244"/>
        <v>53377</v>
      </c>
      <c r="CU134" s="93">
        <f t="shared" si="245"/>
        <v>39707.5</v>
      </c>
      <c r="CV134" s="94"/>
      <c r="CW134" s="95">
        <f t="shared" si="246"/>
        <v>188642</v>
      </c>
      <c r="CX134" s="95">
        <f t="shared" si="247"/>
        <v>-92649</v>
      </c>
      <c r="CY134" s="95">
        <f t="shared" si="248"/>
        <v>-83356</v>
      </c>
      <c r="CZ134" s="93">
        <f t="shared" si="249"/>
        <v>-9577</v>
      </c>
      <c r="DA134" s="95">
        <f t="shared" si="250"/>
        <v>3060</v>
      </c>
      <c r="DB134" s="99">
        <f t="shared" si="251"/>
        <v>0.0162212020652877</v>
      </c>
      <c r="DC134" s="99">
        <f t="shared" si="252"/>
        <v>0.0164886680820338</v>
      </c>
      <c r="DD134" s="91">
        <f t="shared" si="253"/>
        <v>3046</v>
      </c>
      <c r="DE134" s="93">
        <f t="shared" si="254"/>
        <v>0</v>
      </c>
      <c r="DF134" s="93">
        <f t="shared" si="255"/>
        <v>46485.5</v>
      </c>
      <c r="DG134" s="93">
        <f t="shared" si="256"/>
        <v>41906</v>
      </c>
      <c r="DH134" s="94"/>
      <c r="DI134" s="100">
        <f t="shared" si="257"/>
        <v>165581</v>
      </c>
      <c r="DJ134" s="100">
        <f t="shared" si="258"/>
        <v>-78235</v>
      </c>
      <c r="DK134" s="100">
        <f t="shared" si="259"/>
        <v>-74147</v>
      </c>
      <c r="DL134" s="100">
        <f t="shared" si="260"/>
        <v>-7096</v>
      </c>
      <c r="DM134" s="100">
        <f t="shared" si="261"/>
        <v>6103</v>
      </c>
      <c r="DN134" s="99">
        <f t="shared" si="262"/>
        <v>0.0368580936218528</v>
      </c>
      <c r="DO134" s="90">
        <f t="shared" si="263"/>
        <v>0.0382686013117797</v>
      </c>
      <c r="DP134" s="91">
        <f t="shared" si="264"/>
        <v>830</v>
      </c>
      <c r="DQ134" s="93">
        <f t="shared" si="265"/>
        <v>0</v>
      </c>
      <c r="DR134" s="93">
        <f t="shared" si="266"/>
        <v>43838.5</v>
      </c>
      <c r="DS134" s="93">
        <f t="shared" si="267"/>
        <v>40966.5</v>
      </c>
      <c r="DT134" s="94"/>
      <c r="DU134" s="105">
        <f t="shared" ref="DU134:DX134" si="286">(DI134+CW134+CK134)/3</f>
        <v>190435</v>
      </c>
      <c r="DV134" s="105">
        <f t="shared" si="286"/>
        <v>-94359.3333333333</v>
      </c>
      <c r="DW134" s="105">
        <f t="shared" si="286"/>
        <v>-82746.6666666667</v>
      </c>
      <c r="DX134" s="105">
        <f t="shared" si="286"/>
        <v>-8163.33333333333</v>
      </c>
      <c r="DY134" s="105">
        <f t="shared" si="269"/>
        <v>5165.66666666667</v>
      </c>
      <c r="DZ134" s="99">
        <f t="shared" si="270"/>
        <v>0.0271256159144415</v>
      </c>
      <c r="EA134" s="107">
        <f t="shared" si="271"/>
        <v>0.0278819304508032</v>
      </c>
      <c r="EB134" s="105">
        <f t="shared" si="272"/>
        <v>-1968</v>
      </c>
      <c r="EC134" s="105">
        <f t="shared" si="273"/>
        <v>0</v>
      </c>
      <c r="ED134" s="105">
        <f t="shared" si="274"/>
        <v>47900.3333333333</v>
      </c>
      <c r="EE134" s="105">
        <f t="shared" si="275"/>
        <v>40860</v>
      </c>
      <c r="EF134" s="108"/>
      <c r="EG134" s="115" t="str">
        <f t="shared" si="276"/>
        <v>完整</v>
      </c>
      <c r="EH134" s="115" t="str">
        <f t="shared" si="277"/>
        <v>完整</v>
      </c>
      <c r="EI134" s="115" t="str">
        <f t="shared" si="278"/>
        <v>完整</v>
      </c>
      <c r="EJ134" s="115" t="str">
        <f t="shared" si="279"/>
        <v>选择</v>
      </c>
      <c r="EK134" s="115" t="str">
        <f t="shared" si="280"/>
        <v>选择</v>
      </c>
      <c r="EL134" s="115" t="str">
        <f t="shared" si="281"/>
        <v>选择</v>
      </c>
      <c r="EM134" s="3" t="str">
        <f t="shared" si="282"/>
        <v>删除</v>
      </c>
      <c r="EN134" s="3" t="str">
        <f t="shared" si="283"/>
        <v>删除</v>
      </c>
      <c r="EO134" s="3" t="str">
        <f t="shared" si="284"/>
        <v>删除</v>
      </c>
      <c r="EP134" s="6"/>
      <c r="EQ134" s="6"/>
      <c r="ER134" s="6"/>
      <c r="ES134" s="6"/>
      <c r="ET134" s="6"/>
      <c r="EU134" s="6"/>
      <c r="EV134" s="6"/>
      <c r="EW134" s="6"/>
      <c r="EX134" s="6"/>
      <c r="EY134" s="6"/>
      <c r="EZ134" s="6"/>
      <c r="FA134" s="6"/>
      <c r="FB134" s="6"/>
      <c r="FC134" s="6"/>
      <c r="FD134" s="6"/>
      <c r="FE134" s="6"/>
      <c r="FF134" s="6"/>
      <c r="FG134" s="6"/>
      <c r="FH134" s="6"/>
      <c r="FI134" s="6"/>
      <c r="FJ134" s="6"/>
      <c r="FK134" s="6"/>
      <c r="FL134" s="6"/>
      <c r="FM134" s="6"/>
      <c r="FN134" s="6"/>
      <c r="FO134" s="6"/>
      <c r="FP134" s="6"/>
      <c r="FQ134" s="6"/>
      <c r="FR134" s="6"/>
      <c r="FS134" s="6"/>
      <c r="FT134" s="6"/>
      <c r="FU134" s="6"/>
      <c r="FV134" s="6"/>
      <c r="FW134" s="6"/>
      <c r="FX134" s="6"/>
      <c r="FY134" s="6"/>
      <c r="FZ134" s="6"/>
      <c r="GA134" s="6"/>
      <c r="GB134" s="6"/>
      <c r="GC134" s="6"/>
      <c r="GD134" s="6"/>
      <c r="GE134" s="6"/>
      <c r="GF134" s="6"/>
      <c r="GG134" s="6"/>
      <c r="GH134" s="6"/>
      <c r="GI134" s="6"/>
      <c r="GJ134" s="6"/>
      <c r="GK134" s="6"/>
      <c r="GL134" s="6"/>
      <c r="GM134" s="6"/>
      <c r="GN134" s="6"/>
      <c r="GO134" s="6"/>
      <c r="GP134" s="6"/>
      <c r="GQ134" s="6"/>
    </row>
    <row r="135" s="3" customFormat="1" customHeight="1" spans="1:199">
      <c r="A135" s="42" t="s">
        <v>1478</v>
      </c>
      <c r="B135" s="43" t="str">
        <f t="shared" si="183"/>
        <v>SUN Kwang Co.,Ltd.</v>
      </c>
      <c r="C135" s="44" t="s">
        <v>207</v>
      </c>
      <c r="D135" s="44" t="s">
        <v>95</v>
      </c>
      <c r="E135" s="51"/>
      <c r="H135" s="46">
        <f t="shared" si="233"/>
        <v>0.188420418678408</v>
      </c>
      <c r="I135" s="46" t="str">
        <f t="shared" si="234"/>
        <v> </v>
      </c>
      <c r="J135" s="44"/>
      <c r="K135" s="44"/>
      <c r="L135" s="49" t="s">
        <v>95</v>
      </c>
      <c r="M135" s="70" t="s">
        <v>1479</v>
      </c>
      <c r="N135" s="71" t="s">
        <v>1480</v>
      </c>
      <c r="O135" s="71" t="s">
        <v>1481</v>
      </c>
      <c r="P135" s="71" t="s">
        <v>211</v>
      </c>
      <c r="Q135" s="71" t="s">
        <v>1482</v>
      </c>
      <c r="R135" s="71" t="s">
        <v>1483</v>
      </c>
      <c r="S135" s="71" t="s">
        <v>214</v>
      </c>
      <c r="T135" s="75"/>
      <c r="U135" s="71" t="s">
        <v>1484</v>
      </c>
      <c r="V135" s="71" t="s">
        <v>1485</v>
      </c>
      <c r="W135" s="71" t="s">
        <v>77</v>
      </c>
      <c r="X135" s="71" t="s">
        <v>1486</v>
      </c>
      <c r="Y135" s="71" t="s">
        <v>1487</v>
      </c>
      <c r="Z135" s="71" t="s">
        <v>1488</v>
      </c>
      <c r="AA135" s="81">
        <v>36515</v>
      </c>
      <c r="AB135" s="71" t="s">
        <v>1489</v>
      </c>
      <c r="AC135" s="82">
        <v>185300555</v>
      </c>
      <c r="AD135" s="82">
        <v>172141436</v>
      </c>
      <c r="AE135" s="82">
        <v>162739217</v>
      </c>
      <c r="AF135" s="82">
        <v>151729445</v>
      </c>
      <c r="AG135" s="83"/>
      <c r="AH135" s="83"/>
      <c r="AI135" s="83"/>
      <c r="AJ135" s="83"/>
      <c r="AK135" s="82">
        <v>128346391</v>
      </c>
      <c r="AL135" s="82">
        <v>124130514</v>
      </c>
      <c r="AM135" s="82">
        <v>115923221</v>
      </c>
      <c r="AN135" s="82">
        <v>110254797</v>
      </c>
      <c r="AO135" s="83"/>
      <c r="AP135" s="83"/>
      <c r="AQ135" s="83"/>
      <c r="AR135" s="83"/>
      <c r="AS135" s="82">
        <v>-16795860</v>
      </c>
      <c r="AT135" s="82">
        <v>-20343343</v>
      </c>
      <c r="AU135" s="82">
        <v>-14160014</v>
      </c>
      <c r="AV135" s="82">
        <v>-12301411</v>
      </c>
      <c r="AW135" s="82">
        <v>-1070872</v>
      </c>
      <c r="AX135" s="82">
        <v>-905805</v>
      </c>
      <c r="AY135" s="82">
        <v>-492427</v>
      </c>
      <c r="AZ135" s="82">
        <v>-591581</v>
      </c>
      <c r="BA135" s="82">
        <v>209689</v>
      </c>
      <c r="BB135" s="82">
        <v>152628</v>
      </c>
      <c r="BC135" s="82">
        <v>107802</v>
      </c>
      <c r="BD135" s="82">
        <v>85524</v>
      </c>
      <c r="BE135" s="82">
        <v>27815253</v>
      </c>
      <c r="BF135" s="82">
        <v>22890495</v>
      </c>
      <c r="BG135" s="82">
        <v>26198763</v>
      </c>
      <c r="BH135" s="82">
        <v>24345421</v>
      </c>
      <c r="BI135" s="82">
        <v>24093290</v>
      </c>
      <c r="BJ135" s="82">
        <v>35948301</v>
      </c>
      <c r="BK135" s="82">
        <v>51592449</v>
      </c>
      <c r="BL135" s="82">
        <v>31288652</v>
      </c>
      <c r="BM135" s="82">
        <v>319846677</v>
      </c>
      <c r="BN135" s="82">
        <v>359489222</v>
      </c>
      <c r="BO135" s="82">
        <v>381011509</v>
      </c>
      <c r="BP135" s="82">
        <v>403901358</v>
      </c>
      <c r="BQ135" s="82">
        <v>639428049</v>
      </c>
      <c r="BR135" s="82">
        <v>630088699</v>
      </c>
      <c r="BS135" s="82">
        <v>689325920</v>
      </c>
      <c r="BT135" s="82">
        <v>705889881</v>
      </c>
      <c r="BU135" s="82">
        <v>483689</v>
      </c>
      <c r="BV135" s="82">
        <v>503798</v>
      </c>
      <c r="BW135" s="82">
        <v>460742</v>
      </c>
      <c r="BX135" s="82">
        <v>451985</v>
      </c>
      <c r="BY135" s="82">
        <v>39087432</v>
      </c>
      <c r="BZ135" s="82">
        <v>26761774</v>
      </c>
      <c r="CA135" s="82">
        <v>32163555</v>
      </c>
      <c r="CB135" s="82">
        <v>28581656</v>
      </c>
      <c r="CC135" s="82">
        <v>1169091</v>
      </c>
      <c r="CD135" s="82">
        <v>1062771</v>
      </c>
      <c r="CE135" s="82">
        <v>1122490</v>
      </c>
      <c r="CF135" s="82">
        <v>1012671</v>
      </c>
      <c r="CG135" s="82">
        <v>6656219</v>
      </c>
      <c r="CH135" s="82">
        <v>11038702</v>
      </c>
      <c r="CI135" s="82">
        <v>4967916</v>
      </c>
      <c r="CJ135" s="82">
        <v>3898021</v>
      </c>
      <c r="CK135" s="89">
        <f t="shared" si="235"/>
        <v>185300555</v>
      </c>
      <c r="CL135" s="89">
        <f t="shared" si="236"/>
        <v>-128346391</v>
      </c>
      <c r="CM135" s="89">
        <f t="shared" si="237"/>
        <v>-16795860</v>
      </c>
      <c r="CN135" s="89">
        <f t="shared" si="238"/>
        <v>-1070872</v>
      </c>
      <c r="CO135" s="89">
        <f t="shared" si="239"/>
        <v>39087432</v>
      </c>
      <c r="CP135" s="90">
        <f t="shared" si="240"/>
        <v>0.210940717365903</v>
      </c>
      <c r="CQ135" s="90">
        <f t="shared" si="241"/>
        <v>0.267331900160562</v>
      </c>
      <c r="CR135" s="91">
        <f t="shared" si="242"/>
        <v>483689</v>
      </c>
      <c r="CS135" s="93" t="str">
        <f t="shared" si="243"/>
        <v/>
      </c>
      <c r="CT135" s="93">
        <f t="shared" si="244"/>
        <v>181158.5</v>
      </c>
      <c r="CU135" s="93">
        <f t="shared" si="245"/>
        <v>339667949.5</v>
      </c>
      <c r="CV135" s="94"/>
      <c r="CW135" s="95">
        <f t="shared" si="246"/>
        <v>172141436</v>
      </c>
      <c r="CX135" s="95">
        <f t="shared" si="247"/>
        <v>-124130514</v>
      </c>
      <c r="CY135" s="95">
        <f t="shared" si="248"/>
        <v>-20343343</v>
      </c>
      <c r="CZ135" s="93">
        <f t="shared" si="249"/>
        <v>-905805</v>
      </c>
      <c r="DA135" s="95">
        <f t="shared" si="250"/>
        <v>26761774</v>
      </c>
      <c r="DB135" s="99">
        <f t="shared" si="251"/>
        <v>0.155463870999659</v>
      </c>
      <c r="DC135" s="99">
        <f t="shared" si="252"/>
        <v>0.184081966018053</v>
      </c>
      <c r="DD135" s="91">
        <f t="shared" si="253"/>
        <v>503798</v>
      </c>
      <c r="DE135" s="93" t="str">
        <f t="shared" si="254"/>
        <v/>
      </c>
      <c r="DF135" s="93">
        <f t="shared" si="255"/>
        <v>130215</v>
      </c>
      <c r="DG135" s="93">
        <f t="shared" si="256"/>
        <v>370250365.5</v>
      </c>
      <c r="DH135" s="94"/>
      <c r="DI135" s="100">
        <f t="shared" si="257"/>
        <v>162739217</v>
      </c>
      <c r="DJ135" s="100">
        <f t="shared" si="258"/>
        <v>-115923221</v>
      </c>
      <c r="DK135" s="100">
        <f t="shared" si="259"/>
        <v>-14160014</v>
      </c>
      <c r="DL135" s="100">
        <f t="shared" si="260"/>
        <v>-492427</v>
      </c>
      <c r="DM135" s="100">
        <f t="shared" si="261"/>
        <v>32163555</v>
      </c>
      <c r="DN135" s="99">
        <f t="shared" si="262"/>
        <v>0.197638624499465</v>
      </c>
      <c r="DO135" s="90">
        <f t="shared" si="263"/>
        <v>0.246321209537502</v>
      </c>
      <c r="DP135" s="91">
        <f t="shared" si="264"/>
        <v>460742</v>
      </c>
      <c r="DQ135" s="93" t="str">
        <f t="shared" si="265"/>
        <v/>
      </c>
      <c r="DR135" s="93">
        <f t="shared" si="266"/>
        <v>96663</v>
      </c>
      <c r="DS135" s="93">
        <f t="shared" si="267"/>
        <v>392456433.5</v>
      </c>
      <c r="DT135" s="94"/>
      <c r="DU135" s="105">
        <f t="shared" ref="DU135:DX135" si="287">(DI135+CW135+CK135)/3</f>
        <v>173393736</v>
      </c>
      <c r="DV135" s="105">
        <f t="shared" si="287"/>
        <v>-122800042</v>
      </c>
      <c r="DW135" s="105">
        <f t="shared" si="287"/>
        <v>-17099739</v>
      </c>
      <c r="DX135" s="105">
        <f t="shared" si="287"/>
        <v>-823034.666666667</v>
      </c>
      <c r="DY135" s="105">
        <f t="shared" si="269"/>
        <v>32670920.3333333</v>
      </c>
      <c r="DZ135" s="99">
        <f t="shared" si="270"/>
        <v>0.188420418678408</v>
      </c>
      <c r="EA135" s="107">
        <f t="shared" si="271"/>
        <v>0.232165055670302</v>
      </c>
      <c r="EB135" s="105">
        <f t="shared" si="272"/>
        <v>-482743</v>
      </c>
      <c r="EC135" s="105" t="e">
        <f t="shared" si="273"/>
        <v>#VALUE!</v>
      </c>
      <c r="ED135" s="105">
        <f t="shared" si="274"/>
        <v>136012.166666667</v>
      </c>
      <c r="EE135" s="105">
        <f t="shared" si="275"/>
        <v>367458249.5</v>
      </c>
      <c r="EF135" s="108"/>
      <c r="EG135" s="115" t="str">
        <f t="shared" si="276"/>
        <v>完整</v>
      </c>
      <c r="EH135" s="115" t="str">
        <f t="shared" si="277"/>
        <v>完整</v>
      </c>
      <c r="EI135" s="115" t="str">
        <f t="shared" si="278"/>
        <v>完整</v>
      </c>
      <c r="EJ135" s="115" t="str">
        <f t="shared" si="279"/>
        <v>选择</v>
      </c>
      <c r="EK135" s="115" t="str">
        <f t="shared" si="280"/>
        <v>选择</v>
      </c>
      <c r="EL135" s="115" t="str">
        <f t="shared" si="281"/>
        <v>选择</v>
      </c>
      <c r="EM135" s="3" t="str">
        <f t="shared" si="282"/>
        <v>删除</v>
      </c>
      <c r="EN135" s="3" t="e">
        <f t="shared" si="283"/>
        <v>#VALUE!</v>
      </c>
      <c r="EO135" s="3" t="str">
        <f t="shared" si="284"/>
        <v>删除</v>
      </c>
      <c r="EP135" s="6"/>
      <c r="EQ135" s="6"/>
      <c r="ER135" s="6"/>
      <c r="ES135" s="6"/>
      <c r="ET135" s="6"/>
      <c r="EU135" s="6"/>
      <c r="EV135" s="6"/>
      <c r="EW135" s="6"/>
      <c r="EX135" s="6"/>
      <c r="EY135" s="6"/>
      <c r="EZ135" s="6"/>
      <c r="FA135" s="6"/>
      <c r="FB135" s="6"/>
      <c r="FC135" s="6"/>
      <c r="FD135" s="6"/>
      <c r="FE135" s="6"/>
      <c r="FF135" s="6"/>
      <c r="FG135" s="6"/>
      <c r="FH135" s="6"/>
      <c r="FI135" s="6"/>
      <c r="FJ135" s="6"/>
      <c r="FK135" s="6"/>
      <c r="FL135" s="6"/>
      <c r="FM135" s="6"/>
      <c r="FN135" s="6"/>
      <c r="FO135" s="6"/>
      <c r="FP135" s="6"/>
      <c r="FQ135" s="6"/>
      <c r="FR135" s="6"/>
      <c r="FS135" s="6"/>
      <c r="FT135" s="6"/>
      <c r="FU135" s="6"/>
      <c r="FV135" s="6"/>
      <c r="FW135" s="6"/>
      <c r="FX135" s="6"/>
      <c r="FY135" s="6"/>
      <c r="FZ135" s="6"/>
      <c r="GA135" s="6"/>
      <c r="GB135" s="6"/>
      <c r="GC135" s="6"/>
      <c r="GD135" s="6"/>
      <c r="GE135" s="6"/>
      <c r="GF135" s="6"/>
      <c r="GG135" s="6"/>
      <c r="GH135" s="6"/>
      <c r="GI135" s="6"/>
      <c r="GJ135" s="6"/>
      <c r="GK135" s="6"/>
      <c r="GL135" s="6"/>
      <c r="GM135" s="6"/>
      <c r="GN135" s="6"/>
      <c r="GO135" s="6"/>
      <c r="GP135" s="6"/>
      <c r="GQ135" s="6"/>
    </row>
    <row r="136" s="3" customFormat="1" customHeight="1" spans="1:145">
      <c r="A136" s="42" t="s">
        <v>1490</v>
      </c>
      <c r="B136" s="43" t="str">
        <f t="shared" si="183"/>
        <v>Guangdong Jushen Logistics Co.,Ltd.</v>
      </c>
      <c r="C136" s="44" t="s">
        <v>207</v>
      </c>
      <c r="D136" s="44" t="s">
        <v>90</v>
      </c>
      <c r="E136" s="51"/>
      <c r="F136" s="47"/>
      <c r="H136" s="46">
        <f t="shared" si="233"/>
        <v>0.0676038954240238</v>
      </c>
      <c r="I136" s="46" t="str">
        <f t="shared" si="234"/>
        <v> </v>
      </c>
      <c r="J136" s="44"/>
      <c r="K136" s="44"/>
      <c r="L136" s="49"/>
      <c r="M136" s="70"/>
      <c r="N136" s="71" t="s">
        <v>1491</v>
      </c>
      <c r="O136" s="71" t="s">
        <v>1492</v>
      </c>
      <c r="P136" s="71" t="s">
        <v>211</v>
      </c>
      <c r="Q136" s="71" t="s">
        <v>1493</v>
      </c>
      <c r="R136" s="71" t="s">
        <v>1494</v>
      </c>
      <c r="S136" s="71" t="s">
        <v>235</v>
      </c>
      <c r="T136" s="75"/>
      <c r="U136" s="71" t="s">
        <v>1495</v>
      </c>
      <c r="V136" s="71" t="s">
        <v>306</v>
      </c>
      <c r="W136" s="71" t="s">
        <v>77</v>
      </c>
      <c r="X136" s="71" t="s">
        <v>1496</v>
      </c>
      <c r="Y136" s="71" t="s">
        <v>258</v>
      </c>
      <c r="Z136" s="71" t="s">
        <v>1497</v>
      </c>
      <c r="AA136" s="81">
        <v>42689</v>
      </c>
      <c r="AB136" s="75"/>
      <c r="AC136" s="82">
        <v>980212</v>
      </c>
      <c r="AD136" s="82">
        <v>1074024</v>
      </c>
      <c r="AE136" s="82">
        <v>744227</v>
      </c>
      <c r="AF136" s="82">
        <v>972983</v>
      </c>
      <c r="AG136" s="82">
        <v>20592</v>
      </c>
      <c r="AH136" s="82">
        <v>12024</v>
      </c>
      <c r="AI136" s="82">
        <v>5490</v>
      </c>
      <c r="AJ136" s="82">
        <v>8161</v>
      </c>
      <c r="AK136" s="82">
        <v>814067</v>
      </c>
      <c r="AL136" s="82">
        <v>954291</v>
      </c>
      <c r="AM136" s="82">
        <v>623356</v>
      </c>
      <c r="AN136" s="82">
        <v>819187</v>
      </c>
      <c r="AO136" s="82">
        <v>2355</v>
      </c>
      <c r="AP136" s="82">
        <v>2557</v>
      </c>
      <c r="AQ136" s="82">
        <v>2077</v>
      </c>
      <c r="AR136" s="82">
        <v>1499</v>
      </c>
      <c r="AS136" s="82">
        <v>-55514</v>
      </c>
      <c r="AT136" s="82">
        <v>-46752</v>
      </c>
      <c r="AU136" s="82">
        <v>-40439</v>
      </c>
      <c r="AV136" s="82">
        <v>-23547</v>
      </c>
      <c r="AW136" s="82">
        <v>-29503</v>
      </c>
      <c r="AX136" s="82">
        <v>-22080</v>
      </c>
      <c r="AY136" s="82">
        <v>-16285</v>
      </c>
      <c r="AZ136" s="82">
        <v>-10265</v>
      </c>
      <c r="BA136" s="82">
        <v>21391</v>
      </c>
      <c r="BB136" s="82">
        <v>34350</v>
      </c>
      <c r="BC136" s="82">
        <v>61991</v>
      </c>
      <c r="BD136" s="82">
        <v>18080</v>
      </c>
      <c r="BE136" s="82">
        <v>92374</v>
      </c>
      <c r="BF136" s="82">
        <v>81230</v>
      </c>
      <c r="BG136" s="82">
        <v>99793</v>
      </c>
      <c r="BH136" s="82">
        <v>45154</v>
      </c>
      <c r="BI136" s="82">
        <v>236029</v>
      </c>
      <c r="BJ136" s="82">
        <v>317809</v>
      </c>
      <c r="BK136" s="82">
        <v>323277</v>
      </c>
      <c r="BL136" s="82">
        <v>79206</v>
      </c>
      <c r="BM136" s="82">
        <v>513012</v>
      </c>
      <c r="BN136" s="82">
        <v>534202</v>
      </c>
      <c r="BO136" s="82">
        <v>300945</v>
      </c>
      <c r="BP136" s="82">
        <v>54352</v>
      </c>
      <c r="BQ136" s="82">
        <v>1286566</v>
      </c>
      <c r="BR136" s="82">
        <v>1261313</v>
      </c>
      <c r="BS136" s="82">
        <v>1027523</v>
      </c>
      <c r="BT136" s="82">
        <v>367330</v>
      </c>
      <c r="BU136" s="82">
        <v>16141</v>
      </c>
      <c r="BV136" s="82">
        <v>14797</v>
      </c>
      <c r="BW136" s="82">
        <v>15388</v>
      </c>
      <c r="BX136" s="82">
        <v>9317</v>
      </c>
      <c r="BY136" s="82">
        <v>101720</v>
      </c>
      <c r="BZ136" s="82">
        <v>62925</v>
      </c>
      <c r="CA136" s="82">
        <v>69637</v>
      </c>
      <c r="CB136" s="82">
        <v>128145</v>
      </c>
      <c r="CC136" s="82">
        <v>3524</v>
      </c>
      <c r="CD136" s="82">
        <v>2412</v>
      </c>
      <c r="CE136" s="83"/>
      <c r="CF136" s="83"/>
      <c r="CG136" s="82">
        <v>33494</v>
      </c>
      <c r="CH136" s="82">
        <v>26986</v>
      </c>
      <c r="CI136" s="82">
        <v>22974</v>
      </c>
      <c r="CJ136" s="82">
        <v>12731</v>
      </c>
      <c r="CK136" s="89">
        <f t="shared" si="235"/>
        <v>980212</v>
      </c>
      <c r="CL136" s="89">
        <f t="shared" si="236"/>
        <v>-814067</v>
      </c>
      <c r="CM136" s="89">
        <f t="shared" si="237"/>
        <v>-57869</v>
      </c>
      <c r="CN136" s="89">
        <f t="shared" si="238"/>
        <v>-29503</v>
      </c>
      <c r="CO136" s="89">
        <f t="shared" si="239"/>
        <v>78773</v>
      </c>
      <c r="CP136" s="90">
        <f t="shared" si="240"/>
        <v>0.080363227546694</v>
      </c>
      <c r="CQ136" s="90">
        <f t="shared" si="241"/>
        <v>0.0873858353144251</v>
      </c>
      <c r="CR136" s="91">
        <f t="shared" si="242"/>
        <v>16141</v>
      </c>
      <c r="CS136" s="93">
        <f t="shared" si="243"/>
        <v>2355</v>
      </c>
      <c r="CT136" s="93">
        <f t="shared" si="244"/>
        <v>27870.5</v>
      </c>
      <c r="CU136" s="93">
        <f t="shared" si="245"/>
        <v>523607</v>
      </c>
      <c r="CV136" s="94"/>
      <c r="CW136" s="95">
        <f t="shared" si="246"/>
        <v>1074024</v>
      </c>
      <c r="CX136" s="95">
        <f t="shared" si="247"/>
        <v>-954291</v>
      </c>
      <c r="CY136" s="95">
        <f t="shared" si="248"/>
        <v>-49309</v>
      </c>
      <c r="CZ136" s="93">
        <f t="shared" si="249"/>
        <v>-22080</v>
      </c>
      <c r="DA136" s="95">
        <f t="shared" si="250"/>
        <v>48344</v>
      </c>
      <c r="DB136" s="99">
        <f t="shared" si="251"/>
        <v>0.0450120295263421</v>
      </c>
      <c r="DC136" s="99">
        <f t="shared" si="252"/>
        <v>0.0471336089228609</v>
      </c>
      <c r="DD136" s="91">
        <f t="shared" si="253"/>
        <v>14797</v>
      </c>
      <c r="DE136" s="93">
        <f t="shared" si="254"/>
        <v>2557</v>
      </c>
      <c r="DF136" s="93">
        <f t="shared" si="255"/>
        <v>48170.5</v>
      </c>
      <c r="DG136" s="93">
        <f t="shared" si="256"/>
        <v>417573.5</v>
      </c>
      <c r="DH136" s="94"/>
      <c r="DI136" s="100">
        <f t="shared" si="257"/>
        <v>744227</v>
      </c>
      <c r="DJ136" s="100">
        <f t="shared" si="258"/>
        <v>-623356</v>
      </c>
      <c r="DK136" s="100">
        <f t="shared" si="259"/>
        <v>-42516</v>
      </c>
      <c r="DL136" s="100">
        <f t="shared" si="260"/>
        <v>-16285</v>
      </c>
      <c r="DM136" s="100">
        <f t="shared" si="261"/>
        <v>62070</v>
      </c>
      <c r="DN136" s="99">
        <f t="shared" si="262"/>
        <v>0.0834019727851852</v>
      </c>
      <c r="DO136" s="90">
        <f t="shared" si="263"/>
        <v>0.0909907836465799</v>
      </c>
      <c r="DP136" s="91">
        <f t="shared" si="264"/>
        <v>15388</v>
      </c>
      <c r="DQ136" s="93">
        <f t="shared" si="265"/>
        <v>2077</v>
      </c>
      <c r="DR136" s="93">
        <f t="shared" si="266"/>
        <v>40035.5</v>
      </c>
      <c r="DS136" s="93">
        <f t="shared" si="267"/>
        <v>177648.5</v>
      </c>
      <c r="DT136" s="94"/>
      <c r="DU136" s="105">
        <f t="shared" ref="DU136:DX136" si="288">(DI136+CW136+CK136)/3</f>
        <v>932821</v>
      </c>
      <c r="DV136" s="105">
        <f t="shared" si="288"/>
        <v>-797238</v>
      </c>
      <c r="DW136" s="105">
        <f t="shared" si="288"/>
        <v>-49898</v>
      </c>
      <c r="DX136" s="105">
        <f t="shared" si="288"/>
        <v>-22622.6666666667</v>
      </c>
      <c r="DY136" s="105">
        <f t="shared" si="269"/>
        <v>63062.3333333333</v>
      </c>
      <c r="DZ136" s="99">
        <f t="shared" si="270"/>
        <v>0.0676038954240238</v>
      </c>
      <c r="EA136" s="107">
        <f t="shared" si="271"/>
        <v>0.0725055532645837</v>
      </c>
      <c r="EB136" s="105">
        <f t="shared" si="272"/>
        <v>-15442</v>
      </c>
      <c r="EC136" s="105">
        <f t="shared" si="273"/>
        <v>-2329.66666666667</v>
      </c>
      <c r="ED136" s="105">
        <f t="shared" si="274"/>
        <v>38692.1666666667</v>
      </c>
      <c r="EE136" s="105">
        <f t="shared" si="275"/>
        <v>372943</v>
      </c>
      <c r="EF136" s="108"/>
      <c r="EG136" s="115" t="str">
        <f t="shared" si="276"/>
        <v>完整</v>
      </c>
      <c r="EH136" s="115" t="str">
        <f t="shared" si="277"/>
        <v>完整</v>
      </c>
      <c r="EI136" s="115" t="str">
        <f t="shared" si="278"/>
        <v>完整</v>
      </c>
      <c r="EJ136" s="115" t="str">
        <f t="shared" si="279"/>
        <v>选择</v>
      </c>
      <c r="EK136" s="115" t="str">
        <f t="shared" si="280"/>
        <v>选择</v>
      </c>
      <c r="EL136" s="115" t="str">
        <f t="shared" si="281"/>
        <v>选择</v>
      </c>
      <c r="EM136" s="3" t="str">
        <f t="shared" si="282"/>
        <v>删除</v>
      </c>
      <c r="EN136" s="3" t="str">
        <f t="shared" si="283"/>
        <v>删除</v>
      </c>
      <c r="EO136" s="3" t="str">
        <f t="shared" si="284"/>
        <v>删除</v>
      </c>
    </row>
    <row r="137" s="3" customFormat="1" customHeight="1" spans="1:145">
      <c r="A137" s="42" t="s">
        <v>1498</v>
      </c>
      <c r="B137" s="43" t="str">
        <f t="shared" si="183"/>
        <v>PS International Group LTD</v>
      </c>
      <c r="C137" s="44" t="s">
        <v>207</v>
      </c>
      <c r="D137" s="44" t="s">
        <v>90</v>
      </c>
      <c r="E137" s="51"/>
      <c r="G137" s="124"/>
      <c r="H137" s="46" t="e">
        <f t="shared" si="233"/>
        <v>#VALUE!</v>
      </c>
      <c r="I137" s="46" t="str">
        <f t="shared" si="234"/>
        <v> </v>
      </c>
      <c r="J137" s="44"/>
      <c r="K137" s="44"/>
      <c r="L137" s="49"/>
      <c r="M137" s="70"/>
      <c r="N137" s="71" t="s">
        <v>1499</v>
      </c>
      <c r="O137" s="71" t="s">
        <v>1500</v>
      </c>
      <c r="P137" s="71" t="s">
        <v>211</v>
      </c>
      <c r="Q137" s="71" t="s">
        <v>1501</v>
      </c>
      <c r="R137" s="71" t="s">
        <v>1502</v>
      </c>
      <c r="S137" s="71" t="s">
        <v>794</v>
      </c>
      <c r="T137" s="71" t="s">
        <v>294</v>
      </c>
      <c r="U137" s="71" t="s">
        <v>1503</v>
      </c>
      <c r="V137" s="71" t="s">
        <v>306</v>
      </c>
      <c r="W137" s="71" t="s">
        <v>77</v>
      </c>
      <c r="X137" s="71" t="s">
        <v>1504</v>
      </c>
      <c r="Y137" s="71" t="s">
        <v>633</v>
      </c>
      <c r="Z137" s="71" t="s">
        <v>1505</v>
      </c>
      <c r="AA137" s="81">
        <v>45492</v>
      </c>
      <c r="AB137" s="75"/>
      <c r="AC137" s="82">
        <v>140020</v>
      </c>
      <c r="AD137" s="83"/>
      <c r="AE137" s="83"/>
      <c r="AF137" s="83"/>
      <c r="AG137" s="83"/>
      <c r="AH137" s="83"/>
      <c r="AI137" s="83"/>
      <c r="AJ137" s="83"/>
      <c r="AK137" s="82">
        <v>127268</v>
      </c>
      <c r="AL137" s="83"/>
      <c r="AM137" s="83"/>
      <c r="AN137" s="83"/>
      <c r="AO137" s="82">
        <v>0</v>
      </c>
      <c r="AP137" s="83"/>
      <c r="AQ137" s="83"/>
      <c r="AR137" s="83"/>
      <c r="AS137" s="82">
        <v>-32961</v>
      </c>
      <c r="AT137" s="83"/>
      <c r="AU137" s="83"/>
      <c r="AV137" s="83"/>
      <c r="AW137" s="82">
        <v>0</v>
      </c>
      <c r="AX137" s="83"/>
      <c r="AY137" s="83"/>
      <c r="AZ137" s="83"/>
      <c r="BA137" s="83"/>
      <c r="BB137" s="83"/>
      <c r="BC137" s="83"/>
      <c r="BD137" s="83"/>
      <c r="BE137" s="82">
        <v>20137</v>
      </c>
      <c r="BF137" s="83"/>
      <c r="BG137" s="83"/>
      <c r="BH137" s="83"/>
      <c r="BI137" s="82">
        <v>12193</v>
      </c>
      <c r="BJ137" s="83"/>
      <c r="BK137" s="83"/>
      <c r="BL137" s="83"/>
      <c r="BM137" s="82">
        <v>244</v>
      </c>
      <c r="BN137" s="83"/>
      <c r="BO137" s="83"/>
      <c r="BP137" s="83"/>
      <c r="BQ137" s="82">
        <v>33818</v>
      </c>
      <c r="BR137" s="83"/>
      <c r="BS137" s="83"/>
      <c r="BT137" s="83"/>
      <c r="BU137" s="83"/>
      <c r="BV137" s="83"/>
      <c r="BW137" s="83"/>
      <c r="BX137" s="83"/>
      <c r="BY137" s="82">
        <v>-20209</v>
      </c>
      <c r="BZ137" s="83"/>
      <c r="CA137" s="83"/>
      <c r="CB137" s="83"/>
      <c r="CC137" s="82">
        <v>1246</v>
      </c>
      <c r="CD137" s="83"/>
      <c r="CE137" s="83"/>
      <c r="CF137" s="83"/>
      <c r="CG137" s="82">
        <v>31715</v>
      </c>
      <c r="CH137" s="83"/>
      <c r="CI137" s="83"/>
      <c r="CJ137" s="83"/>
      <c r="CK137" s="89">
        <f t="shared" si="235"/>
        <v>140020</v>
      </c>
      <c r="CL137" s="89">
        <f t="shared" si="236"/>
        <v>-127268</v>
      </c>
      <c r="CM137" s="89">
        <f t="shared" si="237"/>
        <v>-32961</v>
      </c>
      <c r="CN137" s="89">
        <f t="shared" si="238"/>
        <v>0</v>
      </c>
      <c r="CO137" s="89">
        <f t="shared" si="239"/>
        <v>-20209</v>
      </c>
      <c r="CP137" s="90">
        <f t="shared" si="240"/>
        <v>-0.144329381516926</v>
      </c>
      <c r="CQ137" s="90">
        <f t="shared" si="241"/>
        <v>-0.126125732545295</v>
      </c>
      <c r="CR137" s="91">
        <f t="shared" si="242"/>
        <v>0</v>
      </c>
      <c r="CS137" s="93">
        <f t="shared" si="243"/>
        <v>0</v>
      </c>
      <c r="CT137" s="93" t="e">
        <f t="shared" si="244"/>
        <v>#VALUE!</v>
      </c>
      <c r="CU137" s="93" t="e">
        <f t="shared" si="245"/>
        <v>#VALUE!</v>
      </c>
      <c r="CV137" s="94"/>
      <c r="CW137" s="95" t="str">
        <f t="shared" si="246"/>
        <v>无数据</v>
      </c>
      <c r="CX137" s="95">
        <f t="shared" si="247"/>
        <v>0</v>
      </c>
      <c r="CY137" s="95">
        <f t="shared" si="248"/>
        <v>0</v>
      </c>
      <c r="CZ137" s="93" t="str">
        <f t="shared" si="249"/>
        <v/>
      </c>
      <c r="DA137" s="95" t="str">
        <f t="shared" si="250"/>
        <v>无数据</v>
      </c>
      <c r="DB137" s="99" t="e">
        <f t="shared" si="251"/>
        <v>#VALUE!</v>
      </c>
      <c r="DC137" s="99" t="e">
        <f t="shared" si="252"/>
        <v>#VALUE!</v>
      </c>
      <c r="DD137" s="91">
        <f t="shared" si="253"/>
        <v>0</v>
      </c>
      <c r="DE137" s="93" t="str">
        <f t="shared" si="254"/>
        <v/>
      </c>
      <c r="DF137" s="93" t="e">
        <f t="shared" si="255"/>
        <v>#VALUE!</v>
      </c>
      <c r="DG137" s="93" t="e">
        <f t="shared" si="256"/>
        <v>#VALUE!</v>
      </c>
      <c r="DH137" s="94"/>
      <c r="DI137" s="100" t="str">
        <f t="shared" si="257"/>
        <v>无数据</v>
      </c>
      <c r="DJ137" s="100">
        <f t="shared" si="258"/>
        <v>0</v>
      </c>
      <c r="DK137" s="100">
        <f t="shared" si="259"/>
        <v>0</v>
      </c>
      <c r="DL137" s="100">
        <f t="shared" si="260"/>
        <v>0</v>
      </c>
      <c r="DM137" s="100" t="str">
        <f t="shared" si="261"/>
        <v>无数据</v>
      </c>
      <c r="DN137" s="99" t="e">
        <f t="shared" si="262"/>
        <v>#VALUE!</v>
      </c>
      <c r="DO137" s="90" t="e">
        <f t="shared" si="263"/>
        <v>#VALUE!</v>
      </c>
      <c r="DP137" s="91">
        <f t="shared" si="264"/>
        <v>0</v>
      </c>
      <c r="DQ137" s="93" t="str">
        <f t="shared" si="265"/>
        <v/>
      </c>
      <c r="DR137" s="93" t="e">
        <f t="shared" si="266"/>
        <v>#VALUE!</v>
      </c>
      <c r="DS137" s="93" t="e">
        <f t="shared" si="267"/>
        <v>#VALUE!</v>
      </c>
      <c r="DT137" s="94"/>
      <c r="DU137" s="105" t="e">
        <f t="shared" ref="DU137:DX137" si="289">(DI137+CW137+CK137)/3</f>
        <v>#VALUE!</v>
      </c>
      <c r="DV137" s="105">
        <f t="shared" si="289"/>
        <v>-42422.6666666667</v>
      </c>
      <c r="DW137" s="105">
        <f t="shared" si="289"/>
        <v>-10987</v>
      </c>
      <c r="DX137" s="105" t="e">
        <f t="shared" si="289"/>
        <v>#VALUE!</v>
      </c>
      <c r="DY137" s="105" t="e">
        <f t="shared" si="269"/>
        <v>#VALUE!</v>
      </c>
      <c r="DZ137" s="99" t="e">
        <f t="shared" si="270"/>
        <v>#VALUE!</v>
      </c>
      <c r="EA137" s="107" t="e">
        <f t="shared" si="271"/>
        <v>#VALUE!</v>
      </c>
      <c r="EB137" s="105">
        <f t="shared" si="272"/>
        <v>0</v>
      </c>
      <c r="EC137" s="105" t="e">
        <f t="shared" si="273"/>
        <v>#VALUE!</v>
      </c>
      <c r="ED137" s="105" t="e">
        <f t="shared" si="274"/>
        <v>#VALUE!</v>
      </c>
      <c r="EE137" s="105" t="e">
        <f t="shared" si="275"/>
        <v>#VALUE!</v>
      </c>
      <c r="EF137" s="108"/>
      <c r="EG137" s="115" t="str">
        <f t="shared" si="276"/>
        <v>无数据</v>
      </c>
      <c r="EH137" s="115" t="str">
        <f t="shared" si="277"/>
        <v>无数据</v>
      </c>
      <c r="EI137" s="115" t="str">
        <f t="shared" si="278"/>
        <v>完整</v>
      </c>
      <c r="EJ137" s="115" t="str">
        <f t="shared" si="279"/>
        <v>删除</v>
      </c>
      <c r="EK137" s="115" t="str">
        <f t="shared" si="280"/>
        <v>删除</v>
      </c>
      <c r="EL137" s="115" t="str">
        <f t="shared" si="281"/>
        <v>选择</v>
      </c>
      <c r="EM137" s="3" t="e">
        <f t="shared" si="282"/>
        <v>#VALUE!</v>
      </c>
      <c r="EN137" s="3" t="e">
        <f t="shared" si="283"/>
        <v>#VALUE!</v>
      </c>
      <c r="EO137" s="3" t="e">
        <f t="shared" si="284"/>
        <v>#VALUE!</v>
      </c>
    </row>
    <row r="138" s="3" customFormat="1" customHeight="1" spans="1:145">
      <c r="A138" s="42" t="s">
        <v>1506</v>
      </c>
      <c r="B138" s="43" t="str">
        <f t="shared" si="183"/>
        <v>Bluesword Intelligent Technology Co.,Ltd.</v>
      </c>
      <c r="C138" s="44" t="s">
        <v>207</v>
      </c>
      <c r="D138" s="44" t="s">
        <v>90</v>
      </c>
      <c r="E138" s="51"/>
      <c r="H138" s="46">
        <f t="shared" si="233"/>
        <v>0.00625922750531954</v>
      </c>
      <c r="I138" s="46" t="str">
        <f t="shared" si="234"/>
        <v> </v>
      </c>
      <c r="J138" s="44"/>
      <c r="K138" s="44"/>
      <c r="L138" s="49"/>
      <c r="M138" s="70"/>
      <c r="N138" s="71" t="s">
        <v>1507</v>
      </c>
      <c r="O138" s="71" t="s">
        <v>1508</v>
      </c>
      <c r="P138" s="71" t="s">
        <v>1509</v>
      </c>
      <c r="Q138" s="71" t="s">
        <v>1510</v>
      </c>
      <c r="R138" s="71" t="s">
        <v>1511</v>
      </c>
      <c r="S138" s="71" t="s">
        <v>235</v>
      </c>
      <c r="T138" s="75"/>
      <c r="U138" s="71" t="s">
        <v>1512</v>
      </c>
      <c r="V138" s="71" t="s">
        <v>266</v>
      </c>
      <c r="W138" s="71" t="s">
        <v>77</v>
      </c>
      <c r="X138" s="71" t="s">
        <v>1513</v>
      </c>
      <c r="Y138" s="71" t="s">
        <v>1514</v>
      </c>
      <c r="Z138" s="71" t="s">
        <v>1515</v>
      </c>
      <c r="AA138" s="75"/>
      <c r="AB138" s="75"/>
      <c r="AC138" s="82">
        <v>965015</v>
      </c>
      <c r="AD138" s="82">
        <v>907873</v>
      </c>
      <c r="AE138" s="82">
        <v>598663</v>
      </c>
      <c r="AF138" s="82">
        <v>445363</v>
      </c>
      <c r="AG138" s="82">
        <v>28778</v>
      </c>
      <c r="AH138" s="82">
        <v>31457</v>
      </c>
      <c r="AI138" s="82">
        <v>32217</v>
      </c>
      <c r="AJ138" s="82">
        <v>12092</v>
      </c>
      <c r="AK138" s="82">
        <v>603458</v>
      </c>
      <c r="AL138" s="82">
        <v>649424</v>
      </c>
      <c r="AM138" s="82">
        <v>382122</v>
      </c>
      <c r="AN138" s="82">
        <v>241797</v>
      </c>
      <c r="AO138" s="82">
        <v>86568</v>
      </c>
      <c r="AP138" s="82">
        <v>74940</v>
      </c>
      <c r="AQ138" s="82">
        <v>61743</v>
      </c>
      <c r="AR138" s="82">
        <v>39654</v>
      </c>
      <c r="AS138" s="82">
        <v>-212356</v>
      </c>
      <c r="AT138" s="82">
        <v>-168563</v>
      </c>
      <c r="AU138" s="82">
        <v>-143672</v>
      </c>
      <c r="AV138" s="82">
        <v>-106786</v>
      </c>
      <c r="AW138" s="82">
        <v>-36462</v>
      </c>
      <c r="AX138" s="82">
        <v>-18571</v>
      </c>
      <c r="AY138" s="82">
        <v>-18202</v>
      </c>
      <c r="AZ138" s="82">
        <v>-14837</v>
      </c>
      <c r="BA138" s="82">
        <v>162415</v>
      </c>
      <c r="BB138" s="82">
        <v>247900</v>
      </c>
      <c r="BC138" s="82">
        <v>227408</v>
      </c>
      <c r="BD138" s="82">
        <v>103689</v>
      </c>
      <c r="BE138" s="82">
        <v>575244</v>
      </c>
      <c r="BF138" s="82">
        <v>359491</v>
      </c>
      <c r="BG138" s="82">
        <v>243793</v>
      </c>
      <c r="BH138" s="82">
        <v>133795</v>
      </c>
      <c r="BI138" s="82">
        <v>254210</v>
      </c>
      <c r="BJ138" s="82">
        <v>340714</v>
      </c>
      <c r="BK138" s="82">
        <v>517923</v>
      </c>
      <c r="BL138" s="82">
        <v>577762</v>
      </c>
      <c r="BM138" s="82">
        <v>288526</v>
      </c>
      <c r="BN138" s="82">
        <v>270132</v>
      </c>
      <c r="BO138" s="82">
        <v>214714</v>
      </c>
      <c r="BP138" s="82">
        <v>150236</v>
      </c>
      <c r="BQ138" s="82">
        <v>1622960</v>
      </c>
      <c r="BR138" s="82">
        <v>1518707</v>
      </c>
      <c r="BS138" s="82">
        <v>1429131</v>
      </c>
      <c r="BT138" s="82">
        <v>1080376</v>
      </c>
      <c r="BU138" s="82">
        <v>71729</v>
      </c>
      <c r="BV138" s="82">
        <v>53439</v>
      </c>
      <c r="BW138" s="82">
        <v>49931</v>
      </c>
      <c r="BX138" s="82">
        <v>36582</v>
      </c>
      <c r="BY138" s="82">
        <v>141517</v>
      </c>
      <c r="BZ138" s="82">
        <v>102772</v>
      </c>
      <c r="CA138" s="82">
        <v>86884</v>
      </c>
      <c r="CB138" s="82">
        <v>94035</v>
      </c>
      <c r="CC138" s="82">
        <v>79</v>
      </c>
      <c r="CD138" s="82">
        <v>263</v>
      </c>
      <c r="CE138" s="82">
        <v>60</v>
      </c>
      <c r="CF138" s="82">
        <v>61</v>
      </c>
      <c r="CG138" s="82">
        <v>53980</v>
      </c>
      <c r="CH138" s="82">
        <v>39921</v>
      </c>
      <c r="CI138" s="82">
        <v>31938</v>
      </c>
      <c r="CJ138" s="82">
        <v>30489</v>
      </c>
      <c r="CK138" s="89">
        <f t="shared" si="235"/>
        <v>965015</v>
      </c>
      <c r="CL138" s="89">
        <f t="shared" si="236"/>
        <v>-603458</v>
      </c>
      <c r="CM138" s="89">
        <f t="shared" si="237"/>
        <v>-298924</v>
      </c>
      <c r="CN138" s="89">
        <f t="shared" si="238"/>
        <v>-36462</v>
      </c>
      <c r="CO138" s="89">
        <f t="shared" si="239"/>
        <v>26171</v>
      </c>
      <c r="CP138" s="90">
        <f t="shared" si="240"/>
        <v>0.0271197857028129</v>
      </c>
      <c r="CQ138" s="90">
        <f t="shared" si="241"/>
        <v>0.0278757706285602</v>
      </c>
      <c r="CR138" s="91">
        <f t="shared" si="242"/>
        <v>71729</v>
      </c>
      <c r="CS138" s="93">
        <f t="shared" si="243"/>
        <v>86568</v>
      </c>
      <c r="CT138" s="93">
        <f t="shared" si="244"/>
        <v>205157.5</v>
      </c>
      <c r="CU138" s="93">
        <f t="shared" si="245"/>
        <v>279329</v>
      </c>
      <c r="CV138" s="94"/>
      <c r="CW138" s="95">
        <f t="shared" si="246"/>
        <v>907873</v>
      </c>
      <c r="CX138" s="95">
        <f t="shared" si="247"/>
        <v>-649424</v>
      </c>
      <c r="CY138" s="95">
        <f t="shared" si="248"/>
        <v>-243503</v>
      </c>
      <c r="CZ138" s="93">
        <f t="shared" si="249"/>
        <v>-18571</v>
      </c>
      <c r="DA138" s="95">
        <f t="shared" si="250"/>
        <v>-3625</v>
      </c>
      <c r="DB138" s="99">
        <f t="shared" si="251"/>
        <v>-0.00399284922010017</v>
      </c>
      <c r="DC138" s="99">
        <f t="shared" si="252"/>
        <v>-0.00397696977941806</v>
      </c>
      <c r="DD138" s="91">
        <f t="shared" si="253"/>
        <v>53439</v>
      </c>
      <c r="DE138" s="93">
        <f t="shared" si="254"/>
        <v>74940</v>
      </c>
      <c r="DF138" s="93">
        <f t="shared" si="255"/>
        <v>237654</v>
      </c>
      <c r="DG138" s="93">
        <f t="shared" si="256"/>
        <v>242423</v>
      </c>
      <c r="DH138" s="94"/>
      <c r="DI138" s="100">
        <f t="shared" si="257"/>
        <v>598663</v>
      </c>
      <c r="DJ138" s="100">
        <f t="shared" si="258"/>
        <v>-382122</v>
      </c>
      <c r="DK138" s="100">
        <f t="shared" si="259"/>
        <v>-205415</v>
      </c>
      <c r="DL138" s="100">
        <f t="shared" si="260"/>
        <v>-18202</v>
      </c>
      <c r="DM138" s="100">
        <f t="shared" si="261"/>
        <v>-7076</v>
      </c>
      <c r="DN138" s="99">
        <f t="shared" si="262"/>
        <v>-0.0118196715013288</v>
      </c>
      <c r="DO138" s="90">
        <f t="shared" si="263"/>
        <v>-0.0116815988404247</v>
      </c>
      <c r="DP138" s="91">
        <f t="shared" si="264"/>
        <v>49931</v>
      </c>
      <c r="DQ138" s="93">
        <f t="shared" si="265"/>
        <v>61743</v>
      </c>
      <c r="DR138" s="93">
        <f t="shared" si="266"/>
        <v>165548.5</v>
      </c>
      <c r="DS138" s="93">
        <f t="shared" si="267"/>
        <v>182475</v>
      </c>
      <c r="DT138" s="94"/>
      <c r="DU138" s="105">
        <f t="shared" ref="DU138:DX138" si="290">(DI138+CW138+CK138)/3</f>
        <v>823850.333333333</v>
      </c>
      <c r="DV138" s="105">
        <f t="shared" si="290"/>
        <v>-545001.333333333</v>
      </c>
      <c r="DW138" s="105">
        <f t="shared" si="290"/>
        <v>-249280.666666667</v>
      </c>
      <c r="DX138" s="105">
        <f t="shared" si="290"/>
        <v>-24411.6666666667</v>
      </c>
      <c r="DY138" s="105">
        <f t="shared" si="269"/>
        <v>5156.66666666668</v>
      </c>
      <c r="DZ138" s="99">
        <f t="shared" si="270"/>
        <v>0.00625922750531954</v>
      </c>
      <c r="EA138" s="107">
        <f t="shared" si="271"/>
        <v>0.00629865220243144</v>
      </c>
      <c r="EB138" s="105">
        <f t="shared" si="272"/>
        <v>-58366.3333333333</v>
      </c>
      <c r="EC138" s="105">
        <f t="shared" si="273"/>
        <v>-74417</v>
      </c>
      <c r="ED138" s="105">
        <f t="shared" si="274"/>
        <v>202786.666666667</v>
      </c>
      <c r="EE138" s="105">
        <f t="shared" si="275"/>
        <v>234742.333333333</v>
      </c>
      <c r="EF138" s="108"/>
      <c r="EG138" s="115" t="str">
        <f t="shared" si="276"/>
        <v>完整</v>
      </c>
      <c r="EH138" s="115" t="str">
        <f t="shared" si="277"/>
        <v>完整</v>
      </c>
      <c r="EI138" s="115" t="str">
        <f t="shared" si="278"/>
        <v>完整</v>
      </c>
      <c r="EJ138" s="115" t="str">
        <f t="shared" si="279"/>
        <v>选择</v>
      </c>
      <c r="EK138" s="115" t="str">
        <f t="shared" si="280"/>
        <v>选择</v>
      </c>
      <c r="EL138" s="115" t="str">
        <f t="shared" si="281"/>
        <v>选择</v>
      </c>
      <c r="EM138" s="3" t="str">
        <f t="shared" si="282"/>
        <v>删除</v>
      </c>
      <c r="EN138" s="3" t="str">
        <f t="shared" si="283"/>
        <v>删除</v>
      </c>
      <c r="EO138" s="3" t="str">
        <f t="shared" si="284"/>
        <v>删除</v>
      </c>
    </row>
    <row r="139" s="3" customFormat="1" customHeight="1" spans="1:199">
      <c r="A139" s="42" t="s">
        <v>1516</v>
      </c>
      <c r="B139" s="43" t="str">
        <f t="shared" si="183"/>
        <v>Sincere Navigation Corporation</v>
      </c>
      <c r="C139" s="44" t="s">
        <v>207</v>
      </c>
      <c r="D139" s="44" t="s">
        <v>90</v>
      </c>
      <c r="E139" s="51"/>
      <c r="F139" s="47"/>
      <c r="H139" s="46">
        <f t="shared" si="233"/>
        <v>0.119008751789356</v>
      </c>
      <c r="I139" s="46" t="str">
        <f t="shared" si="234"/>
        <v> </v>
      </c>
      <c r="J139" s="44"/>
      <c r="K139" s="44"/>
      <c r="L139" s="49"/>
      <c r="M139" s="70"/>
      <c r="N139" s="71" t="s">
        <v>1517</v>
      </c>
      <c r="O139" s="71" t="s">
        <v>1518</v>
      </c>
      <c r="P139" s="71" t="s">
        <v>211</v>
      </c>
      <c r="Q139" s="71" t="s">
        <v>1519</v>
      </c>
      <c r="R139" s="71" t="s">
        <v>1520</v>
      </c>
      <c r="S139" s="71" t="s">
        <v>911</v>
      </c>
      <c r="T139" s="75"/>
      <c r="U139" s="71" t="s">
        <v>1521</v>
      </c>
      <c r="V139" s="71" t="s">
        <v>306</v>
      </c>
      <c r="W139" s="71" t="s">
        <v>83</v>
      </c>
      <c r="X139" s="71" t="s">
        <v>1522</v>
      </c>
      <c r="Y139" s="71" t="s">
        <v>1523</v>
      </c>
      <c r="Z139" s="71" t="s">
        <v>1524</v>
      </c>
      <c r="AA139" s="81">
        <v>32850</v>
      </c>
      <c r="AB139" s="75"/>
      <c r="AC139" s="82">
        <v>4229875</v>
      </c>
      <c r="AD139" s="82">
        <v>4242639</v>
      </c>
      <c r="AE139" s="82">
        <v>4297446</v>
      </c>
      <c r="AF139" s="82">
        <v>3985650</v>
      </c>
      <c r="AG139" s="82">
        <v>601</v>
      </c>
      <c r="AH139" s="82">
        <v>25194</v>
      </c>
      <c r="AI139" s="82">
        <v>23453</v>
      </c>
      <c r="AJ139" s="82">
        <v>39901</v>
      </c>
      <c r="AK139" s="82">
        <v>1621318</v>
      </c>
      <c r="AL139" s="82">
        <v>1863848</v>
      </c>
      <c r="AM139" s="82">
        <v>1509966</v>
      </c>
      <c r="AN139" s="82">
        <v>1251546</v>
      </c>
      <c r="AO139" s="82">
        <v>0</v>
      </c>
      <c r="AP139" s="82">
        <v>0</v>
      </c>
      <c r="AQ139" s="82">
        <v>0</v>
      </c>
      <c r="AR139" s="82">
        <v>0</v>
      </c>
      <c r="AS139" s="82">
        <v>-270692</v>
      </c>
      <c r="AT139" s="82">
        <v>-213577</v>
      </c>
      <c r="AU139" s="82">
        <v>-219513</v>
      </c>
      <c r="AV139" s="82">
        <v>-186598</v>
      </c>
      <c r="AW139" s="82">
        <v>-1979982</v>
      </c>
      <c r="AX139" s="82">
        <v>-1771738</v>
      </c>
      <c r="AY139" s="82">
        <v>-1799589</v>
      </c>
      <c r="AZ139" s="82">
        <v>-1851599</v>
      </c>
      <c r="BA139" s="82">
        <v>70386</v>
      </c>
      <c r="BB139" s="82">
        <v>156094</v>
      </c>
      <c r="BC139" s="82">
        <v>209319</v>
      </c>
      <c r="BD139" s="82">
        <v>99810</v>
      </c>
      <c r="BE139" s="82">
        <v>508107</v>
      </c>
      <c r="BF139" s="82">
        <v>638737</v>
      </c>
      <c r="BG139" s="82">
        <v>280224</v>
      </c>
      <c r="BH139" s="82">
        <v>180524</v>
      </c>
      <c r="BI139" s="82">
        <v>4394363</v>
      </c>
      <c r="BJ139" s="82">
        <v>4456951</v>
      </c>
      <c r="BK139" s="82">
        <v>5537649</v>
      </c>
      <c r="BL139" s="82">
        <v>4667158</v>
      </c>
      <c r="BM139" s="82">
        <v>14263123</v>
      </c>
      <c r="BN139" s="82">
        <v>14572637</v>
      </c>
      <c r="BO139" s="82">
        <v>13400841</v>
      </c>
      <c r="BP139" s="82">
        <v>15560716</v>
      </c>
      <c r="BQ139" s="82">
        <v>21115675</v>
      </c>
      <c r="BR139" s="82">
        <v>21666126</v>
      </c>
      <c r="BS139" s="82">
        <v>21534918</v>
      </c>
      <c r="BT139" s="82">
        <v>21145563</v>
      </c>
      <c r="BU139" s="83"/>
      <c r="BV139" s="83"/>
      <c r="BW139" s="83"/>
      <c r="BX139" s="83"/>
      <c r="BY139" s="82">
        <v>358484</v>
      </c>
      <c r="BZ139" s="82">
        <v>418670</v>
      </c>
      <c r="CA139" s="82">
        <v>791831</v>
      </c>
      <c r="CB139" s="82">
        <v>735808</v>
      </c>
      <c r="CC139" s="83"/>
      <c r="CD139" s="83"/>
      <c r="CE139" s="83"/>
      <c r="CF139" s="83"/>
      <c r="CG139" s="82">
        <v>270692</v>
      </c>
      <c r="CH139" s="82">
        <v>213577</v>
      </c>
      <c r="CI139" s="82">
        <v>219513</v>
      </c>
      <c r="CJ139" s="82">
        <v>186598</v>
      </c>
      <c r="CK139" s="89">
        <f t="shared" si="235"/>
        <v>4229875</v>
      </c>
      <c r="CL139" s="89">
        <f t="shared" si="236"/>
        <v>-1621318</v>
      </c>
      <c r="CM139" s="89">
        <f t="shared" si="237"/>
        <v>-270692</v>
      </c>
      <c r="CN139" s="89">
        <f t="shared" si="238"/>
        <v>-1979982</v>
      </c>
      <c r="CO139" s="89">
        <f t="shared" si="239"/>
        <v>357883</v>
      </c>
      <c r="CP139" s="90">
        <f t="shared" si="240"/>
        <v>0.0846084104140193</v>
      </c>
      <c r="CQ139" s="90">
        <f t="shared" si="241"/>
        <v>0.0924286517120903</v>
      </c>
      <c r="CR139" s="91">
        <f t="shared" si="242"/>
        <v>0</v>
      </c>
      <c r="CS139" s="93">
        <f t="shared" si="243"/>
        <v>0</v>
      </c>
      <c r="CT139" s="93">
        <f t="shared" si="244"/>
        <v>113240</v>
      </c>
      <c r="CU139" s="93">
        <f t="shared" si="245"/>
        <v>14417880</v>
      </c>
      <c r="CV139" s="94"/>
      <c r="CW139" s="95">
        <f t="shared" si="246"/>
        <v>4242639</v>
      </c>
      <c r="CX139" s="95">
        <f t="shared" si="247"/>
        <v>-1863848</v>
      </c>
      <c r="CY139" s="95">
        <f t="shared" si="248"/>
        <v>-213577</v>
      </c>
      <c r="CZ139" s="93">
        <f t="shared" si="249"/>
        <v>-1771738</v>
      </c>
      <c r="DA139" s="95">
        <f t="shared" si="250"/>
        <v>393476</v>
      </c>
      <c r="DB139" s="99">
        <f t="shared" si="251"/>
        <v>0.0927432194914533</v>
      </c>
      <c r="DC139" s="99">
        <f t="shared" si="252"/>
        <v>0.102223782157316</v>
      </c>
      <c r="DD139" s="91">
        <f t="shared" si="253"/>
        <v>0</v>
      </c>
      <c r="DE139" s="93">
        <f t="shared" si="254"/>
        <v>0</v>
      </c>
      <c r="DF139" s="93">
        <f t="shared" si="255"/>
        <v>182706.5</v>
      </c>
      <c r="DG139" s="93">
        <f t="shared" si="256"/>
        <v>13986739</v>
      </c>
      <c r="DH139" s="94"/>
      <c r="DI139" s="100">
        <f t="shared" si="257"/>
        <v>4297446</v>
      </c>
      <c r="DJ139" s="100">
        <f t="shared" si="258"/>
        <v>-1509966</v>
      </c>
      <c r="DK139" s="100">
        <f t="shared" si="259"/>
        <v>-219513</v>
      </c>
      <c r="DL139" s="100">
        <f t="shared" si="260"/>
        <v>-1799589</v>
      </c>
      <c r="DM139" s="100">
        <f t="shared" si="261"/>
        <v>768378</v>
      </c>
      <c r="DN139" s="99">
        <f t="shared" si="262"/>
        <v>0.178798756284547</v>
      </c>
      <c r="DO139" s="90">
        <f t="shared" si="263"/>
        <v>0.217728306737076</v>
      </c>
      <c r="DP139" s="91">
        <f t="shared" si="264"/>
        <v>0</v>
      </c>
      <c r="DQ139" s="93">
        <f t="shared" si="265"/>
        <v>0</v>
      </c>
      <c r="DR139" s="93">
        <f t="shared" si="266"/>
        <v>154564.5</v>
      </c>
      <c r="DS139" s="93">
        <f t="shared" si="267"/>
        <v>14480778.5</v>
      </c>
      <c r="DT139" s="94"/>
      <c r="DU139" s="105">
        <f t="shared" ref="DU139:DX139" si="291">(DI139+CW139+CK139)/3</f>
        <v>4256653.33333333</v>
      </c>
      <c r="DV139" s="105">
        <f t="shared" si="291"/>
        <v>-1665044</v>
      </c>
      <c r="DW139" s="105">
        <f t="shared" si="291"/>
        <v>-234594</v>
      </c>
      <c r="DX139" s="105">
        <f t="shared" si="291"/>
        <v>-1850436.33333333</v>
      </c>
      <c r="DY139" s="105">
        <f t="shared" si="269"/>
        <v>506579</v>
      </c>
      <c r="DZ139" s="99">
        <f t="shared" si="270"/>
        <v>0.119008751789356</v>
      </c>
      <c r="EA139" s="107">
        <f t="shared" si="271"/>
        <v>0.135085055647341</v>
      </c>
      <c r="EB139" s="105">
        <f t="shared" si="272"/>
        <v>0</v>
      </c>
      <c r="EC139" s="105">
        <f t="shared" si="273"/>
        <v>0</v>
      </c>
      <c r="ED139" s="105">
        <f t="shared" si="274"/>
        <v>150170.333333333</v>
      </c>
      <c r="EE139" s="105">
        <f t="shared" si="275"/>
        <v>14295132.5</v>
      </c>
      <c r="EF139" s="108"/>
      <c r="EG139" s="115" t="str">
        <f t="shared" si="276"/>
        <v>完整</v>
      </c>
      <c r="EH139" s="115" t="str">
        <f t="shared" si="277"/>
        <v>完整</v>
      </c>
      <c r="EI139" s="115" t="str">
        <f t="shared" si="278"/>
        <v>完整</v>
      </c>
      <c r="EJ139" s="115" t="str">
        <f t="shared" si="279"/>
        <v>选择</v>
      </c>
      <c r="EK139" s="115" t="str">
        <f t="shared" si="280"/>
        <v>选择</v>
      </c>
      <c r="EL139" s="115" t="str">
        <f t="shared" si="281"/>
        <v>选择</v>
      </c>
      <c r="EM139" s="3" t="str">
        <f t="shared" si="282"/>
        <v>删除</v>
      </c>
      <c r="EN139" s="3" t="str">
        <f t="shared" si="283"/>
        <v>删除</v>
      </c>
      <c r="EO139" s="3" t="str">
        <f t="shared" si="284"/>
        <v>删除</v>
      </c>
      <c r="EP139" s="6"/>
      <c r="EQ139" s="6"/>
      <c r="ER139" s="6"/>
      <c r="ES139" s="6"/>
      <c r="ET139" s="6"/>
      <c r="EU139" s="6"/>
      <c r="EV139" s="6"/>
      <c r="EW139" s="6"/>
      <c r="EX139" s="6"/>
      <c r="EY139" s="6"/>
      <c r="EZ139" s="6"/>
      <c r="FA139" s="6"/>
      <c r="FB139" s="6"/>
      <c r="FC139" s="6"/>
      <c r="FD139" s="6"/>
      <c r="FE139" s="6"/>
      <c r="FF139" s="6"/>
      <c r="FG139" s="6"/>
      <c r="FH139" s="6"/>
      <c r="FI139" s="6"/>
      <c r="FJ139" s="6"/>
      <c r="FK139" s="6"/>
      <c r="FL139" s="6"/>
      <c r="FM139" s="6"/>
      <c r="FN139" s="6"/>
      <c r="FO139" s="6"/>
      <c r="FP139" s="6"/>
      <c r="FQ139" s="6"/>
      <c r="FR139" s="6"/>
      <c r="FS139" s="6"/>
      <c r="FT139" s="6"/>
      <c r="FU139" s="6"/>
      <c r="FV139" s="6"/>
      <c r="FW139" s="6"/>
      <c r="FX139" s="6"/>
      <c r="FY139" s="6"/>
      <c r="FZ139" s="6"/>
      <c r="GA139" s="6"/>
      <c r="GB139" s="6"/>
      <c r="GC139" s="6"/>
      <c r="GD139" s="6"/>
      <c r="GE139" s="6"/>
      <c r="GF139" s="6"/>
      <c r="GG139" s="6"/>
      <c r="GH139" s="6"/>
      <c r="GI139" s="6"/>
      <c r="GJ139" s="6"/>
      <c r="GK139" s="6"/>
      <c r="GL139" s="6"/>
      <c r="GM139" s="6"/>
      <c r="GN139" s="6"/>
      <c r="GO139" s="6"/>
      <c r="GP139" s="6"/>
      <c r="GQ139" s="6"/>
    </row>
    <row r="140" s="3" customFormat="1" customHeight="1" spans="1:145">
      <c r="A140" s="42" t="s">
        <v>1525</v>
      </c>
      <c r="B140" s="43" t="str">
        <f t="shared" si="183"/>
        <v>Cangzhou Transportation Group Co.,Ltd.</v>
      </c>
      <c r="C140" s="44" t="s">
        <v>207</v>
      </c>
      <c r="D140" s="44" t="s">
        <v>92</v>
      </c>
      <c r="E140" s="51"/>
      <c r="H140" s="46">
        <f t="shared" si="233"/>
        <v>-0.219896128825769</v>
      </c>
      <c r="I140" s="46" t="str">
        <f t="shared" si="234"/>
        <v> </v>
      </c>
      <c r="J140" s="44"/>
      <c r="K140" s="44"/>
      <c r="L140" s="49"/>
      <c r="M140" s="70"/>
      <c r="N140" s="71" t="s">
        <v>1526</v>
      </c>
      <c r="O140" s="71" t="s">
        <v>1527</v>
      </c>
      <c r="P140" s="71" t="s">
        <v>211</v>
      </c>
      <c r="Q140" s="71" t="s">
        <v>1528</v>
      </c>
      <c r="R140" s="71" t="s">
        <v>1529</v>
      </c>
      <c r="S140" s="71" t="s">
        <v>235</v>
      </c>
      <c r="T140" s="75"/>
      <c r="U140" s="71" t="s">
        <v>1530</v>
      </c>
      <c r="V140" s="71" t="s">
        <v>216</v>
      </c>
      <c r="W140" s="71" t="s">
        <v>83</v>
      </c>
      <c r="X140" s="71" t="s">
        <v>1531</v>
      </c>
      <c r="Y140" s="71" t="s">
        <v>565</v>
      </c>
      <c r="Z140" s="71" t="s">
        <v>1532</v>
      </c>
      <c r="AA140" s="81">
        <v>42104</v>
      </c>
      <c r="AB140" s="75"/>
      <c r="AC140" s="82">
        <v>854778</v>
      </c>
      <c r="AD140" s="82">
        <v>699258</v>
      </c>
      <c r="AE140" s="82">
        <v>1048611</v>
      </c>
      <c r="AF140" s="82">
        <v>1350866</v>
      </c>
      <c r="AG140" s="82">
        <v>124724</v>
      </c>
      <c r="AH140" s="82">
        <v>109821</v>
      </c>
      <c r="AI140" s="82">
        <v>163795</v>
      </c>
      <c r="AJ140" s="82">
        <v>146905</v>
      </c>
      <c r="AK140" s="82">
        <v>819933</v>
      </c>
      <c r="AL140" s="82">
        <v>691916</v>
      </c>
      <c r="AM140" s="82">
        <v>1007062</v>
      </c>
      <c r="AN140" s="82">
        <v>1272917</v>
      </c>
      <c r="AO140" s="82">
        <v>0</v>
      </c>
      <c r="AP140" s="82">
        <v>0</v>
      </c>
      <c r="AQ140" s="82">
        <v>0</v>
      </c>
      <c r="AR140" s="82">
        <v>0</v>
      </c>
      <c r="AS140" s="82">
        <v>-124478</v>
      </c>
      <c r="AT140" s="82">
        <v>-120120</v>
      </c>
      <c r="AU140" s="82">
        <v>-137731</v>
      </c>
      <c r="AV140" s="82">
        <v>-136408</v>
      </c>
      <c r="AW140" s="82">
        <v>-71670</v>
      </c>
      <c r="AX140" s="82">
        <v>-101216</v>
      </c>
      <c r="AY140" s="82">
        <v>-100833</v>
      </c>
      <c r="AZ140" s="82">
        <v>-119134</v>
      </c>
      <c r="BA140" s="82">
        <v>66559</v>
      </c>
      <c r="BB140" s="82">
        <v>61041</v>
      </c>
      <c r="BC140" s="82">
        <v>108620</v>
      </c>
      <c r="BD140" s="82">
        <v>165577</v>
      </c>
      <c r="BE140" s="82">
        <v>38232</v>
      </c>
      <c r="BF140" s="82">
        <v>38306</v>
      </c>
      <c r="BG140" s="82">
        <v>48647</v>
      </c>
      <c r="BH140" s="82">
        <v>50977</v>
      </c>
      <c r="BI140" s="82">
        <v>36794</v>
      </c>
      <c r="BJ140" s="82">
        <v>43440</v>
      </c>
      <c r="BK140" s="82">
        <v>83924</v>
      </c>
      <c r="BL140" s="82">
        <v>149953</v>
      </c>
      <c r="BM140" s="82">
        <v>338414</v>
      </c>
      <c r="BN140" s="82">
        <v>372788</v>
      </c>
      <c r="BO140" s="82">
        <v>474846</v>
      </c>
      <c r="BP140" s="82">
        <v>550090</v>
      </c>
      <c r="BQ140" s="82">
        <v>873577</v>
      </c>
      <c r="BR140" s="82">
        <v>960369</v>
      </c>
      <c r="BS140" s="82">
        <v>1362960</v>
      </c>
      <c r="BT140" s="82">
        <v>1591914</v>
      </c>
      <c r="BU140" s="82">
        <v>9635</v>
      </c>
      <c r="BV140" s="82">
        <v>11540</v>
      </c>
      <c r="BW140" s="82">
        <v>18158</v>
      </c>
      <c r="BX140" s="82">
        <v>21054</v>
      </c>
      <c r="BY140" s="82">
        <v>-36579</v>
      </c>
      <c r="BZ140" s="82">
        <v>-104173</v>
      </c>
      <c r="CA140" s="82">
        <v>-33220</v>
      </c>
      <c r="CB140" s="82">
        <v>-30688</v>
      </c>
      <c r="CC140" s="82">
        <v>9361</v>
      </c>
      <c r="CD140" s="82">
        <v>7924</v>
      </c>
      <c r="CE140" s="82">
        <v>4908</v>
      </c>
      <c r="CF140" s="82">
        <v>5811</v>
      </c>
      <c r="CG140" s="82">
        <v>105482</v>
      </c>
      <c r="CH140" s="82">
        <v>100656</v>
      </c>
      <c r="CI140" s="82">
        <v>114665</v>
      </c>
      <c r="CJ140" s="82">
        <v>109543</v>
      </c>
      <c r="CK140" s="89">
        <f t="shared" si="235"/>
        <v>854778</v>
      </c>
      <c r="CL140" s="89">
        <f t="shared" si="236"/>
        <v>-819933</v>
      </c>
      <c r="CM140" s="89">
        <f t="shared" si="237"/>
        <v>-124478</v>
      </c>
      <c r="CN140" s="89">
        <f t="shared" si="238"/>
        <v>-71670</v>
      </c>
      <c r="CO140" s="89">
        <f t="shared" si="239"/>
        <v>-161303</v>
      </c>
      <c r="CP140" s="90">
        <f t="shared" si="240"/>
        <v>-0.188707477263102</v>
      </c>
      <c r="CQ140" s="90">
        <f t="shared" si="241"/>
        <v>-0.158750139014508</v>
      </c>
      <c r="CR140" s="91">
        <f t="shared" si="242"/>
        <v>9635</v>
      </c>
      <c r="CS140" s="93">
        <f t="shared" si="243"/>
        <v>0</v>
      </c>
      <c r="CT140" s="93">
        <f t="shared" si="244"/>
        <v>63800</v>
      </c>
      <c r="CU140" s="93">
        <f t="shared" si="245"/>
        <v>355601</v>
      </c>
      <c r="CV140" s="94"/>
      <c r="CW140" s="95">
        <f t="shared" si="246"/>
        <v>699258</v>
      </c>
      <c r="CX140" s="95">
        <f t="shared" si="247"/>
        <v>-691916</v>
      </c>
      <c r="CY140" s="95">
        <f t="shared" si="248"/>
        <v>-120120</v>
      </c>
      <c r="CZ140" s="93">
        <f t="shared" si="249"/>
        <v>-101216</v>
      </c>
      <c r="DA140" s="95">
        <f t="shared" si="250"/>
        <v>-213994</v>
      </c>
      <c r="DB140" s="99">
        <f t="shared" si="251"/>
        <v>-0.306030106198284</v>
      </c>
      <c r="DC140" s="99">
        <f t="shared" si="252"/>
        <v>-0.23432086652972</v>
      </c>
      <c r="DD140" s="91">
        <f t="shared" si="253"/>
        <v>11540</v>
      </c>
      <c r="DE140" s="93">
        <f t="shared" si="254"/>
        <v>0</v>
      </c>
      <c r="DF140" s="93">
        <f t="shared" si="255"/>
        <v>84830.5</v>
      </c>
      <c r="DG140" s="93">
        <f t="shared" si="256"/>
        <v>423817</v>
      </c>
      <c r="DH140" s="94"/>
      <c r="DI140" s="100">
        <f t="shared" si="257"/>
        <v>1048611</v>
      </c>
      <c r="DJ140" s="100">
        <f t="shared" si="258"/>
        <v>-1007062</v>
      </c>
      <c r="DK140" s="100">
        <f t="shared" si="259"/>
        <v>-137731</v>
      </c>
      <c r="DL140" s="100">
        <f t="shared" si="260"/>
        <v>-100833</v>
      </c>
      <c r="DM140" s="100">
        <f t="shared" si="261"/>
        <v>-197015</v>
      </c>
      <c r="DN140" s="99">
        <f t="shared" si="262"/>
        <v>-0.187881874212649</v>
      </c>
      <c r="DO140" s="90">
        <f t="shared" si="263"/>
        <v>-0.158165452551568</v>
      </c>
      <c r="DP140" s="91">
        <f t="shared" si="264"/>
        <v>18158</v>
      </c>
      <c r="DQ140" s="93">
        <f t="shared" si="265"/>
        <v>0</v>
      </c>
      <c r="DR140" s="93">
        <f t="shared" si="266"/>
        <v>137098.5</v>
      </c>
      <c r="DS140" s="93">
        <f t="shared" si="267"/>
        <v>512468</v>
      </c>
      <c r="DT140" s="94"/>
      <c r="DU140" s="105">
        <f t="shared" ref="DU140:DX140" si="292">(DI140+CW140+CK140)/3</f>
        <v>867549</v>
      </c>
      <c r="DV140" s="105">
        <f t="shared" si="292"/>
        <v>-839637</v>
      </c>
      <c r="DW140" s="105">
        <f t="shared" si="292"/>
        <v>-127443</v>
      </c>
      <c r="DX140" s="105">
        <f t="shared" si="292"/>
        <v>-91239.6666666667</v>
      </c>
      <c r="DY140" s="105">
        <f t="shared" si="269"/>
        <v>-190770.666666667</v>
      </c>
      <c r="DZ140" s="99">
        <f t="shared" si="270"/>
        <v>-0.219896128825769</v>
      </c>
      <c r="EA140" s="107">
        <f t="shared" si="271"/>
        <v>-0.180258075773577</v>
      </c>
      <c r="EB140" s="105">
        <f t="shared" si="272"/>
        <v>-13111</v>
      </c>
      <c r="EC140" s="105">
        <f t="shared" si="273"/>
        <v>0</v>
      </c>
      <c r="ED140" s="105">
        <f t="shared" si="274"/>
        <v>95243</v>
      </c>
      <c r="EE140" s="105">
        <f t="shared" si="275"/>
        <v>430628.666666667</v>
      </c>
      <c r="EF140" s="108"/>
      <c r="EG140" s="115" t="str">
        <f t="shared" si="276"/>
        <v>完整</v>
      </c>
      <c r="EH140" s="115" t="str">
        <f t="shared" si="277"/>
        <v>完整</v>
      </c>
      <c r="EI140" s="115" t="str">
        <f t="shared" si="278"/>
        <v>完整</v>
      </c>
      <c r="EJ140" s="115" t="str">
        <f t="shared" si="279"/>
        <v>选择</v>
      </c>
      <c r="EK140" s="115" t="str">
        <f t="shared" si="280"/>
        <v>选择</v>
      </c>
      <c r="EL140" s="115" t="str">
        <f t="shared" si="281"/>
        <v>删除</v>
      </c>
      <c r="EM140" s="3" t="str">
        <f t="shared" si="282"/>
        <v>删除</v>
      </c>
      <c r="EN140" s="3" t="str">
        <f t="shared" si="283"/>
        <v>删除</v>
      </c>
      <c r="EO140" s="3" t="str">
        <f t="shared" si="284"/>
        <v>删除</v>
      </c>
    </row>
    <row r="141" s="3" customFormat="1" customHeight="1" spans="1:199">
      <c r="A141" s="42" t="s">
        <v>1533</v>
      </c>
      <c r="B141" s="43" t="str">
        <f t="shared" si="183"/>
        <v>Taiwan Pelican Express Co., Ltd.</v>
      </c>
      <c r="C141" s="44" t="s">
        <v>207</v>
      </c>
      <c r="D141" s="44" t="s">
        <v>90</v>
      </c>
      <c r="E141" s="51"/>
      <c r="F141" s="47"/>
      <c r="H141" s="46">
        <f t="shared" si="233"/>
        <v>0.0451434424486094</v>
      </c>
      <c r="I141" s="46" t="str">
        <f t="shared" si="234"/>
        <v> </v>
      </c>
      <c r="J141" s="44"/>
      <c r="K141" s="44"/>
      <c r="L141" s="49"/>
      <c r="M141" s="70"/>
      <c r="N141" s="71" t="s">
        <v>1534</v>
      </c>
      <c r="O141" s="71" t="s">
        <v>1535</v>
      </c>
      <c r="P141" s="71" t="s">
        <v>211</v>
      </c>
      <c r="Q141" s="71" t="s">
        <v>1536</v>
      </c>
      <c r="R141" s="71" t="s">
        <v>1537</v>
      </c>
      <c r="S141" s="71" t="s">
        <v>911</v>
      </c>
      <c r="T141" s="75"/>
      <c r="U141" s="71" t="s">
        <v>1538</v>
      </c>
      <c r="V141" s="71" t="s">
        <v>266</v>
      </c>
      <c r="W141" s="71" t="s">
        <v>83</v>
      </c>
      <c r="X141" s="71" t="s">
        <v>1539</v>
      </c>
      <c r="Y141" s="71" t="s">
        <v>1540</v>
      </c>
      <c r="Z141" s="71" t="s">
        <v>1541</v>
      </c>
      <c r="AA141" s="81">
        <v>41269</v>
      </c>
      <c r="AB141" s="75"/>
      <c r="AC141" s="82">
        <v>4188461</v>
      </c>
      <c r="AD141" s="82">
        <v>4509706</v>
      </c>
      <c r="AE141" s="82">
        <v>4466137</v>
      </c>
      <c r="AF141" s="82">
        <v>3983309</v>
      </c>
      <c r="AG141" s="82">
        <v>10990</v>
      </c>
      <c r="AH141" s="82">
        <v>12422</v>
      </c>
      <c r="AI141" s="82">
        <v>14071</v>
      </c>
      <c r="AJ141" s="82">
        <v>12392</v>
      </c>
      <c r="AK141" s="82">
        <v>3323377</v>
      </c>
      <c r="AL141" s="82">
        <v>3523309</v>
      </c>
      <c r="AM141" s="82">
        <v>3450373</v>
      </c>
      <c r="AN141" s="82">
        <v>3046546</v>
      </c>
      <c r="AO141" s="82">
        <v>0</v>
      </c>
      <c r="AP141" s="82">
        <v>0</v>
      </c>
      <c r="AQ141" s="82">
        <v>0</v>
      </c>
      <c r="AR141" s="82">
        <v>0</v>
      </c>
      <c r="AS141" s="82">
        <v>-448390</v>
      </c>
      <c r="AT141" s="82">
        <v>-469769</v>
      </c>
      <c r="AU141" s="82">
        <v>-469547</v>
      </c>
      <c r="AV141" s="82">
        <v>-435651</v>
      </c>
      <c r="AW141" s="82">
        <v>-309658</v>
      </c>
      <c r="AX141" s="82">
        <v>-312772</v>
      </c>
      <c r="AY141" s="82">
        <v>-262827</v>
      </c>
      <c r="AZ141" s="82">
        <v>-251560</v>
      </c>
      <c r="BA141" s="82">
        <v>11240</v>
      </c>
      <c r="BB141" s="82">
        <v>14596</v>
      </c>
      <c r="BC141" s="82">
        <v>12574</v>
      </c>
      <c r="BD141" s="82">
        <v>8947</v>
      </c>
      <c r="BE141" s="82">
        <v>545595</v>
      </c>
      <c r="BF141" s="82">
        <v>530850</v>
      </c>
      <c r="BG141" s="82">
        <v>521420</v>
      </c>
      <c r="BH141" s="82">
        <v>274275</v>
      </c>
      <c r="BI141" s="82">
        <v>927500</v>
      </c>
      <c r="BJ141" s="82">
        <v>1050531</v>
      </c>
      <c r="BK141" s="82">
        <v>1053832</v>
      </c>
      <c r="BL141" s="82">
        <v>1061888</v>
      </c>
      <c r="BM141" s="82">
        <v>1812915</v>
      </c>
      <c r="BN141" s="82">
        <v>1971867</v>
      </c>
      <c r="BO141" s="82">
        <v>1850419</v>
      </c>
      <c r="BP141" s="82">
        <v>1535507</v>
      </c>
      <c r="BQ141" s="82">
        <v>4347535</v>
      </c>
      <c r="BR141" s="82">
        <v>4570982</v>
      </c>
      <c r="BS141" s="82">
        <v>5010457</v>
      </c>
      <c r="BT141" s="82">
        <v>3840407</v>
      </c>
      <c r="BU141" s="82">
        <v>20189</v>
      </c>
      <c r="BV141" s="82">
        <v>26878</v>
      </c>
      <c r="BW141" s="82">
        <v>29714</v>
      </c>
      <c r="BX141" s="82">
        <v>21828</v>
      </c>
      <c r="BY141" s="82">
        <v>118026</v>
      </c>
      <c r="BZ141" s="82">
        <v>216278</v>
      </c>
      <c r="CA141" s="82">
        <v>297461</v>
      </c>
      <c r="CB141" s="82">
        <v>261944</v>
      </c>
      <c r="CC141" s="83"/>
      <c r="CD141" s="83"/>
      <c r="CE141" s="83"/>
      <c r="CF141" s="83"/>
      <c r="CG141" s="82">
        <v>428201</v>
      </c>
      <c r="CH141" s="82">
        <v>442891</v>
      </c>
      <c r="CI141" s="82">
        <v>439833</v>
      </c>
      <c r="CJ141" s="82">
        <v>413823</v>
      </c>
      <c r="CK141" s="89">
        <f t="shared" si="235"/>
        <v>4188461</v>
      </c>
      <c r="CL141" s="89">
        <f t="shared" si="236"/>
        <v>-3323377</v>
      </c>
      <c r="CM141" s="89">
        <f t="shared" si="237"/>
        <v>-448390</v>
      </c>
      <c r="CN141" s="89">
        <f t="shared" si="238"/>
        <v>-309658</v>
      </c>
      <c r="CO141" s="89">
        <f t="shared" si="239"/>
        <v>107036</v>
      </c>
      <c r="CP141" s="90">
        <f t="shared" si="240"/>
        <v>0.0255549711457263</v>
      </c>
      <c r="CQ141" s="90">
        <f t="shared" si="241"/>
        <v>0.0262251542047202</v>
      </c>
      <c r="CR141" s="91">
        <f t="shared" si="242"/>
        <v>20189</v>
      </c>
      <c r="CS141" s="93">
        <f t="shared" si="243"/>
        <v>0</v>
      </c>
      <c r="CT141" s="93">
        <f t="shared" si="244"/>
        <v>12918</v>
      </c>
      <c r="CU141" s="93">
        <f t="shared" si="245"/>
        <v>1892391</v>
      </c>
      <c r="CV141" s="94"/>
      <c r="CW141" s="95">
        <f t="shared" si="246"/>
        <v>4509706</v>
      </c>
      <c r="CX141" s="95">
        <f t="shared" si="247"/>
        <v>-3523309</v>
      </c>
      <c r="CY141" s="95">
        <f t="shared" si="248"/>
        <v>-469769</v>
      </c>
      <c r="CZ141" s="93">
        <f t="shared" si="249"/>
        <v>-312772</v>
      </c>
      <c r="DA141" s="95">
        <f t="shared" si="250"/>
        <v>203856</v>
      </c>
      <c r="DB141" s="99">
        <f t="shared" si="251"/>
        <v>0.0452038336867193</v>
      </c>
      <c r="DC141" s="99">
        <f t="shared" si="252"/>
        <v>0.0473439622838696</v>
      </c>
      <c r="DD141" s="91">
        <f t="shared" si="253"/>
        <v>26878</v>
      </c>
      <c r="DE141" s="93">
        <f t="shared" si="254"/>
        <v>0</v>
      </c>
      <c r="DF141" s="93">
        <f t="shared" si="255"/>
        <v>13585</v>
      </c>
      <c r="DG141" s="93">
        <f t="shared" si="256"/>
        <v>1911143</v>
      </c>
      <c r="DH141" s="94"/>
      <c r="DI141" s="100">
        <f t="shared" si="257"/>
        <v>4466137</v>
      </c>
      <c r="DJ141" s="100">
        <f t="shared" si="258"/>
        <v>-3450373</v>
      </c>
      <c r="DK141" s="100">
        <f t="shared" si="259"/>
        <v>-469547</v>
      </c>
      <c r="DL141" s="100">
        <f t="shared" si="260"/>
        <v>-262827</v>
      </c>
      <c r="DM141" s="100">
        <f t="shared" si="261"/>
        <v>283390</v>
      </c>
      <c r="DN141" s="99">
        <f t="shared" si="262"/>
        <v>0.0634530467829357</v>
      </c>
      <c r="DO141" s="90">
        <f t="shared" si="263"/>
        <v>0.0677521255768039</v>
      </c>
      <c r="DP141" s="91">
        <f t="shared" si="264"/>
        <v>29714</v>
      </c>
      <c r="DQ141" s="93">
        <f t="shared" si="265"/>
        <v>0</v>
      </c>
      <c r="DR141" s="93">
        <f t="shared" si="266"/>
        <v>10760.5</v>
      </c>
      <c r="DS141" s="93">
        <f t="shared" si="267"/>
        <v>1692963</v>
      </c>
      <c r="DT141" s="94"/>
      <c r="DU141" s="105">
        <f t="shared" ref="DU141:DX141" si="293">(DI141+CW141+CK141)/3</f>
        <v>4388101.33333333</v>
      </c>
      <c r="DV141" s="105">
        <f t="shared" si="293"/>
        <v>-3432353</v>
      </c>
      <c r="DW141" s="105">
        <f t="shared" si="293"/>
        <v>-462568.666666667</v>
      </c>
      <c r="DX141" s="105">
        <f t="shared" si="293"/>
        <v>-295085.666666667</v>
      </c>
      <c r="DY141" s="105">
        <f t="shared" si="269"/>
        <v>198094</v>
      </c>
      <c r="DZ141" s="99">
        <f t="shared" si="270"/>
        <v>0.0451434424486094</v>
      </c>
      <c r="EA141" s="107">
        <f t="shared" si="271"/>
        <v>0.047277721550527</v>
      </c>
      <c r="EB141" s="105">
        <f t="shared" si="272"/>
        <v>-25593.6666666667</v>
      </c>
      <c r="EC141" s="105">
        <f t="shared" si="273"/>
        <v>0</v>
      </c>
      <c r="ED141" s="105">
        <f t="shared" si="274"/>
        <v>12421.1666666667</v>
      </c>
      <c r="EE141" s="105">
        <f t="shared" si="275"/>
        <v>1832165.66666667</v>
      </c>
      <c r="EF141" s="108"/>
      <c r="EG141" s="115" t="str">
        <f t="shared" si="276"/>
        <v>完整</v>
      </c>
      <c r="EH141" s="115" t="str">
        <f t="shared" si="277"/>
        <v>完整</v>
      </c>
      <c r="EI141" s="115" t="str">
        <f t="shared" si="278"/>
        <v>完整</v>
      </c>
      <c r="EJ141" s="115" t="str">
        <f t="shared" si="279"/>
        <v>选择</v>
      </c>
      <c r="EK141" s="115" t="str">
        <f t="shared" si="280"/>
        <v>选择</v>
      </c>
      <c r="EL141" s="115" t="str">
        <f t="shared" si="281"/>
        <v>选择</v>
      </c>
      <c r="EM141" s="3" t="str">
        <f t="shared" si="282"/>
        <v>删除</v>
      </c>
      <c r="EN141" s="3" t="str">
        <f t="shared" si="283"/>
        <v>删除</v>
      </c>
      <c r="EO141" s="3" t="str">
        <f t="shared" si="284"/>
        <v>删除</v>
      </c>
      <c r="EP141" s="6"/>
      <c r="EQ141" s="6"/>
      <c r="ER141" s="6"/>
      <c r="ES141" s="6"/>
      <c r="ET141" s="6"/>
      <c r="EU141" s="6"/>
      <c r="EV141" s="6"/>
      <c r="EW141" s="6"/>
      <c r="EX141" s="6"/>
      <c r="EY141" s="6"/>
      <c r="EZ141" s="6"/>
      <c r="FA141" s="6"/>
      <c r="FB141" s="6"/>
      <c r="FC141" s="6"/>
      <c r="FD141" s="6"/>
      <c r="FE141" s="6"/>
      <c r="FF141" s="6"/>
      <c r="FG141" s="6"/>
      <c r="FH141" s="6"/>
      <c r="FI141" s="6"/>
      <c r="FJ141" s="6"/>
      <c r="FK141" s="6"/>
      <c r="FL141" s="6"/>
      <c r="FM141" s="6"/>
      <c r="FN141" s="6"/>
      <c r="FO141" s="6"/>
      <c r="FP141" s="6"/>
      <c r="FQ141" s="6"/>
      <c r="FR141" s="6"/>
      <c r="FS141" s="6"/>
      <c r="FT141" s="6"/>
      <c r="FU141" s="6"/>
      <c r="FV141" s="6"/>
      <c r="FW141" s="6"/>
      <c r="FX141" s="6"/>
      <c r="FY141" s="6"/>
      <c r="FZ141" s="6"/>
      <c r="GA141" s="6"/>
      <c r="GB141" s="6"/>
      <c r="GC141" s="6"/>
      <c r="GD141" s="6"/>
      <c r="GE141" s="6"/>
      <c r="GF141" s="6"/>
      <c r="GG141" s="6"/>
      <c r="GH141" s="6"/>
      <c r="GI141" s="6"/>
      <c r="GJ141" s="6"/>
      <c r="GK141" s="6"/>
      <c r="GL141" s="6"/>
      <c r="GM141" s="6"/>
      <c r="GN141" s="6"/>
      <c r="GO141" s="6"/>
      <c r="GP141" s="6"/>
      <c r="GQ141" s="6"/>
    </row>
    <row r="142" s="3" customFormat="1" customHeight="1" spans="1:145">
      <c r="A142" s="42" t="s">
        <v>1542</v>
      </c>
      <c r="B142" s="43" t="str">
        <f t="shared" si="183"/>
        <v>Full Apex (Holdings) Limited</v>
      </c>
      <c r="C142" s="44" t="s">
        <v>207</v>
      </c>
      <c r="D142" s="44" t="s">
        <v>90</v>
      </c>
      <c r="E142" s="51"/>
      <c r="F142" s="47"/>
      <c r="H142" s="46" t="e">
        <f t="shared" si="233"/>
        <v>#VALUE!</v>
      </c>
      <c r="I142" s="46" t="str">
        <f t="shared" si="234"/>
        <v> </v>
      </c>
      <c r="J142" s="44"/>
      <c r="K142" s="44"/>
      <c r="L142" s="49"/>
      <c r="M142" s="70"/>
      <c r="N142" s="71" t="s">
        <v>1543</v>
      </c>
      <c r="O142" s="71" t="s">
        <v>1544</v>
      </c>
      <c r="P142" s="71" t="s">
        <v>211</v>
      </c>
      <c r="Q142" s="71" t="s">
        <v>1545</v>
      </c>
      <c r="R142" s="71" t="s">
        <v>1546</v>
      </c>
      <c r="S142" s="71" t="s">
        <v>293</v>
      </c>
      <c r="T142" s="71" t="s">
        <v>294</v>
      </c>
      <c r="U142" s="71" t="s">
        <v>1547</v>
      </c>
      <c r="V142" s="71" t="s">
        <v>266</v>
      </c>
      <c r="W142" s="71" t="s">
        <v>79</v>
      </c>
      <c r="X142" s="71" t="s">
        <v>1548</v>
      </c>
      <c r="Y142" s="71" t="s">
        <v>1549</v>
      </c>
      <c r="Z142" s="71" t="s">
        <v>1550</v>
      </c>
      <c r="AA142" s="81">
        <v>37792</v>
      </c>
      <c r="AB142" s="75"/>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83"/>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9" t="str">
        <f t="shared" si="235"/>
        <v>无数据</v>
      </c>
      <c r="CL142" s="89">
        <f t="shared" si="236"/>
        <v>0</v>
      </c>
      <c r="CM142" s="89">
        <f t="shared" si="237"/>
        <v>0</v>
      </c>
      <c r="CN142" s="89">
        <f t="shared" si="238"/>
        <v>0</v>
      </c>
      <c r="CO142" s="89" t="str">
        <f t="shared" si="239"/>
        <v>无数据</v>
      </c>
      <c r="CP142" s="90" t="e">
        <f t="shared" si="240"/>
        <v>#VALUE!</v>
      </c>
      <c r="CQ142" s="90" t="e">
        <f t="shared" si="241"/>
        <v>#VALUE!</v>
      </c>
      <c r="CR142" s="91">
        <f t="shared" si="242"/>
        <v>0</v>
      </c>
      <c r="CS142" s="93" t="str">
        <f t="shared" si="243"/>
        <v/>
      </c>
      <c r="CT142" s="93" t="e">
        <f t="shared" si="244"/>
        <v>#VALUE!</v>
      </c>
      <c r="CU142" s="93" t="e">
        <f t="shared" si="245"/>
        <v>#VALUE!</v>
      </c>
      <c r="CV142" s="94"/>
      <c r="CW142" s="95" t="str">
        <f t="shared" si="246"/>
        <v>无数据</v>
      </c>
      <c r="CX142" s="95">
        <f t="shared" si="247"/>
        <v>0</v>
      </c>
      <c r="CY142" s="95">
        <f t="shared" si="248"/>
        <v>0</v>
      </c>
      <c r="CZ142" s="93" t="str">
        <f t="shared" si="249"/>
        <v/>
      </c>
      <c r="DA142" s="95" t="str">
        <f t="shared" si="250"/>
        <v>无数据</v>
      </c>
      <c r="DB142" s="99" t="e">
        <f t="shared" si="251"/>
        <v>#VALUE!</v>
      </c>
      <c r="DC142" s="99" t="e">
        <f t="shared" si="252"/>
        <v>#VALUE!</v>
      </c>
      <c r="DD142" s="91">
        <f t="shared" si="253"/>
        <v>0</v>
      </c>
      <c r="DE142" s="93" t="str">
        <f t="shared" si="254"/>
        <v/>
      </c>
      <c r="DF142" s="93" t="e">
        <f t="shared" si="255"/>
        <v>#VALUE!</v>
      </c>
      <c r="DG142" s="93" t="e">
        <f t="shared" si="256"/>
        <v>#VALUE!</v>
      </c>
      <c r="DH142" s="94"/>
      <c r="DI142" s="100" t="str">
        <f t="shared" si="257"/>
        <v>无数据</v>
      </c>
      <c r="DJ142" s="100">
        <f t="shared" si="258"/>
        <v>0</v>
      </c>
      <c r="DK142" s="100">
        <f t="shared" si="259"/>
        <v>0</v>
      </c>
      <c r="DL142" s="100">
        <f t="shared" si="260"/>
        <v>0</v>
      </c>
      <c r="DM142" s="100" t="str">
        <f t="shared" si="261"/>
        <v>无数据</v>
      </c>
      <c r="DN142" s="99" t="e">
        <f t="shared" si="262"/>
        <v>#VALUE!</v>
      </c>
      <c r="DO142" s="90" t="e">
        <f t="shared" si="263"/>
        <v>#VALUE!</v>
      </c>
      <c r="DP142" s="91">
        <f t="shared" si="264"/>
        <v>0</v>
      </c>
      <c r="DQ142" s="93" t="str">
        <f t="shared" si="265"/>
        <v/>
      </c>
      <c r="DR142" s="93" t="e">
        <f t="shared" si="266"/>
        <v>#VALUE!</v>
      </c>
      <c r="DS142" s="93" t="e">
        <f t="shared" si="267"/>
        <v>#VALUE!</v>
      </c>
      <c r="DT142" s="94"/>
      <c r="DU142" s="105" t="e">
        <f t="shared" ref="DU142:DX142" si="294">(DI142+CW142+CK142)/3</f>
        <v>#VALUE!</v>
      </c>
      <c r="DV142" s="105">
        <f t="shared" si="294"/>
        <v>0</v>
      </c>
      <c r="DW142" s="105">
        <f t="shared" si="294"/>
        <v>0</v>
      </c>
      <c r="DX142" s="105" t="e">
        <f t="shared" si="294"/>
        <v>#VALUE!</v>
      </c>
      <c r="DY142" s="105" t="e">
        <f t="shared" si="269"/>
        <v>#VALUE!</v>
      </c>
      <c r="DZ142" s="99" t="e">
        <f t="shared" si="270"/>
        <v>#VALUE!</v>
      </c>
      <c r="EA142" s="107" t="e">
        <f t="shared" si="271"/>
        <v>#VALUE!</v>
      </c>
      <c r="EB142" s="105">
        <f t="shared" si="272"/>
        <v>0</v>
      </c>
      <c r="EC142" s="105" t="e">
        <f t="shared" si="273"/>
        <v>#VALUE!</v>
      </c>
      <c r="ED142" s="105" t="e">
        <f t="shared" si="274"/>
        <v>#VALUE!</v>
      </c>
      <c r="EE142" s="105" t="e">
        <f t="shared" si="275"/>
        <v>#VALUE!</v>
      </c>
      <c r="EF142" s="108"/>
      <c r="EG142" s="115" t="str">
        <f t="shared" si="276"/>
        <v>无数据</v>
      </c>
      <c r="EH142" s="115" t="str">
        <f t="shared" si="277"/>
        <v>无数据</v>
      </c>
      <c r="EI142" s="115" t="str">
        <f t="shared" si="278"/>
        <v>无数据</v>
      </c>
      <c r="EJ142" s="115" t="str">
        <f t="shared" si="279"/>
        <v>删除</v>
      </c>
      <c r="EK142" s="115" t="str">
        <f t="shared" si="280"/>
        <v>删除</v>
      </c>
      <c r="EL142" s="115" t="str">
        <f t="shared" si="281"/>
        <v>选择</v>
      </c>
      <c r="EM142" s="3" t="e">
        <f t="shared" si="282"/>
        <v>#VALUE!</v>
      </c>
      <c r="EN142" s="3" t="e">
        <f t="shared" si="283"/>
        <v>#VALUE!</v>
      </c>
      <c r="EO142" s="3" t="e">
        <f t="shared" si="284"/>
        <v>#VALUE!</v>
      </c>
    </row>
    <row r="143" s="3" customFormat="1" customHeight="1" spans="1:145">
      <c r="A143" s="42" t="s">
        <v>1551</v>
      </c>
      <c r="B143" s="43" t="str">
        <f t="shared" si="183"/>
        <v>Chinese Maritime Transport Limited</v>
      </c>
      <c r="C143" s="44" t="s">
        <v>207</v>
      </c>
      <c r="D143" s="44" t="s">
        <v>90</v>
      </c>
      <c r="E143" s="51"/>
      <c r="F143" s="47"/>
      <c r="H143" s="46">
        <f t="shared" si="233"/>
        <v>0.138379518332289</v>
      </c>
      <c r="I143" s="46" t="str">
        <f t="shared" si="234"/>
        <v> </v>
      </c>
      <c r="J143" s="44"/>
      <c r="K143" s="44"/>
      <c r="L143" s="49"/>
      <c r="M143" s="70"/>
      <c r="N143" s="71" t="s">
        <v>1552</v>
      </c>
      <c r="O143" s="71" t="s">
        <v>1553</v>
      </c>
      <c r="P143" s="71" t="s">
        <v>211</v>
      </c>
      <c r="Q143" s="71" t="s">
        <v>1554</v>
      </c>
      <c r="R143" s="71" t="s">
        <v>1555</v>
      </c>
      <c r="S143" s="71" t="s">
        <v>911</v>
      </c>
      <c r="T143" s="75"/>
      <c r="U143" s="71" t="s">
        <v>1556</v>
      </c>
      <c r="V143" s="71" t="s">
        <v>237</v>
      </c>
      <c r="W143" s="71" t="s">
        <v>77</v>
      </c>
      <c r="X143" s="71" t="s">
        <v>1557</v>
      </c>
      <c r="Y143" s="71" t="s">
        <v>1558</v>
      </c>
      <c r="Z143" s="71" t="s">
        <v>1559</v>
      </c>
      <c r="AA143" s="81">
        <v>34627</v>
      </c>
      <c r="AB143" s="75"/>
      <c r="AC143" s="82">
        <v>4014892</v>
      </c>
      <c r="AD143" s="82">
        <v>4409999</v>
      </c>
      <c r="AE143" s="82">
        <v>3553782</v>
      </c>
      <c r="AF143" s="82">
        <v>3132376</v>
      </c>
      <c r="AG143" s="82">
        <v>145801</v>
      </c>
      <c r="AH143" s="82">
        <v>161055</v>
      </c>
      <c r="AI143" s="82">
        <v>50778</v>
      </c>
      <c r="AJ143" s="82">
        <v>34059</v>
      </c>
      <c r="AK143" s="82">
        <v>1982843</v>
      </c>
      <c r="AL143" s="82">
        <v>2042071</v>
      </c>
      <c r="AM143" s="82">
        <v>1890173</v>
      </c>
      <c r="AN143" s="82">
        <v>1652964</v>
      </c>
      <c r="AO143" s="82">
        <v>0</v>
      </c>
      <c r="AP143" s="82">
        <v>0</v>
      </c>
      <c r="AQ143" s="82">
        <v>0</v>
      </c>
      <c r="AR143" s="82">
        <v>0</v>
      </c>
      <c r="AS143" s="82">
        <v>-483182</v>
      </c>
      <c r="AT143" s="82">
        <v>-455942</v>
      </c>
      <c r="AU143" s="82">
        <v>-420291</v>
      </c>
      <c r="AV143" s="82">
        <v>-388982</v>
      </c>
      <c r="AW143" s="82">
        <v>-1174674</v>
      </c>
      <c r="AX143" s="82">
        <v>-982650</v>
      </c>
      <c r="AY143" s="82">
        <v>-889244</v>
      </c>
      <c r="AZ143" s="82">
        <v>-931881</v>
      </c>
      <c r="BA143" s="82">
        <v>60079</v>
      </c>
      <c r="BB143" s="83"/>
      <c r="BC143" s="83"/>
      <c r="BD143" s="83"/>
      <c r="BE143" s="82">
        <v>266842</v>
      </c>
      <c r="BF143" s="82">
        <v>284571</v>
      </c>
      <c r="BG143" s="82">
        <v>327363</v>
      </c>
      <c r="BH143" s="82">
        <v>286637</v>
      </c>
      <c r="BI143" s="82">
        <v>4850723</v>
      </c>
      <c r="BJ143" s="82">
        <v>4580144</v>
      </c>
      <c r="BK143" s="82">
        <v>3974569</v>
      </c>
      <c r="BL143" s="82">
        <v>4782066</v>
      </c>
      <c r="BM143" s="82">
        <v>16118516</v>
      </c>
      <c r="BN143" s="82">
        <v>14040845</v>
      </c>
      <c r="BO143" s="82">
        <v>12476378</v>
      </c>
      <c r="BP143" s="82">
        <v>12269642</v>
      </c>
      <c r="BQ143" s="82">
        <v>23413668</v>
      </c>
      <c r="BR143" s="82">
        <v>20450968</v>
      </c>
      <c r="BS143" s="82">
        <v>19078411</v>
      </c>
      <c r="BT143" s="82">
        <v>19542837</v>
      </c>
      <c r="BU143" s="83"/>
      <c r="BV143" s="83"/>
      <c r="BW143" s="83"/>
      <c r="BX143" s="83"/>
      <c r="BY143" s="82">
        <v>519994</v>
      </c>
      <c r="BZ143" s="82">
        <v>1090391</v>
      </c>
      <c r="CA143" s="82">
        <v>404852</v>
      </c>
      <c r="CB143" s="82">
        <v>192608</v>
      </c>
      <c r="CC143" s="82">
        <v>483182</v>
      </c>
      <c r="CD143" s="82">
        <v>455942</v>
      </c>
      <c r="CE143" s="82">
        <v>420291</v>
      </c>
      <c r="CF143" s="82">
        <v>388982</v>
      </c>
      <c r="CG143" s="83"/>
      <c r="CH143" s="83"/>
      <c r="CI143" s="83"/>
      <c r="CJ143" s="83"/>
      <c r="CK143" s="89">
        <f t="shared" si="235"/>
        <v>4014892</v>
      </c>
      <c r="CL143" s="89">
        <f t="shared" si="236"/>
        <v>-1982843</v>
      </c>
      <c r="CM143" s="89">
        <f t="shared" si="237"/>
        <v>-483182</v>
      </c>
      <c r="CN143" s="89">
        <f t="shared" si="238"/>
        <v>-1174674</v>
      </c>
      <c r="CO143" s="89">
        <f t="shared" si="239"/>
        <v>374193</v>
      </c>
      <c r="CP143" s="90">
        <f t="shared" si="240"/>
        <v>0.0932012617026809</v>
      </c>
      <c r="CQ143" s="90">
        <f t="shared" si="241"/>
        <v>0.10278053747371</v>
      </c>
      <c r="CR143" s="91">
        <f t="shared" si="242"/>
        <v>0</v>
      </c>
      <c r="CS143" s="93">
        <f t="shared" si="243"/>
        <v>0</v>
      </c>
      <c r="CT143" s="93" t="e">
        <f t="shared" si="244"/>
        <v>#VALUE!</v>
      </c>
      <c r="CU143" s="93">
        <f t="shared" si="245"/>
        <v>15079680.5</v>
      </c>
      <c r="CV143" s="94"/>
      <c r="CW143" s="95">
        <f t="shared" si="246"/>
        <v>4409999</v>
      </c>
      <c r="CX143" s="95">
        <f t="shared" si="247"/>
        <v>-2042071</v>
      </c>
      <c r="CY143" s="95">
        <f t="shared" si="248"/>
        <v>-455942</v>
      </c>
      <c r="CZ143" s="93">
        <f t="shared" si="249"/>
        <v>-982650</v>
      </c>
      <c r="DA143" s="95">
        <f t="shared" si="250"/>
        <v>929336</v>
      </c>
      <c r="DB143" s="99">
        <f t="shared" si="251"/>
        <v>0.210733834633523</v>
      </c>
      <c r="DC143" s="99">
        <f t="shared" si="252"/>
        <v>0.266999706665081</v>
      </c>
      <c r="DD143" s="91">
        <f t="shared" si="253"/>
        <v>0</v>
      </c>
      <c r="DE143" s="93">
        <f t="shared" si="254"/>
        <v>0</v>
      </c>
      <c r="DF143" s="93" t="e">
        <f t="shared" si="255"/>
        <v>#VALUE!</v>
      </c>
      <c r="DG143" s="93">
        <f t="shared" si="256"/>
        <v>13258611.5</v>
      </c>
      <c r="DH143" s="94"/>
      <c r="DI143" s="100">
        <f t="shared" si="257"/>
        <v>3553782</v>
      </c>
      <c r="DJ143" s="100">
        <f t="shared" si="258"/>
        <v>-1890173</v>
      </c>
      <c r="DK143" s="100">
        <f t="shared" si="259"/>
        <v>-420291</v>
      </c>
      <c r="DL143" s="100">
        <f t="shared" si="260"/>
        <v>-889244</v>
      </c>
      <c r="DM143" s="100">
        <f t="shared" si="261"/>
        <v>354074</v>
      </c>
      <c r="DN143" s="99">
        <f t="shared" si="262"/>
        <v>0.0996330106911454</v>
      </c>
      <c r="DO143" s="90">
        <f t="shared" si="263"/>
        <v>0.110658222562809</v>
      </c>
      <c r="DP143" s="91">
        <f t="shared" si="264"/>
        <v>0</v>
      </c>
      <c r="DQ143" s="93">
        <f t="shared" si="265"/>
        <v>0</v>
      </c>
      <c r="DR143" s="93" t="e">
        <f t="shared" si="266"/>
        <v>#VALUE!</v>
      </c>
      <c r="DS143" s="93">
        <f t="shared" si="267"/>
        <v>12373010</v>
      </c>
      <c r="DT143" s="94"/>
      <c r="DU143" s="105">
        <f t="shared" ref="DU143:DX143" si="295">(DI143+CW143+CK143)/3</f>
        <v>3992891</v>
      </c>
      <c r="DV143" s="105">
        <f t="shared" si="295"/>
        <v>-1971695.66666667</v>
      </c>
      <c r="DW143" s="105">
        <f t="shared" si="295"/>
        <v>-453138.333333333</v>
      </c>
      <c r="DX143" s="105">
        <f t="shared" si="295"/>
        <v>-1015522.66666667</v>
      </c>
      <c r="DY143" s="105">
        <f t="shared" si="269"/>
        <v>552534.333333333</v>
      </c>
      <c r="DZ143" s="99">
        <f t="shared" si="270"/>
        <v>0.138379518332289</v>
      </c>
      <c r="EA143" s="107">
        <f t="shared" si="271"/>
        <v>0.160603793986476</v>
      </c>
      <c r="EB143" s="105">
        <f t="shared" si="272"/>
        <v>0</v>
      </c>
      <c r="EC143" s="105">
        <f t="shared" si="273"/>
        <v>0</v>
      </c>
      <c r="ED143" s="105" t="e">
        <f t="shared" si="274"/>
        <v>#VALUE!</v>
      </c>
      <c r="EE143" s="105">
        <f t="shared" si="275"/>
        <v>13570434</v>
      </c>
      <c r="EF143" s="108"/>
      <c r="EG143" s="115" t="str">
        <f t="shared" si="276"/>
        <v>完整</v>
      </c>
      <c r="EH143" s="115" t="str">
        <f t="shared" si="277"/>
        <v>完整</v>
      </c>
      <c r="EI143" s="115" t="str">
        <f t="shared" si="278"/>
        <v>完整</v>
      </c>
      <c r="EJ143" s="115" t="str">
        <f t="shared" si="279"/>
        <v>选择</v>
      </c>
      <c r="EK143" s="115" t="str">
        <f t="shared" si="280"/>
        <v>选择</v>
      </c>
      <c r="EL143" s="115" t="str">
        <f t="shared" si="281"/>
        <v>选择</v>
      </c>
      <c r="EM143" s="3" t="str">
        <f t="shared" si="282"/>
        <v>删除</v>
      </c>
      <c r="EN143" s="3" t="str">
        <f t="shared" si="283"/>
        <v>删除</v>
      </c>
      <c r="EO143" s="3" t="str">
        <f t="shared" si="284"/>
        <v>删除</v>
      </c>
    </row>
    <row r="144" s="3" customFormat="1" customHeight="1" spans="1:199">
      <c r="A144" s="42" t="s">
        <v>1560</v>
      </c>
      <c r="B144" s="43" t="str">
        <f t="shared" si="183"/>
        <v>Vietnam Ocean Shipping Joint Stock Company</v>
      </c>
      <c r="C144" s="44" t="s">
        <v>207</v>
      </c>
      <c r="D144" s="44" t="s">
        <v>90</v>
      </c>
      <c r="E144" s="51"/>
      <c r="F144" s="47"/>
      <c r="G144" s="44"/>
      <c r="H144" s="46">
        <f t="shared" si="233"/>
        <v>0.129475058284812</v>
      </c>
      <c r="I144" s="46" t="str">
        <f t="shared" si="234"/>
        <v> </v>
      </c>
      <c r="J144" s="44"/>
      <c r="K144" s="44"/>
      <c r="L144" s="49"/>
      <c r="M144" s="70"/>
      <c r="N144" s="71" t="s">
        <v>1561</v>
      </c>
      <c r="O144" s="71" t="s">
        <v>1562</v>
      </c>
      <c r="P144" s="71" t="s">
        <v>211</v>
      </c>
      <c r="Q144" s="71" t="s">
        <v>1563</v>
      </c>
      <c r="R144" s="71" t="s">
        <v>1564</v>
      </c>
      <c r="S144" s="71" t="s">
        <v>1565</v>
      </c>
      <c r="T144" s="75"/>
      <c r="U144" s="71" t="s">
        <v>1566</v>
      </c>
      <c r="V144" s="71" t="s">
        <v>306</v>
      </c>
      <c r="W144" s="71" t="s">
        <v>77</v>
      </c>
      <c r="X144" s="71" t="s">
        <v>1567</v>
      </c>
      <c r="Y144" s="71" t="s">
        <v>1568</v>
      </c>
      <c r="Z144" s="71" t="s">
        <v>1569</v>
      </c>
      <c r="AA144" s="81">
        <v>40420</v>
      </c>
      <c r="AB144" s="75"/>
      <c r="AC144" s="82">
        <v>3187472581</v>
      </c>
      <c r="AD144" s="82">
        <v>2420426097</v>
      </c>
      <c r="AE144" s="82">
        <v>1423851692</v>
      </c>
      <c r="AF144" s="82">
        <v>1277269952</v>
      </c>
      <c r="AG144" s="83"/>
      <c r="AH144" s="83"/>
      <c r="AI144" s="83"/>
      <c r="AJ144" s="83"/>
      <c r="AK144" s="82">
        <v>2722123117</v>
      </c>
      <c r="AL144" s="82">
        <v>1375321856</v>
      </c>
      <c r="AM144" s="82">
        <v>662551878</v>
      </c>
      <c r="AN144" s="82">
        <v>997799655</v>
      </c>
      <c r="AO144" s="82">
        <v>0</v>
      </c>
      <c r="AP144" s="82">
        <v>0</v>
      </c>
      <c r="AQ144" s="82">
        <v>0</v>
      </c>
      <c r="AR144" s="82">
        <v>0</v>
      </c>
      <c r="AS144" s="82">
        <v>-131635869</v>
      </c>
      <c r="AT144" s="82">
        <v>-181862936</v>
      </c>
      <c r="AU144" s="82">
        <v>-145370387</v>
      </c>
      <c r="AV144" s="82">
        <v>-113497722</v>
      </c>
      <c r="AW144" s="82">
        <v>-284851076</v>
      </c>
      <c r="AX144" s="82">
        <v>-308439565</v>
      </c>
      <c r="AY144" s="82">
        <v>-309157397</v>
      </c>
      <c r="AZ144" s="82">
        <v>-314303340</v>
      </c>
      <c r="BA144" s="82">
        <v>123257502</v>
      </c>
      <c r="BB144" s="82">
        <v>142102483</v>
      </c>
      <c r="BC144" s="82">
        <v>90110209</v>
      </c>
      <c r="BD144" s="82">
        <v>75028554</v>
      </c>
      <c r="BE144" s="82">
        <v>126130573</v>
      </c>
      <c r="BF144" s="82">
        <v>185243897</v>
      </c>
      <c r="BG144" s="82">
        <v>115200467</v>
      </c>
      <c r="BH144" s="82">
        <v>164717647</v>
      </c>
      <c r="BI144" s="82">
        <v>825407006</v>
      </c>
      <c r="BJ144" s="82">
        <v>379751928</v>
      </c>
      <c r="BK144" s="82">
        <v>453218373</v>
      </c>
      <c r="BL144" s="82">
        <v>139509600</v>
      </c>
      <c r="BM144" s="82">
        <v>937989991</v>
      </c>
      <c r="BN144" s="82">
        <v>1208745236</v>
      </c>
      <c r="BO144" s="82">
        <v>1490717630</v>
      </c>
      <c r="BP144" s="82">
        <v>1793032292</v>
      </c>
      <c r="BQ144" s="82">
        <v>2715145833</v>
      </c>
      <c r="BR144" s="82">
        <v>2678096572</v>
      </c>
      <c r="BS144" s="82">
        <v>2746617755</v>
      </c>
      <c r="BT144" s="82">
        <v>2795956204</v>
      </c>
      <c r="BU144" s="82">
        <v>59837274</v>
      </c>
      <c r="BV144" s="82">
        <v>79172063</v>
      </c>
      <c r="BW144" s="82">
        <v>43126578</v>
      </c>
      <c r="BX144" s="82">
        <v>27011057</v>
      </c>
      <c r="BY144" s="82">
        <v>48862519</v>
      </c>
      <c r="BZ144" s="82">
        <v>554801740</v>
      </c>
      <c r="CA144" s="82">
        <v>306772030</v>
      </c>
      <c r="CB144" s="82">
        <v>-148330765</v>
      </c>
      <c r="CC144" s="83"/>
      <c r="CD144" s="83"/>
      <c r="CE144" s="83"/>
      <c r="CF144" s="83"/>
      <c r="CG144" s="82">
        <v>74246457</v>
      </c>
      <c r="CH144" s="82">
        <v>104677708</v>
      </c>
      <c r="CI144" s="82">
        <v>104251792</v>
      </c>
      <c r="CJ144" s="82">
        <v>86486665</v>
      </c>
      <c r="CK144" s="89">
        <f t="shared" si="235"/>
        <v>3187472581</v>
      </c>
      <c r="CL144" s="89">
        <f t="shared" si="236"/>
        <v>-2722123117</v>
      </c>
      <c r="CM144" s="89">
        <f t="shared" si="237"/>
        <v>-131635869</v>
      </c>
      <c r="CN144" s="89">
        <f t="shared" si="238"/>
        <v>-284851076</v>
      </c>
      <c r="CO144" s="89">
        <f t="shared" si="239"/>
        <v>48862519</v>
      </c>
      <c r="CP144" s="90">
        <f t="shared" si="240"/>
        <v>0.0153295495908769</v>
      </c>
      <c r="CQ144" s="90">
        <f t="shared" si="241"/>
        <v>0.0155682031328427</v>
      </c>
      <c r="CR144" s="91">
        <f t="shared" si="242"/>
        <v>59837274</v>
      </c>
      <c r="CS144" s="93">
        <f t="shared" si="243"/>
        <v>0</v>
      </c>
      <c r="CT144" s="93">
        <f t="shared" si="244"/>
        <v>132679992.5</v>
      </c>
      <c r="CU144" s="93">
        <f t="shared" si="245"/>
        <v>1073367613.5</v>
      </c>
      <c r="CV144" s="94"/>
      <c r="CW144" s="95">
        <f t="shared" si="246"/>
        <v>2420426097</v>
      </c>
      <c r="CX144" s="95">
        <f t="shared" si="247"/>
        <v>-1375321856</v>
      </c>
      <c r="CY144" s="95">
        <f t="shared" si="248"/>
        <v>-181862936</v>
      </c>
      <c r="CZ144" s="93">
        <f t="shared" si="249"/>
        <v>-308439565</v>
      </c>
      <c r="DA144" s="95">
        <f t="shared" si="250"/>
        <v>554801740</v>
      </c>
      <c r="DB144" s="99">
        <f t="shared" si="251"/>
        <v>0.229216558476067</v>
      </c>
      <c r="DC144" s="99">
        <f t="shared" si="252"/>
        <v>0.297381269663601</v>
      </c>
      <c r="DD144" s="91">
        <f t="shared" si="253"/>
        <v>79172063</v>
      </c>
      <c r="DE144" s="93">
        <f t="shared" si="254"/>
        <v>0</v>
      </c>
      <c r="DF144" s="93">
        <f t="shared" si="255"/>
        <v>116106346</v>
      </c>
      <c r="DG144" s="93">
        <f t="shared" si="256"/>
        <v>1349731433</v>
      </c>
      <c r="DH144" s="94"/>
      <c r="DI144" s="100">
        <f t="shared" si="257"/>
        <v>1423851692</v>
      </c>
      <c r="DJ144" s="100">
        <f t="shared" si="258"/>
        <v>-662551878</v>
      </c>
      <c r="DK144" s="100">
        <f t="shared" si="259"/>
        <v>-145370387</v>
      </c>
      <c r="DL144" s="100">
        <f t="shared" si="260"/>
        <v>-309157397</v>
      </c>
      <c r="DM144" s="100">
        <f t="shared" si="261"/>
        <v>306772030</v>
      </c>
      <c r="DN144" s="99">
        <f t="shared" si="262"/>
        <v>0.215452235456556</v>
      </c>
      <c r="DO144" s="90">
        <f t="shared" si="263"/>
        <v>0.274619653759304</v>
      </c>
      <c r="DP144" s="91">
        <f t="shared" si="264"/>
        <v>43126578</v>
      </c>
      <c r="DQ144" s="93">
        <f t="shared" si="265"/>
        <v>0</v>
      </c>
      <c r="DR144" s="93">
        <f t="shared" si="266"/>
        <v>82569381.5</v>
      </c>
      <c r="DS144" s="93">
        <f t="shared" si="267"/>
        <v>1641874961</v>
      </c>
      <c r="DT144" s="94"/>
      <c r="DU144" s="105">
        <f t="shared" ref="DU144:DX144" si="296">(DI144+CW144+CK144)/3</f>
        <v>2343916790</v>
      </c>
      <c r="DV144" s="105">
        <f t="shared" si="296"/>
        <v>-1586665617</v>
      </c>
      <c r="DW144" s="105">
        <f t="shared" si="296"/>
        <v>-152956397.333333</v>
      </c>
      <c r="DX144" s="105">
        <f t="shared" si="296"/>
        <v>-300816012.666667</v>
      </c>
      <c r="DY144" s="105">
        <f t="shared" si="269"/>
        <v>303478763</v>
      </c>
      <c r="DZ144" s="99">
        <f t="shared" si="270"/>
        <v>0.129475058284812</v>
      </c>
      <c r="EA144" s="107">
        <f t="shared" si="271"/>
        <v>0.148732163870812</v>
      </c>
      <c r="EB144" s="105">
        <f t="shared" si="272"/>
        <v>-60711971.6666667</v>
      </c>
      <c r="EC144" s="105">
        <f t="shared" si="273"/>
        <v>0</v>
      </c>
      <c r="ED144" s="105">
        <f t="shared" si="274"/>
        <v>110451906.666667</v>
      </c>
      <c r="EE144" s="105">
        <f t="shared" si="275"/>
        <v>1354991335.83333</v>
      </c>
      <c r="EF144" s="108"/>
      <c r="EG144" s="115" t="str">
        <f t="shared" si="276"/>
        <v>完整</v>
      </c>
      <c r="EH144" s="115" t="str">
        <f t="shared" si="277"/>
        <v>完整</v>
      </c>
      <c r="EI144" s="115" t="str">
        <f t="shared" si="278"/>
        <v>完整</v>
      </c>
      <c r="EJ144" s="115" t="str">
        <f t="shared" si="279"/>
        <v>选择</v>
      </c>
      <c r="EK144" s="115" t="str">
        <f t="shared" si="280"/>
        <v>选择</v>
      </c>
      <c r="EL144" s="115" t="str">
        <f t="shared" si="281"/>
        <v>选择</v>
      </c>
      <c r="EM144" s="3" t="str">
        <f t="shared" si="282"/>
        <v>删除</v>
      </c>
      <c r="EN144" s="3" t="str">
        <f t="shared" si="283"/>
        <v>删除</v>
      </c>
      <c r="EO144" s="3" t="str">
        <f t="shared" si="284"/>
        <v>删除</v>
      </c>
      <c r="EP144" s="6"/>
      <c r="EQ144" s="6"/>
      <c r="ER144" s="6"/>
      <c r="ES144" s="6"/>
      <c r="ET144" s="6"/>
      <c r="EU144" s="6"/>
      <c r="EV144" s="6"/>
      <c r="EW144" s="6"/>
      <c r="EX144" s="6"/>
      <c r="EY144" s="6"/>
      <c r="EZ144" s="6"/>
      <c r="FA144" s="6"/>
      <c r="FB144" s="6"/>
      <c r="FC144" s="6"/>
      <c r="FD144" s="6"/>
      <c r="FE144" s="6"/>
      <c r="FF144" s="6"/>
      <c r="FG144" s="6"/>
      <c r="FH144" s="6"/>
      <c r="FI144" s="6"/>
      <c r="FJ144" s="6"/>
      <c r="FK144" s="6"/>
      <c r="FL144" s="6"/>
      <c r="FM144" s="6"/>
      <c r="FN144" s="6"/>
      <c r="FO144" s="6"/>
      <c r="FP144" s="6"/>
      <c r="FQ144" s="6"/>
      <c r="FR144" s="6"/>
      <c r="FS144" s="6"/>
      <c r="FT144" s="6"/>
      <c r="FU144" s="6"/>
      <c r="FV144" s="6"/>
      <c r="FW144" s="6"/>
      <c r="FX144" s="6"/>
      <c r="FY144" s="6"/>
      <c r="FZ144" s="6"/>
      <c r="GA144" s="6"/>
      <c r="GB144" s="6"/>
      <c r="GC144" s="6"/>
      <c r="GD144" s="6"/>
      <c r="GE144" s="6"/>
      <c r="GF144" s="6"/>
      <c r="GG144" s="6"/>
      <c r="GH144" s="6"/>
      <c r="GI144" s="6"/>
      <c r="GJ144" s="6"/>
      <c r="GK144" s="6"/>
      <c r="GL144" s="6"/>
      <c r="GM144" s="6"/>
      <c r="GN144" s="6"/>
      <c r="GO144" s="6"/>
      <c r="GP144" s="6"/>
      <c r="GQ144" s="6"/>
    </row>
    <row r="145" s="3" customFormat="1" customHeight="1" spans="1:145">
      <c r="A145" s="42" t="s">
        <v>1570</v>
      </c>
      <c r="B145" s="43" t="str">
        <f t="shared" si="183"/>
        <v>Xinjiang Tianshun Supply Chain CO. ,Ltd.</v>
      </c>
      <c r="C145" s="44" t="s">
        <v>207</v>
      </c>
      <c r="D145" s="44" t="s">
        <v>90</v>
      </c>
      <c r="E145" s="51"/>
      <c r="F145" s="47"/>
      <c r="H145" s="46">
        <f t="shared" si="233"/>
        <v>0.0431834489184654</v>
      </c>
      <c r="I145" s="46" t="str">
        <f t="shared" si="234"/>
        <v> </v>
      </c>
      <c r="J145" s="44"/>
      <c r="K145" s="44"/>
      <c r="L145" s="49"/>
      <c r="M145" s="70"/>
      <c r="N145" s="71" t="s">
        <v>1571</v>
      </c>
      <c r="O145" s="71" t="s">
        <v>1572</v>
      </c>
      <c r="P145" s="71" t="s">
        <v>211</v>
      </c>
      <c r="Q145" s="71" t="s">
        <v>1573</v>
      </c>
      <c r="R145" s="71" t="s">
        <v>1574</v>
      </c>
      <c r="S145" s="71" t="s">
        <v>235</v>
      </c>
      <c r="T145" s="75"/>
      <c r="U145" s="71" t="s">
        <v>1575</v>
      </c>
      <c r="V145" s="71" t="s">
        <v>266</v>
      </c>
      <c r="W145" s="71" t="s">
        <v>77</v>
      </c>
      <c r="X145" s="71" t="s">
        <v>1576</v>
      </c>
      <c r="Y145" s="71" t="s">
        <v>942</v>
      </c>
      <c r="Z145" s="71" t="s">
        <v>1577</v>
      </c>
      <c r="AA145" s="75"/>
      <c r="AB145" s="75"/>
      <c r="AC145" s="82">
        <v>946220</v>
      </c>
      <c r="AD145" s="82">
        <v>1234873</v>
      </c>
      <c r="AE145" s="82">
        <v>1296142</v>
      </c>
      <c r="AF145" s="82">
        <v>1118941</v>
      </c>
      <c r="AG145" s="82">
        <v>2579</v>
      </c>
      <c r="AH145" s="82">
        <v>3784</v>
      </c>
      <c r="AI145" s="82">
        <v>3656</v>
      </c>
      <c r="AJ145" s="82">
        <v>10908</v>
      </c>
      <c r="AK145" s="82">
        <v>859668</v>
      </c>
      <c r="AL145" s="82">
        <v>1149855</v>
      </c>
      <c r="AM145" s="82">
        <v>1159528</v>
      </c>
      <c r="AN145" s="82">
        <v>1022939</v>
      </c>
      <c r="AO145" s="82">
        <v>0</v>
      </c>
      <c r="AP145" s="82">
        <v>0</v>
      </c>
      <c r="AQ145" s="82">
        <v>221</v>
      </c>
      <c r="AR145" s="82">
        <v>1190</v>
      </c>
      <c r="AS145" s="82">
        <v>-48715</v>
      </c>
      <c r="AT145" s="82">
        <v>-45266</v>
      </c>
      <c r="AU145" s="82">
        <v>-49280</v>
      </c>
      <c r="AV145" s="82">
        <v>-43380</v>
      </c>
      <c r="AW145" s="82">
        <v>-4804</v>
      </c>
      <c r="AX145" s="82">
        <v>-4786</v>
      </c>
      <c r="AY145" s="82">
        <v>-4953</v>
      </c>
      <c r="AZ145" s="82">
        <v>-5043</v>
      </c>
      <c r="BA145" s="82">
        <v>78615</v>
      </c>
      <c r="BB145" s="82">
        <v>61094</v>
      </c>
      <c r="BC145" s="82">
        <v>71641</v>
      </c>
      <c r="BD145" s="82">
        <v>92492</v>
      </c>
      <c r="BE145" s="82">
        <v>238600</v>
      </c>
      <c r="BF145" s="82">
        <v>290078</v>
      </c>
      <c r="BG145" s="82">
        <v>296018</v>
      </c>
      <c r="BH145" s="82">
        <v>274098</v>
      </c>
      <c r="BI145" s="82">
        <v>168664</v>
      </c>
      <c r="BJ145" s="82">
        <v>303667</v>
      </c>
      <c r="BK145" s="82">
        <v>259009</v>
      </c>
      <c r="BL145" s="82">
        <v>137330</v>
      </c>
      <c r="BM145" s="82">
        <v>40175</v>
      </c>
      <c r="BN145" s="82">
        <v>45331</v>
      </c>
      <c r="BO145" s="82">
        <v>48214</v>
      </c>
      <c r="BP145" s="82">
        <v>37053</v>
      </c>
      <c r="BQ145" s="82">
        <v>837597</v>
      </c>
      <c r="BR145" s="82">
        <v>1108556</v>
      </c>
      <c r="BS145" s="82">
        <v>1057073</v>
      </c>
      <c r="BT145" s="82">
        <v>942570</v>
      </c>
      <c r="BU145" s="82">
        <v>14861</v>
      </c>
      <c r="BV145" s="82">
        <v>16579</v>
      </c>
      <c r="BW145" s="82">
        <v>18779</v>
      </c>
      <c r="BX145" s="82">
        <v>15469</v>
      </c>
      <c r="BY145" s="82">
        <v>35612</v>
      </c>
      <c r="BZ145" s="82">
        <v>38750</v>
      </c>
      <c r="CA145" s="82">
        <v>86037</v>
      </c>
      <c r="CB145" s="82">
        <v>58487</v>
      </c>
      <c r="CC145" s="82">
        <v>1305</v>
      </c>
      <c r="CD145" s="82">
        <v>1887</v>
      </c>
      <c r="CE145" s="82">
        <v>4150</v>
      </c>
      <c r="CF145" s="82">
        <v>7774</v>
      </c>
      <c r="CG145" s="82">
        <v>32549</v>
      </c>
      <c r="CH145" s="82">
        <v>26800</v>
      </c>
      <c r="CI145" s="82">
        <v>26130</v>
      </c>
      <c r="CJ145" s="82">
        <v>18947</v>
      </c>
      <c r="CK145" s="89">
        <f t="shared" si="235"/>
        <v>946220</v>
      </c>
      <c r="CL145" s="89">
        <f t="shared" si="236"/>
        <v>-859668</v>
      </c>
      <c r="CM145" s="89">
        <f t="shared" si="237"/>
        <v>-48715</v>
      </c>
      <c r="CN145" s="89">
        <f t="shared" si="238"/>
        <v>-4804</v>
      </c>
      <c r="CO145" s="89">
        <f t="shared" si="239"/>
        <v>33033</v>
      </c>
      <c r="CP145" s="90">
        <f t="shared" si="240"/>
        <v>0.0349104859335038</v>
      </c>
      <c r="CQ145" s="90">
        <f t="shared" si="241"/>
        <v>0.0361733138995627</v>
      </c>
      <c r="CR145" s="91">
        <f t="shared" si="242"/>
        <v>14861</v>
      </c>
      <c r="CS145" s="93">
        <f t="shared" si="243"/>
        <v>0</v>
      </c>
      <c r="CT145" s="93">
        <f t="shared" si="244"/>
        <v>69854.5</v>
      </c>
      <c r="CU145" s="93">
        <f t="shared" si="245"/>
        <v>42753</v>
      </c>
      <c r="CV145" s="94"/>
      <c r="CW145" s="95">
        <f t="shared" si="246"/>
        <v>1234873</v>
      </c>
      <c r="CX145" s="95">
        <f t="shared" si="247"/>
        <v>-1149855</v>
      </c>
      <c r="CY145" s="95">
        <f t="shared" si="248"/>
        <v>-45266</v>
      </c>
      <c r="CZ145" s="93">
        <f t="shared" si="249"/>
        <v>-4786</v>
      </c>
      <c r="DA145" s="95">
        <f t="shared" si="250"/>
        <v>34966</v>
      </c>
      <c r="DB145" s="99">
        <f t="shared" si="251"/>
        <v>0.0283154623997771</v>
      </c>
      <c r="DC145" s="99">
        <f t="shared" si="252"/>
        <v>0.0291405917291923</v>
      </c>
      <c r="DD145" s="91">
        <f t="shared" si="253"/>
        <v>16579</v>
      </c>
      <c r="DE145" s="93">
        <f t="shared" si="254"/>
        <v>0</v>
      </c>
      <c r="DF145" s="93">
        <f t="shared" si="255"/>
        <v>66367.5</v>
      </c>
      <c r="DG145" s="93">
        <f t="shared" si="256"/>
        <v>46772.5</v>
      </c>
      <c r="DH145" s="94"/>
      <c r="DI145" s="100">
        <f t="shared" si="257"/>
        <v>1296142</v>
      </c>
      <c r="DJ145" s="100">
        <f t="shared" si="258"/>
        <v>-1159528</v>
      </c>
      <c r="DK145" s="100">
        <f t="shared" si="259"/>
        <v>-49501</v>
      </c>
      <c r="DL145" s="100">
        <f t="shared" si="260"/>
        <v>-4953</v>
      </c>
      <c r="DM145" s="100">
        <f t="shared" si="261"/>
        <v>82160</v>
      </c>
      <c r="DN145" s="99">
        <f t="shared" si="262"/>
        <v>0.0633881164255151</v>
      </c>
      <c r="DO145" s="90">
        <f t="shared" si="263"/>
        <v>0.0676781039587078</v>
      </c>
      <c r="DP145" s="91">
        <f t="shared" si="264"/>
        <v>18779</v>
      </c>
      <c r="DQ145" s="93">
        <f t="shared" si="265"/>
        <v>221</v>
      </c>
      <c r="DR145" s="93">
        <f t="shared" si="266"/>
        <v>82066.5</v>
      </c>
      <c r="DS145" s="93">
        <f t="shared" si="267"/>
        <v>42633.5</v>
      </c>
      <c r="DT145" s="94"/>
      <c r="DU145" s="105">
        <f t="shared" ref="DU145:DX145" si="297">(DI145+CW145+CK145)/3</f>
        <v>1159078.33333333</v>
      </c>
      <c r="DV145" s="105">
        <f t="shared" si="297"/>
        <v>-1056350.33333333</v>
      </c>
      <c r="DW145" s="105">
        <f t="shared" si="297"/>
        <v>-47827.3333333333</v>
      </c>
      <c r="DX145" s="105">
        <f t="shared" si="297"/>
        <v>-4847.66666666667</v>
      </c>
      <c r="DY145" s="105">
        <f t="shared" si="269"/>
        <v>50053</v>
      </c>
      <c r="DZ145" s="99">
        <f t="shared" si="270"/>
        <v>0.0431834489184654</v>
      </c>
      <c r="EA145" s="107">
        <f t="shared" si="271"/>
        <v>0.0451324225836741</v>
      </c>
      <c r="EB145" s="105">
        <f t="shared" si="272"/>
        <v>-16739.6666666667</v>
      </c>
      <c r="EC145" s="105">
        <f t="shared" si="273"/>
        <v>-73.6666666666667</v>
      </c>
      <c r="ED145" s="105">
        <f t="shared" si="274"/>
        <v>72762.8333333333</v>
      </c>
      <c r="EE145" s="105">
        <f t="shared" si="275"/>
        <v>44053</v>
      </c>
      <c r="EF145" s="108"/>
      <c r="EG145" s="115" t="str">
        <f t="shared" si="276"/>
        <v>完整</v>
      </c>
      <c r="EH145" s="115" t="str">
        <f t="shared" si="277"/>
        <v>完整</v>
      </c>
      <c r="EI145" s="115" t="str">
        <f t="shared" si="278"/>
        <v>完整</v>
      </c>
      <c r="EJ145" s="115" t="str">
        <f t="shared" si="279"/>
        <v>选择</v>
      </c>
      <c r="EK145" s="115" t="str">
        <f t="shared" si="280"/>
        <v>选择</v>
      </c>
      <c r="EL145" s="115" t="str">
        <f t="shared" si="281"/>
        <v>选择</v>
      </c>
      <c r="EM145" s="3" t="str">
        <f t="shared" si="282"/>
        <v>删除</v>
      </c>
      <c r="EN145" s="3" t="str">
        <f t="shared" si="283"/>
        <v>删除</v>
      </c>
      <c r="EO145" s="3" t="str">
        <f t="shared" si="284"/>
        <v>删除</v>
      </c>
    </row>
    <row r="146" s="3" customFormat="1" customHeight="1" spans="1:145">
      <c r="A146" s="42" t="s">
        <v>1578</v>
      </c>
      <c r="B146" s="43" t="str">
        <f t="shared" si="183"/>
        <v>Taiwan Navigation Co., Ltd.</v>
      </c>
      <c r="C146" s="44" t="s">
        <v>207</v>
      </c>
      <c r="D146" s="44" t="s">
        <v>90</v>
      </c>
      <c r="E146" s="51"/>
      <c r="H146" s="46">
        <f t="shared" si="233"/>
        <v>0.314155500514112</v>
      </c>
      <c r="I146" s="46" t="str">
        <f t="shared" si="234"/>
        <v> </v>
      </c>
      <c r="J146" s="44"/>
      <c r="K146" s="44"/>
      <c r="L146" s="49"/>
      <c r="M146" s="70"/>
      <c r="N146" s="71" t="s">
        <v>1579</v>
      </c>
      <c r="O146" s="71" t="s">
        <v>1580</v>
      </c>
      <c r="P146" s="71" t="s">
        <v>211</v>
      </c>
      <c r="Q146" s="71" t="s">
        <v>1581</v>
      </c>
      <c r="R146" s="71" t="s">
        <v>1582</v>
      </c>
      <c r="S146" s="71" t="s">
        <v>911</v>
      </c>
      <c r="T146" s="75"/>
      <c r="U146" s="71" t="s">
        <v>1583</v>
      </c>
      <c r="V146" s="71" t="s">
        <v>266</v>
      </c>
      <c r="W146" s="71" t="s">
        <v>77</v>
      </c>
      <c r="X146" s="71" t="s">
        <v>1584</v>
      </c>
      <c r="Y146" s="71" t="s">
        <v>1585</v>
      </c>
      <c r="Z146" s="71" t="s">
        <v>1586</v>
      </c>
      <c r="AA146" s="81">
        <v>35970</v>
      </c>
      <c r="AB146" s="75"/>
      <c r="AC146" s="82">
        <v>3990109</v>
      </c>
      <c r="AD146" s="82">
        <v>3872729</v>
      </c>
      <c r="AE146" s="82">
        <v>3226180</v>
      </c>
      <c r="AF146" s="82">
        <v>2491088</v>
      </c>
      <c r="AG146" s="82">
        <v>29286</v>
      </c>
      <c r="AH146" s="82">
        <v>52502</v>
      </c>
      <c r="AI146" s="82">
        <v>14896</v>
      </c>
      <c r="AJ146" s="82">
        <v>145275</v>
      </c>
      <c r="AK146" s="82">
        <v>1682229</v>
      </c>
      <c r="AL146" s="82">
        <v>1752438</v>
      </c>
      <c r="AM146" s="82">
        <v>1326532</v>
      </c>
      <c r="AN146" s="82">
        <v>1311554</v>
      </c>
      <c r="AO146" s="82">
        <v>0</v>
      </c>
      <c r="AP146" s="82">
        <v>0</v>
      </c>
      <c r="AQ146" s="82">
        <v>0</v>
      </c>
      <c r="AR146" s="82">
        <v>0</v>
      </c>
      <c r="AS146" s="82">
        <v>-204913</v>
      </c>
      <c r="AT146" s="82">
        <v>-202235</v>
      </c>
      <c r="AU146" s="82">
        <v>-165337</v>
      </c>
      <c r="AV146" s="82">
        <v>-133775</v>
      </c>
      <c r="AW146" s="82">
        <v>-867413</v>
      </c>
      <c r="AX146" s="82">
        <v>-781809</v>
      </c>
      <c r="AY146" s="82">
        <v>-622436</v>
      </c>
      <c r="AZ146" s="82">
        <v>-584571</v>
      </c>
      <c r="BA146" s="83"/>
      <c r="BB146" s="83"/>
      <c r="BC146" s="83"/>
      <c r="BD146" s="83"/>
      <c r="BE146" s="82">
        <v>28494</v>
      </c>
      <c r="BF146" s="82">
        <v>32132</v>
      </c>
      <c r="BG146" s="82">
        <v>29469</v>
      </c>
      <c r="BH146" s="82">
        <v>43747</v>
      </c>
      <c r="BI146" s="82">
        <v>2904071</v>
      </c>
      <c r="BJ146" s="82">
        <v>4306938</v>
      </c>
      <c r="BK146" s="82">
        <v>6713641</v>
      </c>
      <c r="BL146" s="82">
        <v>1825011</v>
      </c>
      <c r="BM146" s="82">
        <v>17223874</v>
      </c>
      <c r="BN146" s="82">
        <v>16540929</v>
      </c>
      <c r="BO146" s="82">
        <v>12977548</v>
      </c>
      <c r="BP146" s="82">
        <v>9447859</v>
      </c>
      <c r="BQ146" s="82">
        <v>24555124</v>
      </c>
      <c r="BR146" s="82">
        <v>24623620</v>
      </c>
      <c r="BS146" s="82">
        <v>23281524</v>
      </c>
      <c r="BT146" s="82">
        <v>16725364</v>
      </c>
      <c r="BU146" s="83"/>
      <c r="BV146" s="83"/>
      <c r="BW146" s="83"/>
      <c r="BX146" s="83"/>
      <c r="BY146" s="82">
        <v>1264840</v>
      </c>
      <c r="BZ146" s="82">
        <v>1188749</v>
      </c>
      <c r="CA146" s="82">
        <v>1126771</v>
      </c>
      <c r="CB146" s="82">
        <v>606463</v>
      </c>
      <c r="CC146" s="82">
        <v>0</v>
      </c>
      <c r="CD146" s="82">
        <v>202235</v>
      </c>
      <c r="CE146" s="82">
        <v>165337</v>
      </c>
      <c r="CF146" s="82">
        <v>133775</v>
      </c>
      <c r="CG146" s="82">
        <v>204913</v>
      </c>
      <c r="CH146" s="83"/>
      <c r="CI146" s="83"/>
      <c r="CJ146" s="83"/>
      <c r="CK146" s="89">
        <f t="shared" si="235"/>
        <v>3990109</v>
      </c>
      <c r="CL146" s="89">
        <f t="shared" si="236"/>
        <v>-1682229</v>
      </c>
      <c r="CM146" s="89">
        <f t="shared" si="237"/>
        <v>-204913</v>
      </c>
      <c r="CN146" s="89">
        <f t="shared" si="238"/>
        <v>-867413</v>
      </c>
      <c r="CO146" s="89">
        <f t="shared" si="239"/>
        <v>1235554</v>
      </c>
      <c r="CP146" s="90">
        <f t="shared" si="240"/>
        <v>0.309654197416662</v>
      </c>
      <c r="CQ146" s="90">
        <f t="shared" si="241"/>
        <v>0.448549402716591</v>
      </c>
      <c r="CR146" s="91">
        <f t="shared" si="242"/>
        <v>0</v>
      </c>
      <c r="CS146" s="93">
        <f t="shared" si="243"/>
        <v>0</v>
      </c>
      <c r="CT146" s="93" t="e">
        <f t="shared" si="244"/>
        <v>#VALUE!</v>
      </c>
      <c r="CU146" s="93">
        <f t="shared" si="245"/>
        <v>16882401.5</v>
      </c>
      <c r="CV146" s="94"/>
      <c r="CW146" s="95">
        <f t="shared" si="246"/>
        <v>3872729</v>
      </c>
      <c r="CX146" s="95">
        <f t="shared" si="247"/>
        <v>-1752438</v>
      </c>
      <c r="CY146" s="95">
        <f t="shared" si="248"/>
        <v>-202235</v>
      </c>
      <c r="CZ146" s="93">
        <f t="shared" si="249"/>
        <v>-781809</v>
      </c>
      <c r="DA146" s="95">
        <f t="shared" si="250"/>
        <v>1136247</v>
      </c>
      <c r="DB146" s="99">
        <f t="shared" si="251"/>
        <v>0.293396981818248</v>
      </c>
      <c r="DC146" s="99">
        <f t="shared" si="252"/>
        <v>0.415221806684641</v>
      </c>
      <c r="DD146" s="91">
        <f t="shared" si="253"/>
        <v>0</v>
      </c>
      <c r="DE146" s="93">
        <f t="shared" si="254"/>
        <v>0</v>
      </c>
      <c r="DF146" s="93" t="e">
        <f t="shared" si="255"/>
        <v>#VALUE!</v>
      </c>
      <c r="DG146" s="93">
        <f t="shared" si="256"/>
        <v>14759238.5</v>
      </c>
      <c r="DH146" s="94"/>
      <c r="DI146" s="100">
        <f t="shared" si="257"/>
        <v>3226180</v>
      </c>
      <c r="DJ146" s="100">
        <f t="shared" si="258"/>
        <v>-1326532</v>
      </c>
      <c r="DK146" s="100">
        <f t="shared" si="259"/>
        <v>-165337</v>
      </c>
      <c r="DL146" s="100">
        <f t="shared" si="260"/>
        <v>-622436</v>
      </c>
      <c r="DM146" s="100">
        <f t="shared" si="261"/>
        <v>1111875</v>
      </c>
      <c r="DN146" s="99">
        <f t="shared" si="262"/>
        <v>0.344641340532766</v>
      </c>
      <c r="DO146" s="90">
        <f t="shared" si="263"/>
        <v>0.525882027427452</v>
      </c>
      <c r="DP146" s="91">
        <f t="shared" si="264"/>
        <v>0</v>
      </c>
      <c r="DQ146" s="93">
        <f t="shared" si="265"/>
        <v>0</v>
      </c>
      <c r="DR146" s="93" t="e">
        <f t="shared" si="266"/>
        <v>#VALUE!</v>
      </c>
      <c r="DS146" s="93">
        <f t="shared" si="267"/>
        <v>11212703.5</v>
      </c>
      <c r="DT146" s="94"/>
      <c r="DU146" s="105">
        <f t="shared" ref="DU146:DX146" si="298">(DI146+CW146+CK146)/3</f>
        <v>3696339.33333333</v>
      </c>
      <c r="DV146" s="105">
        <f t="shared" si="298"/>
        <v>-1587066.33333333</v>
      </c>
      <c r="DW146" s="105">
        <f t="shared" si="298"/>
        <v>-190828.333333333</v>
      </c>
      <c r="DX146" s="105">
        <f t="shared" si="298"/>
        <v>-757219.333333333</v>
      </c>
      <c r="DY146" s="105">
        <f t="shared" si="269"/>
        <v>1161225.33333333</v>
      </c>
      <c r="DZ146" s="99">
        <f t="shared" si="270"/>
        <v>0.314155500514112</v>
      </c>
      <c r="EA146" s="107">
        <f t="shared" si="271"/>
        <v>0.458056455580827</v>
      </c>
      <c r="EB146" s="105">
        <f t="shared" si="272"/>
        <v>0</v>
      </c>
      <c r="EC146" s="105">
        <f t="shared" si="273"/>
        <v>0</v>
      </c>
      <c r="ED146" s="105" t="e">
        <f t="shared" si="274"/>
        <v>#VALUE!</v>
      </c>
      <c r="EE146" s="105">
        <f t="shared" si="275"/>
        <v>14284781.1666667</v>
      </c>
      <c r="EF146" s="108"/>
      <c r="EG146" s="115" t="str">
        <f t="shared" si="276"/>
        <v>完整</v>
      </c>
      <c r="EH146" s="115" t="str">
        <f t="shared" si="277"/>
        <v>完整</v>
      </c>
      <c r="EI146" s="115" t="str">
        <f t="shared" si="278"/>
        <v>完整</v>
      </c>
      <c r="EJ146" s="115" t="str">
        <f t="shared" si="279"/>
        <v>选择</v>
      </c>
      <c r="EK146" s="115" t="str">
        <f t="shared" si="280"/>
        <v>选择</v>
      </c>
      <c r="EL146" s="115" t="str">
        <f t="shared" si="281"/>
        <v>选择</v>
      </c>
      <c r="EM146" s="3" t="str">
        <f t="shared" si="282"/>
        <v>删除</v>
      </c>
      <c r="EN146" s="3" t="str">
        <f t="shared" si="283"/>
        <v>删除</v>
      </c>
      <c r="EO146" s="3" t="str">
        <f t="shared" si="284"/>
        <v>删除</v>
      </c>
    </row>
    <row r="147" s="3" customFormat="1" customHeight="1" spans="1:145">
      <c r="A147" s="42" t="s">
        <v>1587</v>
      </c>
      <c r="B147" s="43" t="str">
        <f t="shared" ref="B147:B210" si="299">N147</f>
        <v>Sanritsu Corporation</v>
      </c>
      <c r="C147" s="44" t="s">
        <v>207</v>
      </c>
      <c r="D147" s="49" t="s">
        <v>94</v>
      </c>
      <c r="E147" s="51"/>
      <c r="H147" s="46">
        <f t="shared" si="233"/>
        <v>0.0505587796400141</v>
      </c>
      <c r="I147" s="46" t="str">
        <f t="shared" si="234"/>
        <v> </v>
      </c>
      <c r="J147" s="44"/>
      <c r="K147" s="44"/>
      <c r="L147" s="49" t="s">
        <v>94</v>
      </c>
      <c r="M147" s="70" t="s">
        <v>330</v>
      </c>
      <c r="N147" s="71" t="s">
        <v>1588</v>
      </c>
      <c r="O147" s="71" t="s">
        <v>1589</v>
      </c>
      <c r="P147" s="71" t="s">
        <v>211</v>
      </c>
      <c r="Q147" s="71" t="s">
        <v>1590</v>
      </c>
      <c r="R147" s="71" t="s">
        <v>1591</v>
      </c>
      <c r="S147" s="71" t="s">
        <v>225</v>
      </c>
      <c r="T147" s="75"/>
      <c r="U147" s="71" t="s">
        <v>1592</v>
      </c>
      <c r="V147" s="71" t="s">
        <v>216</v>
      </c>
      <c r="W147" s="71" t="s">
        <v>79</v>
      </c>
      <c r="X147" s="71" t="s">
        <v>1593</v>
      </c>
      <c r="Y147" s="71" t="s">
        <v>1594</v>
      </c>
      <c r="Z147" s="71" t="s">
        <v>1595</v>
      </c>
      <c r="AA147" s="81">
        <v>32029</v>
      </c>
      <c r="AB147" s="75"/>
      <c r="AC147" s="82">
        <v>19398163</v>
      </c>
      <c r="AD147" s="82">
        <v>20335055</v>
      </c>
      <c r="AE147" s="82">
        <v>18525526</v>
      </c>
      <c r="AF147" s="82">
        <v>15210556</v>
      </c>
      <c r="AG147" s="83"/>
      <c r="AH147" s="83"/>
      <c r="AI147" s="83"/>
      <c r="AJ147" s="83"/>
      <c r="AK147" s="82">
        <v>14422651</v>
      </c>
      <c r="AL147" s="82">
        <v>15550834</v>
      </c>
      <c r="AM147" s="82">
        <v>14037614</v>
      </c>
      <c r="AN147" s="82">
        <v>11377372</v>
      </c>
      <c r="AO147" s="82">
        <v>42892</v>
      </c>
      <c r="AP147" s="82">
        <v>38253</v>
      </c>
      <c r="AQ147" s="82">
        <v>45017</v>
      </c>
      <c r="AR147" s="82">
        <v>42628</v>
      </c>
      <c r="AS147" s="82">
        <v>-3297384</v>
      </c>
      <c r="AT147" s="82">
        <v>-2959065</v>
      </c>
      <c r="AU147" s="82">
        <v>-2644683</v>
      </c>
      <c r="AV147" s="82">
        <v>-2457063</v>
      </c>
      <c r="AW147" s="82">
        <v>-769724</v>
      </c>
      <c r="AX147" s="82">
        <v>-767853</v>
      </c>
      <c r="AY147" s="82">
        <v>-737283</v>
      </c>
      <c r="AZ147" s="82">
        <v>-734034</v>
      </c>
      <c r="BA147" s="82">
        <v>447369</v>
      </c>
      <c r="BB147" s="82">
        <v>395317</v>
      </c>
      <c r="BC147" s="82">
        <v>269372</v>
      </c>
      <c r="BD147" s="82">
        <v>175221</v>
      </c>
      <c r="BE147" s="82">
        <v>3500157</v>
      </c>
      <c r="BF147" s="82">
        <v>3269887</v>
      </c>
      <c r="BG147" s="82">
        <v>3239069</v>
      </c>
      <c r="BH147" s="82">
        <v>3167677</v>
      </c>
      <c r="BI147" s="82">
        <v>2220135</v>
      </c>
      <c r="BJ147" s="82">
        <v>2725777</v>
      </c>
      <c r="BK147" s="82">
        <v>2749312</v>
      </c>
      <c r="BL147" s="82">
        <v>2861819</v>
      </c>
      <c r="BM147" s="82">
        <v>12505928</v>
      </c>
      <c r="BN147" s="82">
        <v>12016573</v>
      </c>
      <c r="BO147" s="82">
        <v>11724326</v>
      </c>
      <c r="BP147" s="82">
        <v>11458329</v>
      </c>
      <c r="BQ147" s="82">
        <v>21356661</v>
      </c>
      <c r="BR147" s="82">
        <v>21171153</v>
      </c>
      <c r="BS147" s="82">
        <v>20483189</v>
      </c>
      <c r="BT147" s="82">
        <v>19739297</v>
      </c>
      <c r="BU147" s="82">
        <v>1385657</v>
      </c>
      <c r="BV147" s="82">
        <v>1331967</v>
      </c>
      <c r="BW147" s="82">
        <v>1183964</v>
      </c>
      <c r="BX147" s="82">
        <v>1128304</v>
      </c>
      <c r="BY147" s="82">
        <v>865512</v>
      </c>
      <c r="BZ147" s="82">
        <v>1019050</v>
      </c>
      <c r="CA147" s="82">
        <v>1060929</v>
      </c>
      <c r="CB147" s="82">
        <v>599459</v>
      </c>
      <c r="CC147" s="83"/>
      <c r="CD147" s="83"/>
      <c r="CE147" s="83"/>
      <c r="CF147" s="83"/>
      <c r="CG147" s="82">
        <v>1911727</v>
      </c>
      <c r="CH147" s="82">
        <v>1627098</v>
      </c>
      <c r="CI147" s="82">
        <v>1460719</v>
      </c>
      <c r="CJ147" s="82">
        <v>1328759</v>
      </c>
      <c r="CK147" s="89">
        <f t="shared" si="235"/>
        <v>19398163</v>
      </c>
      <c r="CL147" s="89">
        <f t="shared" si="236"/>
        <v>-14422651</v>
      </c>
      <c r="CM147" s="89">
        <f t="shared" si="237"/>
        <v>-3340276</v>
      </c>
      <c r="CN147" s="89">
        <f t="shared" si="238"/>
        <v>-769724</v>
      </c>
      <c r="CO147" s="89">
        <f t="shared" si="239"/>
        <v>865512</v>
      </c>
      <c r="CP147" s="90">
        <f t="shared" si="240"/>
        <v>0.0446182455524268</v>
      </c>
      <c r="CQ147" s="90">
        <f t="shared" si="241"/>
        <v>0.0467020071764153</v>
      </c>
      <c r="CR147" s="91">
        <f t="shared" si="242"/>
        <v>1385657</v>
      </c>
      <c r="CS147" s="93">
        <f t="shared" si="243"/>
        <v>42892</v>
      </c>
      <c r="CT147" s="93">
        <f t="shared" si="244"/>
        <v>421343</v>
      </c>
      <c r="CU147" s="93">
        <f t="shared" si="245"/>
        <v>12261250.5</v>
      </c>
      <c r="CV147" s="94"/>
      <c r="CW147" s="95">
        <f t="shared" si="246"/>
        <v>20335055</v>
      </c>
      <c r="CX147" s="95">
        <f t="shared" si="247"/>
        <v>-15550834</v>
      </c>
      <c r="CY147" s="95">
        <f t="shared" si="248"/>
        <v>-2997318</v>
      </c>
      <c r="CZ147" s="93">
        <f t="shared" si="249"/>
        <v>-767853</v>
      </c>
      <c r="DA147" s="95">
        <f t="shared" si="250"/>
        <v>1019050</v>
      </c>
      <c r="DB147" s="99">
        <f t="shared" si="251"/>
        <v>0.0501129699427909</v>
      </c>
      <c r="DC147" s="99">
        <f t="shared" si="252"/>
        <v>0.0527567682861958</v>
      </c>
      <c r="DD147" s="91">
        <f t="shared" si="253"/>
        <v>1331967</v>
      </c>
      <c r="DE147" s="93">
        <f t="shared" si="254"/>
        <v>38253</v>
      </c>
      <c r="DF147" s="93">
        <f t="shared" si="255"/>
        <v>332344.5</v>
      </c>
      <c r="DG147" s="93">
        <f t="shared" si="256"/>
        <v>11870449.5</v>
      </c>
      <c r="DH147" s="94"/>
      <c r="DI147" s="100">
        <f t="shared" si="257"/>
        <v>18525526</v>
      </c>
      <c r="DJ147" s="100">
        <f t="shared" si="258"/>
        <v>-14037614</v>
      </c>
      <c r="DK147" s="100">
        <f t="shared" si="259"/>
        <v>-2689700</v>
      </c>
      <c r="DL147" s="100">
        <f t="shared" si="260"/>
        <v>-737283</v>
      </c>
      <c r="DM147" s="100">
        <f t="shared" si="261"/>
        <v>1060929</v>
      </c>
      <c r="DN147" s="99">
        <f t="shared" si="262"/>
        <v>0.0572684953722771</v>
      </c>
      <c r="DO147" s="90">
        <f t="shared" si="263"/>
        <v>0.0607474080277947</v>
      </c>
      <c r="DP147" s="91">
        <f t="shared" si="264"/>
        <v>1183964</v>
      </c>
      <c r="DQ147" s="93">
        <f t="shared" si="265"/>
        <v>45017</v>
      </c>
      <c r="DR147" s="93">
        <f t="shared" si="266"/>
        <v>222296.5</v>
      </c>
      <c r="DS147" s="93">
        <f t="shared" si="267"/>
        <v>11591327.5</v>
      </c>
      <c r="DT147" s="94"/>
      <c r="DU147" s="105">
        <f t="shared" ref="DU147:DX147" si="300">(DI147+CW147+CK147)/3</f>
        <v>19419581.3333333</v>
      </c>
      <c r="DV147" s="105">
        <f t="shared" si="300"/>
        <v>-14670366.3333333</v>
      </c>
      <c r="DW147" s="105">
        <f t="shared" si="300"/>
        <v>-3009098</v>
      </c>
      <c r="DX147" s="105">
        <f t="shared" si="300"/>
        <v>-758286.666666667</v>
      </c>
      <c r="DY147" s="105">
        <f t="shared" si="269"/>
        <v>981830.333333332</v>
      </c>
      <c r="DZ147" s="99">
        <f t="shared" si="270"/>
        <v>0.0505587796400141</v>
      </c>
      <c r="EA147" s="107">
        <f t="shared" si="271"/>
        <v>0.0532510897523961</v>
      </c>
      <c r="EB147" s="105">
        <f t="shared" si="272"/>
        <v>-1300529.33333333</v>
      </c>
      <c r="EC147" s="105">
        <f t="shared" si="273"/>
        <v>-42054</v>
      </c>
      <c r="ED147" s="105">
        <f t="shared" si="274"/>
        <v>325328</v>
      </c>
      <c r="EE147" s="105">
        <f t="shared" si="275"/>
        <v>11907675.8333333</v>
      </c>
      <c r="EF147" s="108"/>
      <c r="EG147" s="115" t="str">
        <f t="shared" si="276"/>
        <v>完整</v>
      </c>
      <c r="EH147" s="115" t="str">
        <f t="shared" si="277"/>
        <v>完整</v>
      </c>
      <c r="EI147" s="115" t="str">
        <f t="shared" si="278"/>
        <v>完整</v>
      </c>
      <c r="EJ147" s="115" t="str">
        <f t="shared" si="279"/>
        <v>选择</v>
      </c>
      <c r="EK147" s="115" t="str">
        <f t="shared" si="280"/>
        <v>选择</v>
      </c>
      <c r="EL147" s="115" t="str">
        <f t="shared" si="281"/>
        <v>选择</v>
      </c>
      <c r="EM147" s="3" t="str">
        <f t="shared" si="282"/>
        <v>删除</v>
      </c>
      <c r="EN147" s="3" t="str">
        <f t="shared" si="283"/>
        <v>删除</v>
      </c>
      <c r="EO147" s="3" t="str">
        <f t="shared" si="284"/>
        <v>删除</v>
      </c>
    </row>
    <row r="148" s="3" customFormat="1" customHeight="1" spans="1:199">
      <c r="A148" s="42" t="s">
        <v>1596</v>
      </c>
      <c r="B148" s="43" t="str">
        <f t="shared" si="299"/>
        <v>China ITS (Holdings) Company Limited</v>
      </c>
      <c r="C148" s="44" t="s">
        <v>207</v>
      </c>
      <c r="D148" s="44" t="s">
        <v>90</v>
      </c>
      <c r="E148" s="51"/>
      <c r="F148" s="44"/>
      <c r="G148" s="123"/>
      <c r="H148" s="46">
        <f t="shared" si="233"/>
        <v>0.146526638847945</v>
      </c>
      <c r="I148" s="46" t="str">
        <f t="shared" si="234"/>
        <v> </v>
      </c>
      <c r="J148" s="44"/>
      <c r="K148" s="44"/>
      <c r="L148" s="49"/>
      <c r="M148" s="70"/>
      <c r="N148" s="71" t="s">
        <v>1597</v>
      </c>
      <c r="O148" s="71" t="s">
        <v>1598</v>
      </c>
      <c r="P148" s="71" t="s">
        <v>211</v>
      </c>
      <c r="Q148" s="71" t="s">
        <v>1599</v>
      </c>
      <c r="R148" s="71" t="s">
        <v>1600</v>
      </c>
      <c r="S148" s="71" t="s">
        <v>794</v>
      </c>
      <c r="T148" s="71" t="s">
        <v>235</v>
      </c>
      <c r="U148" s="71" t="s">
        <v>1601</v>
      </c>
      <c r="V148" s="71" t="s">
        <v>266</v>
      </c>
      <c r="W148" s="71" t="s">
        <v>83</v>
      </c>
      <c r="X148" s="71" t="s">
        <v>1602</v>
      </c>
      <c r="Y148" s="71" t="s">
        <v>1603</v>
      </c>
      <c r="Z148" s="71" t="s">
        <v>1604</v>
      </c>
      <c r="AA148" s="81">
        <v>40374</v>
      </c>
      <c r="AB148" s="75"/>
      <c r="AC148" s="82">
        <v>857395</v>
      </c>
      <c r="AD148" s="82">
        <v>714424</v>
      </c>
      <c r="AE148" s="82">
        <v>740293</v>
      </c>
      <c r="AF148" s="82">
        <v>930536</v>
      </c>
      <c r="AG148" s="82">
        <v>20449</v>
      </c>
      <c r="AH148" s="82">
        <v>24047</v>
      </c>
      <c r="AI148" s="82">
        <v>18889</v>
      </c>
      <c r="AJ148" s="82">
        <v>26450</v>
      </c>
      <c r="AK148" s="82">
        <v>475869</v>
      </c>
      <c r="AL148" s="82">
        <v>410818</v>
      </c>
      <c r="AM148" s="82">
        <v>422180</v>
      </c>
      <c r="AN148" s="82">
        <v>715217</v>
      </c>
      <c r="AO148" s="82">
        <v>18253</v>
      </c>
      <c r="AP148" s="82">
        <v>21432</v>
      </c>
      <c r="AQ148" s="82">
        <v>27159</v>
      </c>
      <c r="AR148" s="82">
        <v>21402</v>
      </c>
      <c r="AS148" s="82">
        <v>-129143</v>
      </c>
      <c r="AT148" s="82">
        <v>-176556</v>
      </c>
      <c r="AU148" s="82">
        <v>-127018</v>
      </c>
      <c r="AV148" s="82">
        <v>-141910</v>
      </c>
      <c r="AW148" s="82">
        <v>-56776</v>
      </c>
      <c r="AX148" s="82">
        <v>-50603</v>
      </c>
      <c r="AY148" s="82">
        <v>-57519</v>
      </c>
      <c r="AZ148" s="82">
        <v>-129266</v>
      </c>
      <c r="BA148" s="82">
        <v>404218</v>
      </c>
      <c r="BB148" s="82">
        <v>276384</v>
      </c>
      <c r="BC148" s="82">
        <v>405007</v>
      </c>
      <c r="BD148" s="82">
        <v>372356</v>
      </c>
      <c r="BE148" s="82">
        <v>359467</v>
      </c>
      <c r="BF148" s="82">
        <v>406007</v>
      </c>
      <c r="BG148" s="82">
        <v>549607</v>
      </c>
      <c r="BH148" s="82">
        <v>683154</v>
      </c>
      <c r="BI148" s="82">
        <v>524375</v>
      </c>
      <c r="BJ148" s="82">
        <v>435896</v>
      </c>
      <c r="BK148" s="82">
        <v>348148</v>
      </c>
      <c r="BL148" s="82">
        <v>412646</v>
      </c>
      <c r="BM148" s="82">
        <v>493294</v>
      </c>
      <c r="BN148" s="82">
        <v>501617</v>
      </c>
      <c r="BO148" s="82">
        <v>511799</v>
      </c>
      <c r="BP148" s="82">
        <v>624502</v>
      </c>
      <c r="BQ148" s="82">
        <v>3097851</v>
      </c>
      <c r="BR148" s="82">
        <v>2841190</v>
      </c>
      <c r="BS148" s="82">
        <v>3055589</v>
      </c>
      <c r="BT148" s="82">
        <v>3483207</v>
      </c>
      <c r="BU148" s="82">
        <v>104726</v>
      </c>
      <c r="BV148" s="82">
        <v>103583</v>
      </c>
      <c r="BW148" s="82">
        <v>114204</v>
      </c>
      <c r="BX148" s="82">
        <v>120865</v>
      </c>
      <c r="BY148" s="82">
        <v>197803</v>
      </c>
      <c r="BZ148" s="82">
        <v>79062</v>
      </c>
      <c r="CA148" s="82">
        <v>125306</v>
      </c>
      <c r="CB148" s="82">
        <v>-50809</v>
      </c>
      <c r="CC148" s="82">
        <v>24417</v>
      </c>
      <c r="CD148" s="82">
        <v>72973</v>
      </c>
      <c r="CE148" s="82">
        <v>12814</v>
      </c>
      <c r="CF148" s="82">
        <v>21045</v>
      </c>
      <c r="CG148" s="83"/>
      <c r="CH148" s="83"/>
      <c r="CI148" s="83"/>
      <c r="CJ148" s="83"/>
      <c r="CK148" s="89">
        <f t="shared" si="235"/>
        <v>857395</v>
      </c>
      <c r="CL148" s="89">
        <f t="shared" si="236"/>
        <v>-475869</v>
      </c>
      <c r="CM148" s="89">
        <f t="shared" si="237"/>
        <v>-147396</v>
      </c>
      <c r="CN148" s="89">
        <f t="shared" si="238"/>
        <v>-56776</v>
      </c>
      <c r="CO148" s="89">
        <f t="shared" si="239"/>
        <v>177354</v>
      </c>
      <c r="CP148" s="90">
        <f t="shared" si="240"/>
        <v>0.20685215099225</v>
      </c>
      <c r="CQ148" s="90">
        <f t="shared" si="241"/>
        <v>0.260798981237896</v>
      </c>
      <c r="CR148" s="91">
        <f t="shared" si="242"/>
        <v>104726</v>
      </c>
      <c r="CS148" s="93">
        <f t="shared" si="243"/>
        <v>18253</v>
      </c>
      <c r="CT148" s="93">
        <f t="shared" si="244"/>
        <v>340301</v>
      </c>
      <c r="CU148" s="93">
        <f t="shared" si="245"/>
        <v>497455.5</v>
      </c>
      <c r="CV148" s="94"/>
      <c r="CW148" s="95">
        <f t="shared" si="246"/>
        <v>714424</v>
      </c>
      <c r="CX148" s="95">
        <f t="shared" si="247"/>
        <v>-410818</v>
      </c>
      <c r="CY148" s="95">
        <f t="shared" si="248"/>
        <v>-197988</v>
      </c>
      <c r="CZ148" s="93">
        <f t="shared" si="249"/>
        <v>-50603</v>
      </c>
      <c r="DA148" s="95">
        <f t="shared" si="250"/>
        <v>55015</v>
      </c>
      <c r="DB148" s="99">
        <f t="shared" si="251"/>
        <v>0.0770060916206622</v>
      </c>
      <c r="DC148" s="99">
        <f t="shared" si="252"/>
        <v>0.0834307690674528</v>
      </c>
      <c r="DD148" s="91">
        <f t="shared" si="253"/>
        <v>103583</v>
      </c>
      <c r="DE148" s="93">
        <f t="shared" si="254"/>
        <v>21432</v>
      </c>
      <c r="DF148" s="93">
        <f t="shared" si="255"/>
        <v>340695.5</v>
      </c>
      <c r="DG148" s="93">
        <f t="shared" si="256"/>
        <v>506708</v>
      </c>
      <c r="DH148" s="94"/>
      <c r="DI148" s="100">
        <f t="shared" si="257"/>
        <v>740293</v>
      </c>
      <c r="DJ148" s="100">
        <f t="shared" si="258"/>
        <v>-422180</v>
      </c>
      <c r="DK148" s="100">
        <f t="shared" si="259"/>
        <v>-154177</v>
      </c>
      <c r="DL148" s="100">
        <f t="shared" si="260"/>
        <v>-57519</v>
      </c>
      <c r="DM148" s="100">
        <f t="shared" si="261"/>
        <v>106417</v>
      </c>
      <c r="DN148" s="99">
        <f t="shared" si="262"/>
        <v>0.14374983959054</v>
      </c>
      <c r="DO148" s="90">
        <f t="shared" si="263"/>
        <v>0.167882992888199</v>
      </c>
      <c r="DP148" s="91">
        <f t="shared" si="264"/>
        <v>114204</v>
      </c>
      <c r="DQ148" s="93">
        <f t="shared" si="265"/>
        <v>27159</v>
      </c>
      <c r="DR148" s="93">
        <f t="shared" si="266"/>
        <v>388681.5</v>
      </c>
      <c r="DS148" s="93">
        <f t="shared" si="267"/>
        <v>568150.5</v>
      </c>
      <c r="DT148" s="94"/>
      <c r="DU148" s="105">
        <f t="shared" ref="DU148:DX148" si="301">(DI148+CW148+CK148)/3</f>
        <v>770704</v>
      </c>
      <c r="DV148" s="105">
        <f t="shared" si="301"/>
        <v>-436289</v>
      </c>
      <c r="DW148" s="105">
        <f t="shared" si="301"/>
        <v>-166520.333333333</v>
      </c>
      <c r="DX148" s="105">
        <f t="shared" si="301"/>
        <v>-54966</v>
      </c>
      <c r="DY148" s="105">
        <f t="shared" si="269"/>
        <v>112928.666666667</v>
      </c>
      <c r="DZ148" s="99">
        <f t="shared" si="270"/>
        <v>0.146526638847945</v>
      </c>
      <c r="EA148" s="107">
        <f t="shared" si="271"/>
        <v>0.17168273260475</v>
      </c>
      <c r="EB148" s="105">
        <f t="shared" si="272"/>
        <v>-107504.333333333</v>
      </c>
      <c r="EC148" s="105">
        <f t="shared" si="273"/>
        <v>-22281.3333333333</v>
      </c>
      <c r="ED148" s="105">
        <f t="shared" si="274"/>
        <v>356559.333333333</v>
      </c>
      <c r="EE148" s="105">
        <f t="shared" si="275"/>
        <v>524104.666666667</v>
      </c>
      <c r="EF148" s="108"/>
      <c r="EG148" s="115" t="str">
        <f t="shared" si="276"/>
        <v>完整</v>
      </c>
      <c r="EH148" s="115" t="str">
        <f t="shared" si="277"/>
        <v>完整</v>
      </c>
      <c r="EI148" s="115" t="str">
        <f t="shared" si="278"/>
        <v>完整</v>
      </c>
      <c r="EJ148" s="115" t="str">
        <f t="shared" si="279"/>
        <v>选择</v>
      </c>
      <c r="EK148" s="115" t="str">
        <f t="shared" si="280"/>
        <v>选择</v>
      </c>
      <c r="EL148" s="115" t="str">
        <f t="shared" si="281"/>
        <v>选择</v>
      </c>
      <c r="EM148" s="3" t="str">
        <f t="shared" si="282"/>
        <v>删除</v>
      </c>
      <c r="EN148" s="3" t="str">
        <f t="shared" si="283"/>
        <v>删除</v>
      </c>
      <c r="EO148" s="3" t="str">
        <f t="shared" si="284"/>
        <v>删除</v>
      </c>
      <c r="EP148" s="6"/>
      <c r="EQ148" s="6"/>
      <c r="ER148" s="6"/>
      <c r="ES148" s="6"/>
      <c r="ET148" s="6"/>
      <c r="EU148" s="6"/>
      <c r="EV148" s="6"/>
      <c r="EW148" s="6"/>
      <c r="EX148" s="6"/>
      <c r="EY148" s="6"/>
      <c r="EZ148" s="6"/>
      <c r="FA148" s="6"/>
      <c r="FB148" s="6"/>
      <c r="FC148" s="6"/>
      <c r="FD148" s="6"/>
      <c r="FE148" s="6"/>
      <c r="FF148" s="6"/>
      <c r="FG148" s="6"/>
      <c r="FH148" s="6"/>
      <c r="FI148" s="6"/>
      <c r="FJ148" s="6"/>
      <c r="FK148" s="6"/>
      <c r="FL148" s="6"/>
      <c r="FM148" s="6"/>
      <c r="FN148" s="6"/>
      <c r="FO148" s="6"/>
      <c r="FP148" s="6"/>
      <c r="FQ148" s="6"/>
      <c r="FR148" s="6"/>
      <c r="FS148" s="6"/>
      <c r="FT148" s="6"/>
      <c r="FU148" s="6"/>
      <c r="FV148" s="6"/>
      <c r="FW148" s="6"/>
      <c r="FX148" s="6"/>
      <c r="FY148" s="6"/>
      <c r="FZ148" s="6"/>
      <c r="GA148" s="6"/>
      <c r="GB148" s="6"/>
      <c r="GC148" s="6"/>
      <c r="GD148" s="6"/>
      <c r="GE148" s="6"/>
      <c r="GF148" s="6"/>
      <c r="GG148" s="6"/>
      <c r="GH148" s="6"/>
      <c r="GI148" s="6"/>
      <c r="GJ148" s="6"/>
      <c r="GK148" s="6"/>
      <c r="GL148" s="6"/>
      <c r="GM148" s="6"/>
      <c r="GN148" s="6"/>
      <c r="GO148" s="6"/>
      <c r="GP148" s="6"/>
      <c r="GQ148" s="6"/>
    </row>
    <row r="149" s="3" customFormat="1" customHeight="1" spans="1:145">
      <c r="A149" s="42" t="s">
        <v>1605</v>
      </c>
      <c r="B149" s="43" t="str">
        <f t="shared" si="299"/>
        <v>Hainan Haiqi Transportation Group Co.,Ltd.</v>
      </c>
      <c r="C149" s="44" t="s">
        <v>207</v>
      </c>
      <c r="D149" s="44" t="s">
        <v>90</v>
      </c>
      <c r="E149" s="51"/>
      <c r="H149" s="46">
        <f t="shared" si="233"/>
        <v>-0.242908578471134</v>
      </c>
      <c r="I149" s="46" t="str">
        <f t="shared" si="234"/>
        <v> </v>
      </c>
      <c r="J149" s="44"/>
      <c r="K149" s="44"/>
      <c r="L149" s="49"/>
      <c r="M149" s="70"/>
      <c r="N149" s="71" t="s">
        <v>1606</v>
      </c>
      <c r="O149" s="71" t="s">
        <v>1607</v>
      </c>
      <c r="P149" s="71" t="s">
        <v>211</v>
      </c>
      <c r="Q149" s="71" t="s">
        <v>1608</v>
      </c>
      <c r="R149" s="71" t="s">
        <v>1609</v>
      </c>
      <c r="S149" s="71" t="s">
        <v>235</v>
      </c>
      <c r="T149" s="75"/>
      <c r="U149" s="71" t="s">
        <v>1610</v>
      </c>
      <c r="V149" s="71" t="s">
        <v>266</v>
      </c>
      <c r="W149" s="71" t="s">
        <v>83</v>
      </c>
      <c r="X149" s="71" t="s">
        <v>1611</v>
      </c>
      <c r="Y149" s="71" t="s">
        <v>1612</v>
      </c>
      <c r="Z149" s="71" t="s">
        <v>1613</v>
      </c>
      <c r="AA149" s="81">
        <v>42563</v>
      </c>
      <c r="AB149" s="75"/>
      <c r="AC149" s="82">
        <v>741891</v>
      </c>
      <c r="AD149" s="82">
        <v>674813</v>
      </c>
      <c r="AE149" s="82">
        <v>648291</v>
      </c>
      <c r="AF149" s="82">
        <v>559199</v>
      </c>
      <c r="AG149" s="82">
        <v>131172</v>
      </c>
      <c r="AH149" s="82">
        <v>114803</v>
      </c>
      <c r="AI149" s="82">
        <v>113896</v>
      </c>
      <c r="AJ149" s="82">
        <v>117769</v>
      </c>
      <c r="AK149" s="82">
        <v>557009</v>
      </c>
      <c r="AL149" s="82">
        <v>611351</v>
      </c>
      <c r="AM149" s="82">
        <v>444971</v>
      </c>
      <c r="AN149" s="82">
        <v>391288</v>
      </c>
      <c r="AO149" s="82">
        <v>1018</v>
      </c>
      <c r="AP149" s="82">
        <v>1229</v>
      </c>
      <c r="AQ149" s="82">
        <v>0</v>
      </c>
      <c r="AR149" s="82">
        <v>0</v>
      </c>
      <c r="AS149" s="82">
        <v>-215227</v>
      </c>
      <c r="AT149" s="82">
        <v>-215437</v>
      </c>
      <c r="AU149" s="82">
        <v>-215360</v>
      </c>
      <c r="AV149" s="82">
        <v>-195802</v>
      </c>
      <c r="AW149" s="82">
        <v>-143666</v>
      </c>
      <c r="AX149" s="82">
        <v>-2955</v>
      </c>
      <c r="AY149" s="82">
        <v>-158377</v>
      </c>
      <c r="AZ149" s="82">
        <v>-177258</v>
      </c>
      <c r="BA149" s="82">
        <v>46139</v>
      </c>
      <c r="BB149" s="82">
        <v>2169</v>
      </c>
      <c r="BC149" s="82">
        <v>23309</v>
      </c>
      <c r="BD149" s="82">
        <v>22976</v>
      </c>
      <c r="BE149" s="82">
        <v>186515</v>
      </c>
      <c r="BF149" s="82">
        <v>175895</v>
      </c>
      <c r="BG149" s="82">
        <v>90098</v>
      </c>
      <c r="BH149" s="82">
        <v>69836</v>
      </c>
      <c r="BI149" s="82">
        <v>333256</v>
      </c>
      <c r="BJ149" s="82">
        <v>181909</v>
      </c>
      <c r="BK149" s="82">
        <v>259031</v>
      </c>
      <c r="BL149" s="82">
        <v>351602</v>
      </c>
      <c r="BM149" s="82">
        <v>1394221</v>
      </c>
      <c r="BN149" s="82">
        <v>1084227</v>
      </c>
      <c r="BO149" s="82">
        <v>851145</v>
      </c>
      <c r="BP149" s="82">
        <v>931265</v>
      </c>
      <c r="BQ149" s="82">
        <v>2586853</v>
      </c>
      <c r="BR149" s="82">
        <v>2081976</v>
      </c>
      <c r="BS149" s="82">
        <v>1871131</v>
      </c>
      <c r="BT149" s="82">
        <v>1941469</v>
      </c>
      <c r="BU149" s="82">
        <v>11329</v>
      </c>
      <c r="BV149" s="82">
        <v>11624</v>
      </c>
      <c r="BW149" s="82">
        <v>8942</v>
      </c>
      <c r="BX149" s="82">
        <v>7221</v>
      </c>
      <c r="BY149" s="82">
        <v>-42839</v>
      </c>
      <c r="BZ149" s="82">
        <v>-40127</v>
      </c>
      <c r="CA149" s="82">
        <v>-56521</v>
      </c>
      <c r="CB149" s="82">
        <v>-87380</v>
      </c>
      <c r="CC149" s="82">
        <v>24193</v>
      </c>
      <c r="CD149" s="82">
        <v>21561</v>
      </c>
      <c r="CE149" s="82">
        <v>25616</v>
      </c>
      <c r="CF149" s="82">
        <v>34057</v>
      </c>
      <c r="CG149" s="82">
        <v>178687</v>
      </c>
      <c r="CH149" s="82">
        <v>181023</v>
      </c>
      <c r="CI149" s="82">
        <v>180802</v>
      </c>
      <c r="CJ149" s="82">
        <v>154524</v>
      </c>
      <c r="CK149" s="89">
        <f t="shared" si="235"/>
        <v>741891</v>
      </c>
      <c r="CL149" s="89">
        <f t="shared" si="236"/>
        <v>-557009</v>
      </c>
      <c r="CM149" s="89">
        <f t="shared" si="237"/>
        <v>-216245</v>
      </c>
      <c r="CN149" s="89">
        <f t="shared" si="238"/>
        <v>-143666</v>
      </c>
      <c r="CO149" s="89">
        <f t="shared" si="239"/>
        <v>-175029</v>
      </c>
      <c r="CP149" s="90">
        <f t="shared" si="240"/>
        <v>-0.235922797284237</v>
      </c>
      <c r="CQ149" s="90">
        <f t="shared" si="241"/>
        <v>-0.190887972778432</v>
      </c>
      <c r="CR149" s="91">
        <f t="shared" si="242"/>
        <v>11329</v>
      </c>
      <c r="CS149" s="93">
        <f t="shared" si="243"/>
        <v>1018</v>
      </c>
      <c r="CT149" s="93">
        <f t="shared" si="244"/>
        <v>24154</v>
      </c>
      <c r="CU149" s="93">
        <f t="shared" si="245"/>
        <v>1239224</v>
      </c>
      <c r="CV149" s="94"/>
      <c r="CW149" s="95">
        <f t="shared" si="246"/>
        <v>674813</v>
      </c>
      <c r="CX149" s="95">
        <f t="shared" si="247"/>
        <v>-611351</v>
      </c>
      <c r="CY149" s="95">
        <f t="shared" si="248"/>
        <v>-216666</v>
      </c>
      <c r="CZ149" s="93">
        <f t="shared" si="249"/>
        <v>-2955</v>
      </c>
      <c r="DA149" s="95">
        <f t="shared" si="250"/>
        <v>-156159</v>
      </c>
      <c r="DB149" s="99">
        <f t="shared" si="251"/>
        <v>-0.231410776022394</v>
      </c>
      <c r="DC149" s="99">
        <f t="shared" si="252"/>
        <v>-0.187923299461354</v>
      </c>
      <c r="DD149" s="91">
        <f t="shared" si="253"/>
        <v>11624</v>
      </c>
      <c r="DE149" s="93">
        <f t="shared" si="254"/>
        <v>1229</v>
      </c>
      <c r="DF149" s="93">
        <f t="shared" si="255"/>
        <v>12739</v>
      </c>
      <c r="DG149" s="93">
        <f t="shared" si="256"/>
        <v>967686</v>
      </c>
      <c r="DH149" s="94"/>
      <c r="DI149" s="100">
        <f t="shared" si="257"/>
        <v>648291</v>
      </c>
      <c r="DJ149" s="100">
        <f t="shared" si="258"/>
        <v>-444971</v>
      </c>
      <c r="DK149" s="100">
        <f t="shared" si="259"/>
        <v>-215360</v>
      </c>
      <c r="DL149" s="100">
        <f t="shared" si="260"/>
        <v>-158377</v>
      </c>
      <c r="DM149" s="100">
        <f t="shared" si="261"/>
        <v>-170417</v>
      </c>
      <c r="DN149" s="99">
        <f t="shared" si="262"/>
        <v>-0.262871148913065</v>
      </c>
      <c r="DO149" s="90">
        <f t="shared" si="263"/>
        <v>-0.208153578565252</v>
      </c>
      <c r="DP149" s="91">
        <f t="shared" si="264"/>
        <v>8942</v>
      </c>
      <c r="DQ149" s="93">
        <f t="shared" si="265"/>
        <v>0</v>
      </c>
      <c r="DR149" s="93">
        <f t="shared" si="266"/>
        <v>23142.5</v>
      </c>
      <c r="DS149" s="93">
        <f t="shared" si="267"/>
        <v>891205</v>
      </c>
      <c r="DT149" s="94"/>
      <c r="DU149" s="105">
        <f t="shared" ref="DU149:DX149" si="302">(DI149+CW149+CK149)/3</f>
        <v>688331.666666667</v>
      </c>
      <c r="DV149" s="105">
        <f t="shared" si="302"/>
        <v>-537777</v>
      </c>
      <c r="DW149" s="105">
        <f t="shared" si="302"/>
        <v>-216090.333333333</v>
      </c>
      <c r="DX149" s="105">
        <f t="shared" si="302"/>
        <v>-101666</v>
      </c>
      <c r="DY149" s="105">
        <f t="shared" si="269"/>
        <v>-167201.666666667</v>
      </c>
      <c r="DZ149" s="99">
        <f t="shared" si="270"/>
        <v>-0.242908578471134</v>
      </c>
      <c r="EA149" s="107">
        <f t="shared" si="271"/>
        <v>-0.195435595729759</v>
      </c>
      <c r="EB149" s="105">
        <f t="shared" si="272"/>
        <v>-10631.6666666667</v>
      </c>
      <c r="EC149" s="105">
        <f t="shared" si="273"/>
        <v>-749</v>
      </c>
      <c r="ED149" s="105">
        <f t="shared" si="274"/>
        <v>20011.8333333333</v>
      </c>
      <c r="EE149" s="105">
        <f t="shared" si="275"/>
        <v>1032705</v>
      </c>
      <c r="EF149" s="108"/>
      <c r="EG149" s="115" t="str">
        <f t="shared" si="276"/>
        <v>完整</v>
      </c>
      <c r="EH149" s="115" t="str">
        <f t="shared" si="277"/>
        <v>完整</v>
      </c>
      <c r="EI149" s="115" t="str">
        <f t="shared" si="278"/>
        <v>完整</v>
      </c>
      <c r="EJ149" s="115" t="str">
        <f t="shared" si="279"/>
        <v>选择</v>
      </c>
      <c r="EK149" s="115" t="str">
        <f t="shared" si="280"/>
        <v>选择</v>
      </c>
      <c r="EL149" s="115" t="str">
        <f t="shared" si="281"/>
        <v>删除</v>
      </c>
      <c r="EM149" s="3" t="str">
        <f t="shared" si="282"/>
        <v>删除</v>
      </c>
      <c r="EN149" s="3" t="str">
        <f t="shared" si="283"/>
        <v>删除</v>
      </c>
      <c r="EO149" s="3" t="str">
        <f t="shared" si="284"/>
        <v>删除</v>
      </c>
    </row>
    <row r="150" s="3" customFormat="1" customHeight="1" spans="1:199">
      <c r="A150" s="42" t="s">
        <v>1614</v>
      </c>
      <c r="B150" s="43" t="str">
        <f t="shared" si="299"/>
        <v>Y.U.D.Yangtze River Investment Industry Co.,Ltd.</v>
      </c>
      <c r="C150" s="44" t="s">
        <v>207</v>
      </c>
      <c r="D150" s="44" t="s">
        <v>90</v>
      </c>
      <c r="E150" s="45"/>
      <c r="H150" s="46">
        <f t="shared" si="233"/>
        <v>-0.0686912403588344</v>
      </c>
      <c r="I150" s="46" t="str">
        <f t="shared" si="234"/>
        <v> </v>
      </c>
      <c r="J150" s="44"/>
      <c r="K150" s="44"/>
      <c r="L150" s="49"/>
      <c r="M150" s="70"/>
      <c r="N150" s="71" t="s">
        <v>1615</v>
      </c>
      <c r="O150" s="71" t="s">
        <v>1616</v>
      </c>
      <c r="P150" s="71" t="s">
        <v>211</v>
      </c>
      <c r="Q150" s="71" t="s">
        <v>1617</v>
      </c>
      <c r="R150" s="71" t="s">
        <v>1618</v>
      </c>
      <c r="S150" s="71" t="s">
        <v>235</v>
      </c>
      <c r="T150" s="75"/>
      <c r="U150" s="71" t="s">
        <v>1619</v>
      </c>
      <c r="V150" s="71" t="s">
        <v>266</v>
      </c>
      <c r="W150" s="71" t="s">
        <v>77</v>
      </c>
      <c r="X150" s="71" t="s">
        <v>1620</v>
      </c>
      <c r="Y150" s="71" t="s">
        <v>308</v>
      </c>
      <c r="Z150" s="71" t="s">
        <v>1621</v>
      </c>
      <c r="AA150" s="81">
        <v>35810</v>
      </c>
      <c r="AB150" s="75"/>
      <c r="AC150" s="82">
        <v>855932</v>
      </c>
      <c r="AD150" s="82">
        <v>1269447</v>
      </c>
      <c r="AE150" s="82">
        <v>1097390</v>
      </c>
      <c r="AF150" s="82">
        <v>497434</v>
      </c>
      <c r="AG150" s="82">
        <v>8551</v>
      </c>
      <c r="AH150" s="82">
        <v>1615</v>
      </c>
      <c r="AI150" s="82">
        <v>7159</v>
      </c>
      <c r="AJ150" s="82">
        <v>11404</v>
      </c>
      <c r="AK150" s="82">
        <v>791410</v>
      </c>
      <c r="AL150" s="82">
        <v>1191805</v>
      </c>
      <c r="AM150" s="82">
        <v>984218</v>
      </c>
      <c r="AN150" s="82">
        <v>430092</v>
      </c>
      <c r="AO150" s="82">
        <v>6628</v>
      </c>
      <c r="AP150" s="82">
        <v>4152</v>
      </c>
      <c r="AQ150" s="82">
        <v>6424</v>
      </c>
      <c r="AR150" s="82">
        <v>7293</v>
      </c>
      <c r="AS150" s="82">
        <v>-70401</v>
      </c>
      <c r="AT150" s="82">
        <v>-68837</v>
      </c>
      <c r="AU150" s="82">
        <v>-90688</v>
      </c>
      <c r="AV150" s="82">
        <v>-83224</v>
      </c>
      <c r="AW150" s="82">
        <v>-16966</v>
      </c>
      <c r="AX150" s="82">
        <v>-26246</v>
      </c>
      <c r="AY150" s="82">
        <v>-186370</v>
      </c>
      <c r="AZ150" s="82">
        <v>-73120</v>
      </c>
      <c r="BA150" s="82">
        <v>30982</v>
      </c>
      <c r="BB150" s="82">
        <v>35815</v>
      </c>
      <c r="BC150" s="82">
        <v>41039</v>
      </c>
      <c r="BD150" s="82">
        <v>34882</v>
      </c>
      <c r="BE150" s="82">
        <v>237851</v>
      </c>
      <c r="BF150" s="82">
        <v>190870</v>
      </c>
      <c r="BG150" s="82">
        <v>242821</v>
      </c>
      <c r="BH150" s="82">
        <v>334652</v>
      </c>
      <c r="BI150" s="82">
        <v>275309</v>
      </c>
      <c r="BJ150" s="82">
        <v>323307</v>
      </c>
      <c r="BK150" s="82">
        <v>247820</v>
      </c>
      <c r="BL150" s="82">
        <v>186212</v>
      </c>
      <c r="BM150" s="82">
        <v>98564</v>
      </c>
      <c r="BN150" s="82">
        <v>125448</v>
      </c>
      <c r="BO150" s="82">
        <v>147208</v>
      </c>
      <c r="BP150" s="82">
        <v>165992</v>
      </c>
      <c r="BQ150" s="82">
        <v>746286</v>
      </c>
      <c r="BR150" s="82">
        <v>773650</v>
      </c>
      <c r="BS150" s="82">
        <v>811014</v>
      </c>
      <c r="BT150" s="82">
        <v>996851</v>
      </c>
      <c r="BU150" s="82">
        <v>13891</v>
      </c>
      <c r="BV150" s="82">
        <v>17909</v>
      </c>
      <c r="BW150" s="82">
        <v>29745</v>
      </c>
      <c r="BX150" s="82">
        <v>23971</v>
      </c>
      <c r="BY150" s="82">
        <v>-14294</v>
      </c>
      <c r="BZ150" s="82">
        <v>-15826</v>
      </c>
      <c r="CA150" s="82">
        <v>-156727</v>
      </c>
      <c r="CB150" s="82">
        <v>-77598</v>
      </c>
      <c r="CC150" s="82">
        <v>1454</v>
      </c>
      <c r="CD150" s="82">
        <v>776</v>
      </c>
      <c r="CE150" s="82">
        <v>791</v>
      </c>
      <c r="CF150" s="82">
        <v>644</v>
      </c>
      <c r="CG150" s="82">
        <v>48428</v>
      </c>
      <c r="CH150" s="82">
        <v>46000</v>
      </c>
      <c r="CI150" s="82">
        <v>53728</v>
      </c>
      <c r="CJ150" s="82">
        <v>51316</v>
      </c>
      <c r="CK150" s="89">
        <f t="shared" si="235"/>
        <v>855932</v>
      </c>
      <c r="CL150" s="89">
        <f t="shared" si="236"/>
        <v>-791410</v>
      </c>
      <c r="CM150" s="89">
        <f t="shared" si="237"/>
        <v>-77029</v>
      </c>
      <c r="CN150" s="89">
        <f t="shared" si="238"/>
        <v>-16966</v>
      </c>
      <c r="CO150" s="89">
        <f t="shared" si="239"/>
        <v>-29473</v>
      </c>
      <c r="CP150" s="90">
        <f t="shared" si="240"/>
        <v>-0.0344338101624895</v>
      </c>
      <c r="CQ150" s="90">
        <f t="shared" si="241"/>
        <v>-0.0332875915541475</v>
      </c>
      <c r="CR150" s="91">
        <f t="shared" si="242"/>
        <v>13891</v>
      </c>
      <c r="CS150" s="93">
        <f t="shared" si="243"/>
        <v>6628</v>
      </c>
      <c r="CT150" s="93">
        <f t="shared" si="244"/>
        <v>33398.5</v>
      </c>
      <c r="CU150" s="93">
        <f t="shared" si="245"/>
        <v>112006</v>
      </c>
      <c r="CV150" s="94"/>
      <c r="CW150" s="95">
        <f t="shared" si="246"/>
        <v>1269447</v>
      </c>
      <c r="CX150" s="95">
        <f t="shared" si="247"/>
        <v>-1191805</v>
      </c>
      <c r="CY150" s="95">
        <f t="shared" si="248"/>
        <v>-72989</v>
      </c>
      <c r="CZ150" s="93">
        <f t="shared" si="249"/>
        <v>-26246</v>
      </c>
      <c r="DA150" s="95">
        <f t="shared" si="250"/>
        <v>-21593</v>
      </c>
      <c r="DB150" s="99">
        <f t="shared" si="251"/>
        <v>-0.0170097688205967</v>
      </c>
      <c r="DC150" s="99">
        <f t="shared" si="252"/>
        <v>-0.0167252757466848</v>
      </c>
      <c r="DD150" s="91">
        <f t="shared" si="253"/>
        <v>17909</v>
      </c>
      <c r="DE150" s="93">
        <f t="shared" si="254"/>
        <v>4152</v>
      </c>
      <c r="DF150" s="93">
        <f t="shared" si="255"/>
        <v>38427</v>
      </c>
      <c r="DG150" s="93">
        <f t="shared" si="256"/>
        <v>136328</v>
      </c>
      <c r="DH150" s="94"/>
      <c r="DI150" s="100">
        <f t="shared" si="257"/>
        <v>1097390</v>
      </c>
      <c r="DJ150" s="100">
        <f t="shared" si="258"/>
        <v>-984218</v>
      </c>
      <c r="DK150" s="100">
        <f t="shared" si="259"/>
        <v>-97112</v>
      </c>
      <c r="DL150" s="100">
        <f t="shared" si="260"/>
        <v>-186370</v>
      </c>
      <c r="DM150" s="100">
        <f t="shared" si="261"/>
        <v>-170310</v>
      </c>
      <c r="DN150" s="99">
        <f t="shared" si="262"/>
        <v>-0.1551955093449</v>
      </c>
      <c r="DO150" s="90">
        <f t="shared" si="263"/>
        <v>-0.134345665378244</v>
      </c>
      <c r="DP150" s="91">
        <f t="shared" si="264"/>
        <v>29745</v>
      </c>
      <c r="DQ150" s="93">
        <f t="shared" si="265"/>
        <v>6424</v>
      </c>
      <c r="DR150" s="93">
        <f t="shared" si="266"/>
        <v>37960.5</v>
      </c>
      <c r="DS150" s="93">
        <f t="shared" si="267"/>
        <v>156600</v>
      </c>
      <c r="DT150" s="94"/>
      <c r="DU150" s="105">
        <f t="shared" ref="DU150:DX150" si="303">(DI150+CW150+CK150)/3</f>
        <v>1074256.33333333</v>
      </c>
      <c r="DV150" s="105">
        <f t="shared" si="303"/>
        <v>-989144.333333333</v>
      </c>
      <c r="DW150" s="105">
        <f t="shared" si="303"/>
        <v>-82376.6666666667</v>
      </c>
      <c r="DX150" s="105">
        <f t="shared" si="303"/>
        <v>-76527.3333333333</v>
      </c>
      <c r="DY150" s="105">
        <f t="shared" si="269"/>
        <v>-73792.0000000001</v>
      </c>
      <c r="DZ150" s="99">
        <f t="shared" si="270"/>
        <v>-0.0686912403588344</v>
      </c>
      <c r="EA150" s="107">
        <f t="shared" si="271"/>
        <v>-0.064276039481497</v>
      </c>
      <c r="EB150" s="105">
        <f t="shared" si="272"/>
        <v>-20515</v>
      </c>
      <c r="EC150" s="105">
        <f t="shared" si="273"/>
        <v>-5734.66666666667</v>
      </c>
      <c r="ED150" s="105">
        <f t="shared" si="274"/>
        <v>36595.3333333333</v>
      </c>
      <c r="EE150" s="105">
        <f t="shared" si="275"/>
        <v>134978</v>
      </c>
      <c r="EF150" s="108"/>
      <c r="EG150" s="115" t="str">
        <f t="shared" si="276"/>
        <v>完整</v>
      </c>
      <c r="EH150" s="115" t="str">
        <f t="shared" si="277"/>
        <v>完整</v>
      </c>
      <c r="EI150" s="115" t="str">
        <f t="shared" si="278"/>
        <v>完整</v>
      </c>
      <c r="EJ150" s="115" t="str">
        <f t="shared" si="279"/>
        <v>选择</v>
      </c>
      <c r="EK150" s="115" t="str">
        <f t="shared" si="280"/>
        <v>选择</v>
      </c>
      <c r="EL150" s="115" t="str">
        <f t="shared" si="281"/>
        <v>删除</v>
      </c>
      <c r="EM150" s="3" t="str">
        <f t="shared" si="282"/>
        <v>删除</v>
      </c>
      <c r="EN150" s="3" t="str">
        <f t="shared" si="283"/>
        <v>删除</v>
      </c>
      <c r="EO150" s="3" t="str">
        <f t="shared" si="284"/>
        <v>删除</v>
      </c>
      <c r="EP150" s="6"/>
      <c r="EQ150" s="6"/>
      <c r="ER150" s="6"/>
      <c r="ES150" s="6"/>
      <c r="ET150" s="6"/>
      <c r="EU150" s="6"/>
      <c r="EV150" s="6"/>
      <c r="EW150" s="6"/>
      <c r="EX150" s="6"/>
      <c r="EY150" s="6"/>
      <c r="EZ150" s="6"/>
      <c r="FA150" s="6"/>
      <c r="FB150" s="6"/>
      <c r="FC150" s="6"/>
      <c r="FD150" s="6"/>
      <c r="FE150" s="6"/>
      <c r="FF150" s="6"/>
      <c r="FG150" s="6"/>
      <c r="FH150" s="6"/>
      <c r="FI150" s="6"/>
      <c r="FJ150" s="6"/>
      <c r="FK150" s="6"/>
      <c r="FL150" s="6"/>
      <c r="FM150" s="6"/>
      <c r="FN150" s="6"/>
      <c r="FO150" s="6"/>
      <c r="FP150" s="6"/>
      <c r="FQ150" s="6"/>
      <c r="FR150" s="6"/>
      <c r="FS150" s="6"/>
      <c r="FT150" s="6"/>
      <c r="FU150" s="6"/>
      <c r="FV150" s="6"/>
      <c r="FW150" s="6"/>
      <c r="FX150" s="6"/>
      <c r="FY150" s="6"/>
      <c r="FZ150" s="6"/>
      <c r="GA150" s="6"/>
      <c r="GB150" s="6"/>
      <c r="GC150" s="6"/>
      <c r="GD150" s="6"/>
      <c r="GE150" s="6"/>
      <c r="GF150" s="6"/>
      <c r="GG150" s="6"/>
      <c r="GH150" s="6"/>
      <c r="GI150" s="6"/>
      <c r="GJ150" s="6"/>
      <c r="GK150" s="6"/>
      <c r="GL150" s="6"/>
      <c r="GM150" s="6"/>
      <c r="GN150" s="6"/>
      <c r="GO150" s="6"/>
      <c r="GP150" s="6"/>
      <c r="GQ150" s="6"/>
    </row>
    <row r="151" s="3" customFormat="1" customHeight="1" spans="1:199">
      <c r="A151" s="42" t="s">
        <v>1622</v>
      </c>
      <c r="B151" s="43" t="str">
        <f t="shared" si="299"/>
        <v>Shenzhen Kaidongyuan Modern Logistics Co., LTD</v>
      </c>
      <c r="C151" s="44" t="s">
        <v>207</v>
      </c>
      <c r="D151" s="44" t="s">
        <v>90</v>
      </c>
      <c r="E151" s="51"/>
      <c r="F151" s="47"/>
      <c r="H151" s="46">
        <f t="shared" si="233"/>
        <v>0.00816571054269457</v>
      </c>
      <c r="I151" s="46" t="str">
        <f t="shared" si="234"/>
        <v> </v>
      </c>
      <c r="J151" s="44"/>
      <c r="K151" s="44"/>
      <c r="L151" s="49"/>
      <c r="M151" s="70"/>
      <c r="N151" s="71" t="s">
        <v>1623</v>
      </c>
      <c r="O151" s="71" t="s">
        <v>1624</v>
      </c>
      <c r="P151" s="71" t="s">
        <v>211</v>
      </c>
      <c r="Q151" s="71" t="s">
        <v>561</v>
      </c>
      <c r="R151" s="71" t="s">
        <v>1625</v>
      </c>
      <c r="S151" s="71" t="s">
        <v>235</v>
      </c>
      <c r="T151" s="75"/>
      <c r="U151" s="71" t="s">
        <v>1626</v>
      </c>
      <c r="V151" s="71" t="s">
        <v>266</v>
      </c>
      <c r="W151" s="71" t="s">
        <v>83</v>
      </c>
      <c r="X151" s="71" t="s">
        <v>1627</v>
      </c>
      <c r="Y151" s="71" t="s">
        <v>565</v>
      </c>
      <c r="Z151" s="71" t="s">
        <v>1628</v>
      </c>
      <c r="AA151" s="81">
        <v>42285</v>
      </c>
      <c r="AB151" s="75"/>
      <c r="AC151" s="82">
        <v>831378</v>
      </c>
      <c r="AD151" s="82">
        <v>669769</v>
      </c>
      <c r="AE151" s="82">
        <v>643798</v>
      </c>
      <c r="AF151" s="82">
        <v>441162</v>
      </c>
      <c r="AG151" s="82">
        <v>2317</v>
      </c>
      <c r="AH151" s="82">
        <v>3344</v>
      </c>
      <c r="AI151" s="82">
        <v>4767</v>
      </c>
      <c r="AJ151" s="82">
        <v>2170</v>
      </c>
      <c r="AK151" s="82">
        <v>745980</v>
      </c>
      <c r="AL151" s="82">
        <v>582421</v>
      </c>
      <c r="AM151" s="82">
        <v>549781</v>
      </c>
      <c r="AN151" s="82">
        <v>386389</v>
      </c>
      <c r="AO151" s="82">
        <v>14981</v>
      </c>
      <c r="AP151" s="82">
        <v>11408</v>
      </c>
      <c r="AQ151" s="82">
        <v>10041</v>
      </c>
      <c r="AR151" s="82">
        <v>7970</v>
      </c>
      <c r="AS151" s="82">
        <v>-68062</v>
      </c>
      <c r="AT151" s="82">
        <v>-57327</v>
      </c>
      <c r="AU151" s="82">
        <v>-50014</v>
      </c>
      <c r="AV151" s="82">
        <v>-40055</v>
      </c>
      <c r="AW151" s="82">
        <v>-5681</v>
      </c>
      <c r="AX151" s="82">
        <v>-8205</v>
      </c>
      <c r="AY151" s="82">
        <v>-23529</v>
      </c>
      <c r="AZ151" s="82">
        <v>-16131</v>
      </c>
      <c r="BA151" s="82">
        <v>59611</v>
      </c>
      <c r="BB151" s="82">
        <v>44898</v>
      </c>
      <c r="BC151" s="82">
        <v>32481</v>
      </c>
      <c r="BD151" s="82">
        <v>20429</v>
      </c>
      <c r="BE151" s="82">
        <v>82138</v>
      </c>
      <c r="BF151" s="82">
        <v>47988</v>
      </c>
      <c r="BG151" s="82">
        <v>58745</v>
      </c>
      <c r="BH151" s="82">
        <v>51038</v>
      </c>
      <c r="BI151" s="82">
        <v>13515</v>
      </c>
      <c r="BJ151" s="82">
        <v>23999</v>
      </c>
      <c r="BK151" s="82">
        <v>15024</v>
      </c>
      <c r="BL151" s="82">
        <v>10108</v>
      </c>
      <c r="BM151" s="82">
        <v>131198</v>
      </c>
      <c r="BN151" s="82">
        <v>129680</v>
      </c>
      <c r="BO151" s="82">
        <v>99361</v>
      </c>
      <c r="BP151" s="82">
        <v>32923</v>
      </c>
      <c r="BQ151" s="82">
        <v>412864</v>
      </c>
      <c r="BR151" s="82">
        <v>339660</v>
      </c>
      <c r="BS151" s="82">
        <v>302645</v>
      </c>
      <c r="BT151" s="82">
        <v>202973</v>
      </c>
      <c r="BU151" s="82">
        <v>28909</v>
      </c>
      <c r="BV151" s="82">
        <v>23846</v>
      </c>
      <c r="BW151" s="82">
        <v>20144</v>
      </c>
      <c r="BX151" s="82">
        <v>14932</v>
      </c>
      <c r="BY151" s="82">
        <v>13972</v>
      </c>
      <c r="BZ151" s="82">
        <v>25160</v>
      </c>
      <c r="CA151" s="82">
        <v>25241</v>
      </c>
      <c r="CB151" s="82">
        <v>757</v>
      </c>
      <c r="CC151" s="83"/>
      <c r="CD151" s="83"/>
      <c r="CE151" s="83"/>
      <c r="CF151" s="83"/>
      <c r="CG151" s="82">
        <v>24172</v>
      </c>
      <c r="CH151" s="82">
        <v>22073</v>
      </c>
      <c r="CI151" s="82">
        <v>19829</v>
      </c>
      <c r="CJ151" s="82">
        <v>17153</v>
      </c>
      <c r="CK151" s="89">
        <f t="shared" si="235"/>
        <v>831378</v>
      </c>
      <c r="CL151" s="89">
        <f t="shared" si="236"/>
        <v>-745980</v>
      </c>
      <c r="CM151" s="89">
        <f t="shared" si="237"/>
        <v>-83043</v>
      </c>
      <c r="CN151" s="89">
        <f t="shared" si="238"/>
        <v>-5681</v>
      </c>
      <c r="CO151" s="89">
        <f t="shared" si="239"/>
        <v>-3326</v>
      </c>
      <c r="CP151" s="90">
        <f t="shared" si="240"/>
        <v>-0.0040005869772835</v>
      </c>
      <c r="CQ151" s="90">
        <f t="shared" si="241"/>
        <v>-0.0039846460541701</v>
      </c>
      <c r="CR151" s="91">
        <f t="shared" si="242"/>
        <v>28909</v>
      </c>
      <c r="CS151" s="93">
        <f t="shared" si="243"/>
        <v>14981</v>
      </c>
      <c r="CT151" s="93">
        <f t="shared" si="244"/>
        <v>52254.5</v>
      </c>
      <c r="CU151" s="93">
        <f t="shared" si="245"/>
        <v>130439</v>
      </c>
      <c r="CV151" s="94"/>
      <c r="CW151" s="95">
        <f t="shared" si="246"/>
        <v>669769</v>
      </c>
      <c r="CX151" s="95">
        <f t="shared" si="247"/>
        <v>-582421</v>
      </c>
      <c r="CY151" s="95">
        <f t="shared" si="248"/>
        <v>-68735</v>
      </c>
      <c r="CZ151" s="93">
        <f t="shared" si="249"/>
        <v>-8205</v>
      </c>
      <c r="DA151" s="95">
        <f t="shared" si="250"/>
        <v>10408</v>
      </c>
      <c r="DB151" s="99">
        <f t="shared" si="251"/>
        <v>0.0155396860708692</v>
      </c>
      <c r="DC151" s="99">
        <f t="shared" si="252"/>
        <v>0.0157849797000429</v>
      </c>
      <c r="DD151" s="91">
        <f t="shared" si="253"/>
        <v>23846</v>
      </c>
      <c r="DE151" s="93">
        <f t="shared" si="254"/>
        <v>11408</v>
      </c>
      <c r="DF151" s="93">
        <f t="shared" si="255"/>
        <v>38689.5</v>
      </c>
      <c r="DG151" s="93">
        <f t="shared" si="256"/>
        <v>114520.5</v>
      </c>
      <c r="DH151" s="94"/>
      <c r="DI151" s="100">
        <f t="shared" si="257"/>
        <v>643798</v>
      </c>
      <c r="DJ151" s="100">
        <f t="shared" si="258"/>
        <v>-549781</v>
      </c>
      <c r="DK151" s="100">
        <f t="shared" si="259"/>
        <v>-60055</v>
      </c>
      <c r="DL151" s="100">
        <f t="shared" si="260"/>
        <v>-23529</v>
      </c>
      <c r="DM151" s="100">
        <f t="shared" si="261"/>
        <v>10433</v>
      </c>
      <c r="DN151" s="99">
        <f t="shared" si="262"/>
        <v>0.0162053936172526</v>
      </c>
      <c r="DO151" s="90">
        <f t="shared" si="263"/>
        <v>0.0164723342780229</v>
      </c>
      <c r="DP151" s="91">
        <f t="shared" si="264"/>
        <v>20144</v>
      </c>
      <c r="DQ151" s="93">
        <f t="shared" si="265"/>
        <v>10041</v>
      </c>
      <c r="DR151" s="93">
        <f t="shared" si="266"/>
        <v>26455</v>
      </c>
      <c r="DS151" s="93">
        <f t="shared" si="267"/>
        <v>66142</v>
      </c>
      <c r="DT151" s="94"/>
      <c r="DU151" s="105">
        <f t="shared" ref="DU151:DX151" si="304">(DI151+CW151+CK151)/3</f>
        <v>714981.666666667</v>
      </c>
      <c r="DV151" s="105">
        <f t="shared" si="304"/>
        <v>-626060.666666667</v>
      </c>
      <c r="DW151" s="105">
        <f t="shared" si="304"/>
        <v>-70611</v>
      </c>
      <c r="DX151" s="105">
        <f t="shared" si="304"/>
        <v>-12471.6666666667</v>
      </c>
      <c r="DY151" s="105">
        <f t="shared" si="269"/>
        <v>5838.33333333333</v>
      </c>
      <c r="DZ151" s="99">
        <f t="shared" si="270"/>
        <v>0.00816571054269457</v>
      </c>
      <c r="EA151" s="107">
        <f t="shared" si="271"/>
        <v>0.00823293833404625</v>
      </c>
      <c r="EB151" s="105">
        <f t="shared" si="272"/>
        <v>-24299.6666666667</v>
      </c>
      <c r="EC151" s="105">
        <f t="shared" si="273"/>
        <v>-12143.3333333333</v>
      </c>
      <c r="ED151" s="105">
        <f t="shared" si="274"/>
        <v>39133</v>
      </c>
      <c r="EE151" s="105">
        <f t="shared" si="275"/>
        <v>103700.5</v>
      </c>
      <c r="EF151" s="108"/>
      <c r="EG151" s="115" t="str">
        <f t="shared" si="276"/>
        <v>完整</v>
      </c>
      <c r="EH151" s="115" t="str">
        <f t="shared" si="277"/>
        <v>完整</v>
      </c>
      <c r="EI151" s="115" t="str">
        <f t="shared" si="278"/>
        <v>完整</v>
      </c>
      <c r="EJ151" s="115" t="str">
        <f t="shared" si="279"/>
        <v>选择</v>
      </c>
      <c r="EK151" s="115" t="str">
        <f t="shared" si="280"/>
        <v>选择</v>
      </c>
      <c r="EL151" s="115" t="str">
        <f t="shared" si="281"/>
        <v>选择</v>
      </c>
      <c r="EM151" s="3" t="str">
        <f t="shared" si="282"/>
        <v>删除</v>
      </c>
      <c r="EN151" s="3" t="str">
        <f t="shared" si="283"/>
        <v>删除</v>
      </c>
      <c r="EO151" s="3" t="str">
        <f t="shared" si="284"/>
        <v>删除</v>
      </c>
      <c r="EP151" s="6"/>
      <c r="EQ151" s="6"/>
      <c r="ER151" s="6"/>
      <c r="ES151" s="6"/>
      <c r="ET151" s="6"/>
      <c r="EU151" s="6"/>
      <c r="EV151" s="6"/>
      <c r="EW151" s="6"/>
      <c r="EX151" s="6"/>
      <c r="EY151" s="6"/>
      <c r="EZ151" s="6"/>
      <c r="FA151" s="6"/>
      <c r="FB151" s="6"/>
      <c r="FC151" s="6"/>
      <c r="FD151" s="6"/>
      <c r="FE151" s="6"/>
      <c r="FF151" s="6"/>
      <c r="FG151" s="6"/>
      <c r="FH151" s="6"/>
      <c r="FI151" s="6"/>
      <c r="FJ151" s="6"/>
      <c r="FK151" s="6"/>
      <c r="FL151" s="6"/>
      <c r="FM151" s="6"/>
      <c r="FN151" s="6"/>
      <c r="FO151" s="6"/>
      <c r="FP151" s="6"/>
      <c r="FQ151" s="6"/>
      <c r="FR151" s="6"/>
      <c r="FS151" s="6"/>
      <c r="FT151" s="6"/>
      <c r="FU151" s="6"/>
      <c r="FV151" s="6"/>
      <c r="FW151" s="6"/>
      <c r="FX151" s="6"/>
      <c r="FY151" s="6"/>
      <c r="FZ151" s="6"/>
      <c r="GA151" s="6"/>
      <c r="GB151" s="6"/>
      <c r="GC151" s="6"/>
      <c r="GD151" s="6"/>
      <c r="GE151" s="6"/>
      <c r="GF151" s="6"/>
      <c r="GG151" s="6"/>
      <c r="GH151" s="6"/>
      <c r="GI151" s="6"/>
      <c r="GJ151" s="6"/>
      <c r="GK151" s="6"/>
      <c r="GL151" s="6"/>
      <c r="GM151" s="6"/>
      <c r="GN151" s="6"/>
      <c r="GO151" s="6"/>
      <c r="GP151" s="6"/>
      <c r="GQ151" s="6"/>
    </row>
    <row r="152" s="3" customFormat="1" customHeight="1" spans="1:199">
      <c r="A152" s="42" t="s">
        <v>1629</v>
      </c>
      <c r="B152" s="43" t="str">
        <f t="shared" si="299"/>
        <v>Senkon Logistics Co., Ltd.</v>
      </c>
      <c r="C152" s="44" t="s">
        <v>207</v>
      </c>
      <c r="D152" s="49" t="s">
        <v>94</v>
      </c>
      <c r="E152" s="51"/>
      <c r="F152" s="47"/>
      <c r="H152" s="46">
        <f t="shared" si="233"/>
        <v>0.0407277478866917</v>
      </c>
      <c r="I152" s="46" t="str">
        <f t="shared" si="234"/>
        <v> </v>
      </c>
      <c r="J152" s="44"/>
      <c r="K152" s="44"/>
      <c r="L152" s="49" t="s">
        <v>94</v>
      </c>
      <c r="M152" s="70" t="s">
        <v>330</v>
      </c>
      <c r="N152" s="71" t="s">
        <v>1630</v>
      </c>
      <c r="O152" s="71" t="s">
        <v>1631</v>
      </c>
      <c r="P152" s="71" t="s">
        <v>211</v>
      </c>
      <c r="Q152" s="71" t="s">
        <v>1632</v>
      </c>
      <c r="R152" s="71" t="s">
        <v>1633</v>
      </c>
      <c r="S152" s="71" t="s">
        <v>225</v>
      </c>
      <c r="T152" s="75"/>
      <c r="U152" s="71" t="s">
        <v>1634</v>
      </c>
      <c r="V152" s="71" t="s">
        <v>216</v>
      </c>
      <c r="W152" s="71" t="s">
        <v>71</v>
      </c>
      <c r="X152" s="71" t="s">
        <v>1635</v>
      </c>
      <c r="Y152" s="71" t="s">
        <v>1636</v>
      </c>
      <c r="Z152" s="71" t="s">
        <v>1637</v>
      </c>
      <c r="AA152" s="81">
        <v>35285</v>
      </c>
      <c r="AB152" s="75"/>
      <c r="AC152" s="82">
        <v>17543417</v>
      </c>
      <c r="AD152" s="82">
        <v>16249195</v>
      </c>
      <c r="AE152" s="82">
        <v>16727466</v>
      </c>
      <c r="AF152" s="82">
        <v>16071021</v>
      </c>
      <c r="AG152" s="83"/>
      <c r="AH152" s="83"/>
      <c r="AI152" s="83"/>
      <c r="AJ152" s="83"/>
      <c r="AK152" s="82">
        <v>13953521</v>
      </c>
      <c r="AL152" s="82">
        <v>12736081</v>
      </c>
      <c r="AM152" s="82">
        <v>13242817</v>
      </c>
      <c r="AN152" s="82">
        <v>12755962</v>
      </c>
      <c r="AO152" s="82">
        <v>0</v>
      </c>
      <c r="AP152" s="82">
        <v>0</v>
      </c>
      <c r="AQ152" s="82">
        <v>0</v>
      </c>
      <c r="AR152" s="82">
        <v>0</v>
      </c>
      <c r="AS152" s="82">
        <v>-2325326</v>
      </c>
      <c r="AT152" s="82">
        <v>-2115300</v>
      </c>
      <c r="AU152" s="82">
        <v>-1980033</v>
      </c>
      <c r="AV152" s="82">
        <v>-1943802</v>
      </c>
      <c r="AW152" s="82">
        <v>-733014</v>
      </c>
      <c r="AX152" s="82">
        <v>-658790</v>
      </c>
      <c r="AY152" s="82">
        <v>-717627</v>
      </c>
      <c r="AZ152" s="82">
        <v>-678889</v>
      </c>
      <c r="BA152" s="82">
        <v>1525441</v>
      </c>
      <c r="BB152" s="82">
        <v>1035054</v>
      </c>
      <c r="BC152" s="82">
        <v>904186</v>
      </c>
      <c r="BD152" s="82">
        <v>888797</v>
      </c>
      <c r="BE152" s="82">
        <v>1729566</v>
      </c>
      <c r="BF152" s="82">
        <v>1642877</v>
      </c>
      <c r="BG152" s="82">
        <v>1699615</v>
      </c>
      <c r="BH152" s="82">
        <v>1796189</v>
      </c>
      <c r="BI152" s="82">
        <v>2129229</v>
      </c>
      <c r="BJ152" s="82">
        <v>2584882</v>
      </c>
      <c r="BK152" s="82">
        <v>2807369</v>
      </c>
      <c r="BL152" s="82">
        <v>2963341</v>
      </c>
      <c r="BM152" s="82">
        <v>10189302</v>
      </c>
      <c r="BN152" s="82">
        <v>9964593</v>
      </c>
      <c r="BO152" s="82">
        <v>9912975</v>
      </c>
      <c r="BP152" s="82">
        <v>10193869</v>
      </c>
      <c r="BQ152" s="82">
        <v>18029245</v>
      </c>
      <c r="BR152" s="82">
        <v>17548215</v>
      </c>
      <c r="BS152" s="82">
        <v>17539372</v>
      </c>
      <c r="BT152" s="82">
        <v>18173010</v>
      </c>
      <c r="BU152" s="82">
        <v>2325326</v>
      </c>
      <c r="BV152" s="82">
        <v>2115300</v>
      </c>
      <c r="BW152" s="82">
        <v>1980033</v>
      </c>
      <c r="BX152" s="82">
        <v>1943802</v>
      </c>
      <c r="BY152" s="82">
        <v>531556</v>
      </c>
      <c r="BZ152" s="82">
        <v>739024</v>
      </c>
      <c r="CA152" s="82">
        <v>786989</v>
      </c>
      <c r="CB152" s="82">
        <v>692368</v>
      </c>
      <c r="CC152" s="83"/>
      <c r="CD152" s="83"/>
      <c r="CE152" s="83"/>
      <c r="CF152" s="83"/>
      <c r="CG152" s="83"/>
      <c r="CH152" s="83"/>
      <c r="CI152" s="83"/>
      <c r="CJ152" s="83"/>
      <c r="CK152" s="89">
        <f t="shared" si="235"/>
        <v>17543417</v>
      </c>
      <c r="CL152" s="89">
        <f t="shared" si="236"/>
        <v>-13953521</v>
      </c>
      <c r="CM152" s="89">
        <f t="shared" si="237"/>
        <v>-2325326</v>
      </c>
      <c r="CN152" s="89">
        <f t="shared" si="238"/>
        <v>-733014</v>
      </c>
      <c r="CO152" s="89">
        <f t="shared" si="239"/>
        <v>531556</v>
      </c>
      <c r="CP152" s="90">
        <f t="shared" si="240"/>
        <v>0.0302994564855866</v>
      </c>
      <c r="CQ152" s="90">
        <f t="shared" si="241"/>
        <v>0.0312461993429173</v>
      </c>
      <c r="CR152" s="91">
        <f t="shared" si="242"/>
        <v>2325326</v>
      </c>
      <c r="CS152" s="93">
        <f t="shared" si="243"/>
        <v>0</v>
      </c>
      <c r="CT152" s="93">
        <f t="shared" si="244"/>
        <v>1280247.5</v>
      </c>
      <c r="CU152" s="93">
        <f t="shared" si="245"/>
        <v>10076947.5</v>
      </c>
      <c r="CV152" s="94"/>
      <c r="CW152" s="95">
        <f t="shared" si="246"/>
        <v>16249195</v>
      </c>
      <c r="CX152" s="95">
        <f t="shared" si="247"/>
        <v>-12736081</v>
      </c>
      <c r="CY152" s="95">
        <f t="shared" si="248"/>
        <v>-2115300</v>
      </c>
      <c r="CZ152" s="93">
        <f t="shared" si="249"/>
        <v>-658790</v>
      </c>
      <c r="DA152" s="95">
        <f t="shared" si="250"/>
        <v>739024</v>
      </c>
      <c r="DB152" s="99">
        <f t="shared" si="251"/>
        <v>0.0454806530415814</v>
      </c>
      <c r="DC152" s="99">
        <f t="shared" si="252"/>
        <v>0.047647701627532</v>
      </c>
      <c r="DD152" s="91">
        <f t="shared" si="253"/>
        <v>2115300</v>
      </c>
      <c r="DE152" s="93">
        <f t="shared" si="254"/>
        <v>0</v>
      </c>
      <c r="DF152" s="93">
        <f t="shared" si="255"/>
        <v>969620</v>
      </c>
      <c r="DG152" s="93">
        <f t="shared" si="256"/>
        <v>9938784</v>
      </c>
      <c r="DH152" s="94"/>
      <c r="DI152" s="100">
        <f t="shared" si="257"/>
        <v>16727466</v>
      </c>
      <c r="DJ152" s="100">
        <f t="shared" si="258"/>
        <v>-13242817</v>
      </c>
      <c r="DK152" s="100">
        <f t="shared" si="259"/>
        <v>-1980033</v>
      </c>
      <c r="DL152" s="100">
        <f t="shared" si="260"/>
        <v>-717627</v>
      </c>
      <c r="DM152" s="100">
        <f t="shared" si="261"/>
        <v>786989</v>
      </c>
      <c r="DN152" s="99">
        <f t="shared" si="262"/>
        <v>0.0470477118291557</v>
      </c>
      <c r="DO152" s="90">
        <f t="shared" si="263"/>
        <v>0.0493704799423505</v>
      </c>
      <c r="DP152" s="91">
        <f t="shared" si="264"/>
        <v>1980033</v>
      </c>
      <c r="DQ152" s="93">
        <f t="shared" si="265"/>
        <v>0</v>
      </c>
      <c r="DR152" s="93">
        <f t="shared" si="266"/>
        <v>896491.5</v>
      </c>
      <c r="DS152" s="93">
        <f t="shared" si="267"/>
        <v>10053422</v>
      </c>
      <c r="DT152" s="94"/>
      <c r="DU152" s="105">
        <f t="shared" ref="DU152:DX152" si="305">(DI152+CW152+CK152)/3</f>
        <v>16840026</v>
      </c>
      <c r="DV152" s="105">
        <f t="shared" si="305"/>
        <v>-13310806.3333333</v>
      </c>
      <c r="DW152" s="105">
        <f t="shared" si="305"/>
        <v>-2140219.66666667</v>
      </c>
      <c r="DX152" s="105">
        <f t="shared" si="305"/>
        <v>-703143.666666667</v>
      </c>
      <c r="DY152" s="105">
        <f t="shared" si="269"/>
        <v>685856.333333333</v>
      </c>
      <c r="DZ152" s="99">
        <f t="shared" si="270"/>
        <v>0.0407277478866917</v>
      </c>
      <c r="EA152" s="107">
        <f t="shared" si="271"/>
        <v>0.0424569227317554</v>
      </c>
      <c r="EB152" s="105">
        <f t="shared" si="272"/>
        <v>-2140219.66666667</v>
      </c>
      <c r="EC152" s="105">
        <f t="shared" si="273"/>
        <v>0</v>
      </c>
      <c r="ED152" s="105">
        <f t="shared" si="274"/>
        <v>1048786.33333333</v>
      </c>
      <c r="EE152" s="105">
        <f t="shared" si="275"/>
        <v>10023051.1666667</v>
      </c>
      <c r="EF152" s="108"/>
      <c r="EG152" s="115" t="str">
        <f t="shared" si="276"/>
        <v>完整</v>
      </c>
      <c r="EH152" s="115" t="str">
        <f t="shared" si="277"/>
        <v>完整</v>
      </c>
      <c r="EI152" s="115" t="str">
        <f t="shared" si="278"/>
        <v>完整</v>
      </c>
      <c r="EJ152" s="115" t="str">
        <f t="shared" si="279"/>
        <v>选择</v>
      </c>
      <c r="EK152" s="115" t="str">
        <f t="shared" si="280"/>
        <v>选择</v>
      </c>
      <c r="EL152" s="115" t="str">
        <f t="shared" si="281"/>
        <v>选择</v>
      </c>
      <c r="EM152" s="3" t="str">
        <f t="shared" si="282"/>
        <v>删除</v>
      </c>
      <c r="EN152" s="3" t="str">
        <f t="shared" si="283"/>
        <v>删除</v>
      </c>
      <c r="EO152" s="3" t="str">
        <f t="shared" si="284"/>
        <v>删除</v>
      </c>
      <c r="EP152" s="6"/>
      <c r="EQ152" s="6"/>
      <c r="ER152" s="6"/>
      <c r="ES152" s="6"/>
      <c r="ET152" s="6"/>
      <c r="EU152" s="6"/>
      <c r="EV152" s="6"/>
      <c r="EW152" s="6"/>
      <c r="EX152" s="6"/>
      <c r="EY152" s="6"/>
      <c r="EZ152" s="6"/>
      <c r="FA152" s="6"/>
      <c r="FB152" s="6"/>
      <c r="FC152" s="6"/>
      <c r="FD152" s="6"/>
      <c r="FE152" s="6"/>
      <c r="FF152" s="6"/>
      <c r="FG152" s="6"/>
      <c r="FH152" s="6"/>
      <c r="FI152" s="6"/>
      <c r="FJ152" s="6"/>
      <c r="FK152" s="6"/>
      <c r="FL152" s="6"/>
      <c r="FM152" s="6"/>
      <c r="FN152" s="6"/>
      <c r="FO152" s="6"/>
      <c r="FP152" s="6"/>
      <c r="FQ152" s="6"/>
      <c r="FR152" s="6"/>
      <c r="FS152" s="6"/>
      <c r="FT152" s="6"/>
      <c r="FU152" s="6"/>
      <c r="FV152" s="6"/>
      <c r="FW152" s="6"/>
      <c r="FX152" s="6"/>
      <c r="FY152" s="6"/>
      <c r="FZ152" s="6"/>
      <c r="GA152" s="6"/>
      <c r="GB152" s="6"/>
      <c r="GC152" s="6"/>
      <c r="GD152" s="6"/>
      <c r="GE152" s="6"/>
      <c r="GF152" s="6"/>
      <c r="GG152" s="6"/>
      <c r="GH152" s="6"/>
      <c r="GI152" s="6"/>
      <c r="GJ152" s="6"/>
      <c r="GK152" s="6"/>
      <c r="GL152" s="6"/>
      <c r="GM152" s="6"/>
      <c r="GN152" s="6"/>
      <c r="GO152" s="6"/>
      <c r="GP152" s="6"/>
      <c r="GQ152" s="6"/>
    </row>
    <row r="153" s="3" customFormat="1" customHeight="1" spans="1:199">
      <c r="A153" s="42" t="s">
        <v>1638</v>
      </c>
      <c r="B153" s="43" t="str">
        <f t="shared" si="299"/>
        <v>Shih WEI Navigation Co., LTD</v>
      </c>
      <c r="C153" s="44" t="s">
        <v>207</v>
      </c>
      <c r="D153" s="44" t="s">
        <v>95</v>
      </c>
      <c r="E153" s="51"/>
      <c r="F153" s="47"/>
      <c r="G153" s="50"/>
      <c r="H153" s="46">
        <f t="shared" si="233"/>
        <v>0.313349413456583</v>
      </c>
      <c r="I153" s="46" t="str">
        <f t="shared" si="234"/>
        <v> </v>
      </c>
      <c r="J153" s="44"/>
      <c r="K153" s="44"/>
      <c r="L153" s="49" t="s">
        <v>95</v>
      </c>
      <c r="M153" s="70" t="s">
        <v>1639</v>
      </c>
      <c r="N153" s="71" t="s">
        <v>1640</v>
      </c>
      <c r="O153" s="71" t="s">
        <v>1641</v>
      </c>
      <c r="P153" s="71" t="s">
        <v>211</v>
      </c>
      <c r="Q153" s="71" t="s">
        <v>1642</v>
      </c>
      <c r="R153" s="71" t="s">
        <v>1643</v>
      </c>
      <c r="S153" s="71" t="s">
        <v>911</v>
      </c>
      <c r="T153" s="75"/>
      <c r="U153" s="71" t="s">
        <v>1644</v>
      </c>
      <c r="V153" s="71" t="s">
        <v>1485</v>
      </c>
      <c r="W153" s="71" t="s">
        <v>77</v>
      </c>
      <c r="X153" s="71" t="s">
        <v>1645</v>
      </c>
      <c r="Y153" s="71" t="s">
        <v>1646</v>
      </c>
      <c r="Z153" s="71" t="s">
        <v>1647</v>
      </c>
      <c r="AA153" s="81">
        <v>37858</v>
      </c>
      <c r="AB153" s="75"/>
      <c r="AC153" s="82">
        <v>3461132</v>
      </c>
      <c r="AD153" s="82">
        <v>6715813</v>
      </c>
      <c r="AE153" s="82">
        <v>5532719</v>
      </c>
      <c r="AF153" s="82">
        <v>2670823</v>
      </c>
      <c r="AG153" s="82">
        <v>87892</v>
      </c>
      <c r="AH153" s="82">
        <v>109628</v>
      </c>
      <c r="AI153" s="82">
        <v>100616</v>
      </c>
      <c r="AJ153" s="82">
        <v>157895</v>
      </c>
      <c r="AK153" s="82">
        <v>1919295</v>
      </c>
      <c r="AL153" s="82">
        <v>2156126</v>
      </c>
      <c r="AM153" s="82">
        <v>1649690</v>
      </c>
      <c r="AN153" s="82">
        <v>1694288</v>
      </c>
      <c r="AO153" s="82">
        <v>0</v>
      </c>
      <c r="AP153" s="82">
        <v>0</v>
      </c>
      <c r="AQ153" s="82">
        <v>0</v>
      </c>
      <c r="AR153" s="82">
        <v>0</v>
      </c>
      <c r="AS153" s="82">
        <v>-303295</v>
      </c>
      <c r="AT153" s="82">
        <v>-341786</v>
      </c>
      <c r="AU153" s="82">
        <v>-311796</v>
      </c>
      <c r="AV153" s="82">
        <v>-221859</v>
      </c>
      <c r="AW153" s="82">
        <v>-1415815</v>
      </c>
      <c r="AX153" s="82">
        <v>-1389158</v>
      </c>
      <c r="AY153" s="82">
        <v>-1300089</v>
      </c>
      <c r="AZ153" s="82">
        <v>-1462467</v>
      </c>
      <c r="BA153" s="82">
        <v>119594</v>
      </c>
      <c r="BB153" s="82">
        <v>196994</v>
      </c>
      <c r="BC153" s="82">
        <v>163387</v>
      </c>
      <c r="BD153" s="82">
        <v>149137</v>
      </c>
      <c r="BE153" s="82">
        <v>27766</v>
      </c>
      <c r="BF153" s="82">
        <v>50281</v>
      </c>
      <c r="BG153" s="82">
        <v>48336</v>
      </c>
      <c r="BH153" s="82">
        <v>46543</v>
      </c>
      <c r="BI153" s="82">
        <v>3697897</v>
      </c>
      <c r="BJ153" s="82">
        <v>5603979</v>
      </c>
      <c r="BK153" s="82">
        <v>5211710</v>
      </c>
      <c r="BL153" s="82">
        <v>699214</v>
      </c>
      <c r="BM153" s="82">
        <v>16501309</v>
      </c>
      <c r="BN153" s="82">
        <v>18847418</v>
      </c>
      <c r="BO153" s="82">
        <v>18377139</v>
      </c>
      <c r="BP153" s="82">
        <v>19979262</v>
      </c>
      <c r="BQ153" s="82">
        <v>21147826</v>
      </c>
      <c r="BR153" s="82">
        <v>25083031</v>
      </c>
      <c r="BS153" s="82">
        <v>24322297</v>
      </c>
      <c r="BT153" s="82">
        <v>21627846</v>
      </c>
      <c r="BU153" s="83"/>
      <c r="BV153" s="83"/>
      <c r="BW153" s="83"/>
      <c r="BX153" s="83"/>
      <c r="BY153" s="82">
        <v>-89381</v>
      </c>
      <c r="BZ153" s="82">
        <v>2938371</v>
      </c>
      <c r="CA153" s="82">
        <v>2371760</v>
      </c>
      <c r="CB153" s="82">
        <v>-549896</v>
      </c>
      <c r="CC153" s="82">
        <v>303295</v>
      </c>
      <c r="CD153" s="82">
        <v>341786</v>
      </c>
      <c r="CE153" s="82">
        <v>311796</v>
      </c>
      <c r="CF153" s="82">
        <v>221859</v>
      </c>
      <c r="CG153" s="83"/>
      <c r="CH153" s="83"/>
      <c r="CI153" s="83"/>
      <c r="CJ153" s="83"/>
      <c r="CK153" s="89">
        <f t="shared" si="235"/>
        <v>3461132</v>
      </c>
      <c r="CL153" s="89">
        <f t="shared" si="236"/>
        <v>-1919295</v>
      </c>
      <c r="CM153" s="89">
        <f t="shared" si="237"/>
        <v>-303295</v>
      </c>
      <c r="CN153" s="89">
        <f t="shared" si="238"/>
        <v>-1415815</v>
      </c>
      <c r="CO153" s="89">
        <f t="shared" si="239"/>
        <v>-177273</v>
      </c>
      <c r="CP153" s="90">
        <f t="shared" si="240"/>
        <v>-0.0512182141565245</v>
      </c>
      <c r="CQ153" s="90">
        <f t="shared" si="241"/>
        <v>-0.048722723281218</v>
      </c>
      <c r="CR153" s="91">
        <f t="shared" si="242"/>
        <v>0</v>
      </c>
      <c r="CS153" s="93">
        <f t="shared" si="243"/>
        <v>0</v>
      </c>
      <c r="CT153" s="93">
        <f t="shared" si="244"/>
        <v>158294</v>
      </c>
      <c r="CU153" s="93">
        <f t="shared" si="245"/>
        <v>17674363.5</v>
      </c>
      <c r="CV153" s="94"/>
      <c r="CW153" s="95">
        <f t="shared" si="246"/>
        <v>6715813</v>
      </c>
      <c r="CX153" s="95">
        <f t="shared" si="247"/>
        <v>-2156126</v>
      </c>
      <c r="CY153" s="95">
        <f t="shared" si="248"/>
        <v>-341786</v>
      </c>
      <c r="CZ153" s="93">
        <f t="shared" si="249"/>
        <v>-1389158</v>
      </c>
      <c r="DA153" s="95">
        <f t="shared" si="250"/>
        <v>2828743</v>
      </c>
      <c r="DB153" s="99">
        <f t="shared" si="251"/>
        <v>0.421206337937045</v>
      </c>
      <c r="DC153" s="99">
        <f t="shared" si="252"/>
        <v>0.727731427527675</v>
      </c>
      <c r="DD153" s="91">
        <f t="shared" si="253"/>
        <v>0</v>
      </c>
      <c r="DE153" s="93">
        <f t="shared" si="254"/>
        <v>0</v>
      </c>
      <c r="DF153" s="93">
        <f t="shared" si="255"/>
        <v>180190.5</v>
      </c>
      <c r="DG153" s="93">
        <f t="shared" si="256"/>
        <v>18612278.5</v>
      </c>
      <c r="DH153" s="94"/>
      <c r="DI153" s="100">
        <f t="shared" si="257"/>
        <v>5532719</v>
      </c>
      <c r="DJ153" s="100">
        <f t="shared" si="258"/>
        <v>-1649690</v>
      </c>
      <c r="DK153" s="100">
        <f t="shared" si="259"/>
        <v>-311796</v>
      </c>
      <c r="DL153" s="100">
        <f t="shared" si="260"/>
        <v>-1300089</v>
      </c>
      <c r="DM153" s="100">
        <f t="shared" si="261"/>
        <v>2271144</v>
      </c>
      <c r="DN153" s="99">
        <f t="shared" si="262"/>
        <v>0.410493285489467</v>
      </c>
      <c r="DO153" s="90">
        <f t="shared" si="263"/>
        <v>0.696333519848539</v>
      </c>
      <c r="DP153" s="91">
        <f t="shared" si="264"/>
        <v>0</v>
      </c>
      <c r="DQ153" s="93">
        <f t="shared" si="265"/>
        <v>0</v>
      </c>
      <c r="DR153" s="93">
        <f t="shared" si="266"/>
        <v>156262</v>
      </c>
      <c r="DS153" s="93">
        <f t="shared" si="267"/>
        <v>19178200.5</v>
      </c>
      <c r="DT153" s="94"/>
      <c r="DU153" s="105">
        <f t="shared" ref="DU153:DX153" si="306">(DI153+CW153+CK153)/3</f>
        <v>5236554.66666667</v>
      </c>
      <c r="DV153" s="105">
        <f t="shared" si="306"/>
        <v>-1908370.33333333</v>
      </c>
      <c r="DW153" s="105">
        <f t="shared" si="306"/>
        <v>-318959</v>
      </c>
      <c r="DX153" s="105">
        <f t="shared" si="306"/>
        <v>-1368354</v>
      </c>
      <c r="DY153" s="105">
        <f t="shared" si="269"/>
        <v>1640871.33333333</v>
      </c>
      <c r="DZ153" s="99">
        <f t="shared" si="270"/>
        <v>0.313349413456583</v>
      </c>
      <c r="EA153" s="107">
        <f t="shared" si="271"/>
        <v>0.456344783791676</v>
      </c>
      <c r="EB153" s="105">
        <f t="shared" si="272"/>
        <v>0</v>
      </c>
      <c r="EC153" s="105">
        <f t="shared" si="273"/>
        <v>0</v>
      </c>
      <c r="ED153" s="105">
        <f t="shared" si="274"/>
        <v>164915.5</v>
      </c>
      <c r="EE153" s="105">
        <f t="shared" si="275"/>
        <v>18488280.8333333</v>
      </c>
      <c r="EF153" s="108"/>
      <c r="EG153" s="115" t="str">
        <f t="shared" si="276"/>
        <v>完整</v>
      </c>
      <c r="EH153" s="115" t="str">
        <f t="shared" si="277"/>
        <v>完整</v>
      </c>
      <c r="EI153" s="115" t="str">
        <f t="shared" si="278"/>
        <v>完整</v>
      </c>
      <c r="EJ153" s="115" t="str">
        <f t="shared" si="279"/>
        <v>选择</v>
      </c>
      <c r="EK153" s="115" t="str">
        <f t="shared" si="280"/>
        <v>选择</v>
      </c>
      <c r="EL153" s="115" t="str">
        <f t="shared" si="281"/>
        <v>选择</v>
      </c>
      <c r="EM153" s="3" t="str">
        <f t="shared" si="282"/>
        <v>删除</v>
      </c>
      <c r="EN153" s="3" t="str">
        <f t="shared" si="283"/>
        <v>删除</v>
      </c>
      <c r="EO153" s="3" t="str">
        <f t="shared" si="284"/>
        <v>删除</v>
      </c>
      <c r="EP153" s="6"/>
      <c r="EQ153" s="6"/>
      <c r="ER153" s="6"/>
      <c r="ES153" s="6"/>
      <c r="ET153" s="6"/>
      <c r="EU153" s="6"/>
      <c r="EV153" s="6"/>
      <c r="EW153" s="6"/>
      <c r="EX153" s="6"/>
      <c r="EY153" s="6"/>
      <c r="EZ153" s="6"/>
      <c r="FA153" s="6"/>
      <c r="FB153" s="6"/>
      <c r="FC153" s="6"/>
      <c r="FD153" s="6"/>
      <c r="FE153" s="6"/>
      <c r="FF153" s="6"/>
      <c r="FG153" s="6"/>
      <c r="FH153" s="6"/>
      <c r="FI153" s="6"/>
      <c r="FJ153" s="6"/>
      <c r="FK153" s="6"/>
      <c r="FL153" s="6"/>
      <c r="FM153" s="6"/>
      <c r="FN153" s="6"/>
      <c r="FO153" s="6"/>
      <c r="FP153" s="6"/>
      <c r="FQ153" s="6"/>
      <c r="FR153" s="6"/>
      <c r="FS153" s="6"/>
      <c r="FT153" s="6"/>
      <c r="FU153" s="6"/>
      <c r="FV153" s="6"/>
      <c r="FW153" s="6"/>
      <c r="FX153" s="6"/>
      <c r="FY153" s="6"/>
      <c r="FZ153" s="6"/>
      <c r="GA153" s="6"/>
      <c r="GB153" s="6"/>
      <c r="GC153" s="6"/>
      <c r="GD153" s="6"/>
      <c r="GE153" s="6"/>
      <c r="GF153" s="6"/>
      <c r="GG153" s="6"/>
      <c r="GH153" s="6"/>
      <c r="GI153" s="6"/>
      <c r="GJ153" s="6"/>
      <c r="GK153" s="6"/>
      <c r="GL153" s="6"/>
      <c r="GM153" s="6"/>
      <c r="GN153" s="6"/>
      <c r="GO153" s="6"/>
      <c r="GP153" s="6"/>
      <c r="GQ153" s="6"/>
    </row>
    <row r="154" s="3" customFormat="1" customHeight="1" spans="1:199">
      <c r="A154" s="42" t="s">
        <v>1648</v>
      </c>
      <c r="B154" s="43" t="str">
        <f t="shared" si="299"/>
        <v>Cong TY CO Phan DAU TU HA Tang Giao Thong DEO CA</v>
      </c>
      <c r="C154" s="44" t="s">
        <v>207</v>
      </c>
      <c r="D154" s="44" t="s">
        <v>95</v>
      </c>
      <c r="E154" s="45"/>
      <c r="F154" s="47"/>
      <c r="H154" s="46">
        <f t="shared" si="233"/>
        <v>0.437645628944501</v>
      </c>
      <c r="I154" s="46" t="str">
        <f t="shared" si="234"/>
        <v> </v>
      </c>
      <c r="J154" s="44"/>
      <c r="K154" s="44"/>
      <c r="L154" s="49" t="s">
        <v>95</v>
      </c>
      <c r="M154" s="70" t="s">
        <v>1649</v>
      </c>
      <c r="N154" s="71" t="s">
        <v>1650</v>
      </c>
      <c r="O154" s="71" t="s">
        <v>1651</v>
      </c>
      <c r="P154" s="71" t="s">
        <v>211</v>
      </c>
      <c r="Q154" s="71" t="s">
        <v>1652</v>
      </c>
      <c r="R154" s="71" t="s">
        <v>1653</v>
      </c>
      <c r="S154" s="71" t="s">
        <v>1565</v>
      </c>
      <c r="T154" s="75"/>
      <c r="U154" s="71" t="s">
        <v>1654</v>
      </c>
      <c r="V154" s="71" t="s">
        <v>856</v>
      </c>
      <c r="W154" s="71" t="s">
        <v>83</v>
      </c>
      <c r="X154" s="71" t="s">
        <v>1655</v>
      </c>
      <c r="Y154" s="71" t="s">
        <v>1652</v>
      </c>
      <c r="Z154" s="71" t="s">
        <v>1656</v>
      </c>
      <c r="AA154" s="81">
        <v>42356</v>
      </c>
      <c r="AB154" s="71" t="s">
        <v>1657</v>
      </c>
      <c r="AC154" s="82">
        <v>2685542239</v>
      </c>
      <c r="AD154" s="82">
        <v>2094582751</v>
      </c>
      <c r="AE154" s="82">
        <v>1861340179</v>
      </c>
      <c r="AF154" s="82">
        <v>1201343487</v>
      </c>
      <c r="AG154" s="83"/>
      <c r="AH154" s="83"/>
      <c r="AI154" s="83"/>
      <c r="AJ154" s="83"/>
      <c r="AK154" s="82">
        <v>1297895522</v>
      </c>
      <c r="AL154" s="82">
        <v>798036708</v>
      </c>
      <c r="AM154" s="82">
        <v>681182258</v>
      </c>
      <c r="AN154" s="82">
        <v>291465787</v>
      </c>
      <c r="AO154" s="82">
        <v>0</v>
      </c>
      <c r="AP154" s="82">
        <v>0</v>
      </c>
      <c r="AQ154" s="82">
        <v>0</v>
      </c>
      <c r="AR154" s="82">
        <v>0</v>
      </c>
      <c r="AS154" s="82">
        <v>-8005254</v>
      </c>
      <c r="AT154" s="82">
        <v>-16425520</v>
      </c>
      <c r="AU154" s="82">
        <v>-76691161</v>
      </c>
      <c r="AV154" s="82">
        <v>-48246525</v>
      </c>
      <c r="AW154" s="82">
        <v>-310893451</v>
      </c>
      <c r="AX154" s="82">
        <v>-283718402</v>
      </c>
      <c r="AY154" s="82">
        <v>-262008692</v>
      </c>
      <c r="AZ154" s="82">
        <v>-210713313</v>
      </c>
      <c r="BA154" s="82">
        <v>77290414</v>
      </c>
      <c r="BB154" s="82">
        <v>160745756</v>
      </c>
      <c r="BC154" s="82">
        <v>38283710</v>
      </c>
      <c r="BD154" s="82">
        <v>72723164</v>
      </c>
      <c r="BE154" s="82">
        <v>388916067</v>
      </c>
      <c r="BF154" s="82">
        <v>193892765</v>
      </c>
      <c r="BG154" s="82">
        <v>393303881</v>
      </c>
      <c r="BH154" s="82">
        <v>394742869</v>
      </c>
      <c r="BI154" s="82">
        <v>373093318</v>
      </c>
      <c r="BJ154" s="82">
        <v>455091841</v>
      </c>
      <c r="BK154" s="82">
        <v>332592453</v>
      </c>
      <c r="BL154" s="82">
        <v>276956613</v>
      </c>
      <c r="BM154" s="82">
        <v>28325073613</v>
      </c>
      <c r="BN154" s="82">
        <v>28570844462</v>
      </c>
      <c r="BO154" s="82">
        <v>28715107540</v>
      </c>
      <c r="BP154" s="82">
        <v>29166016924</v>
      </c>
      <c r="BQ154" s="82">
        <v>36780154789</v>
      </c>
      <c r="BR154" s="82">
        <v>35653232485</v>
      </c>
      <c r="BS154" s="82">
        <v>33963489243</v>
      </c>
      <c r="BT154" s="82">
        <v>32416882070</v>
      </c>
      <c r="BU154" s="83"/>
      <c r="BV154" s="83"/>
      <c r="BW154" s="83"/>
      <c r="BX154" s="83"/>
      <c r="BY154" s="82">
        <v>1068748012</v>
      </c>
      <c r="BZ154" s="82">
        <v>996402121</v>
      </c>
      <c r="CA154" s="82">
        <v>841458068</v>
      </c>
      <c r="CB154" s="82">
        <v>650917862</v>
      </c>
      <c r="CC154" s="83"/>
      <c r="CD154" s="83"/>
      <c r="CE154" s="83"/>
      <c r="CF154" s="83"/>
      <c r="CG154" s="82">
        <v>57114569</v>
      </c>
      <c r="CH154" s="82">
        <v>69147964</v>
      </c>
      <c r="CI154" s="82">
        <v>88077618</v>
      </c>
      <c r="CJ154" s="82">
        <v>99001590</v>
      </c>
      <c r="CK154" s="89">
        <f t="shared" si="235"/>
        <v>2685542239</v>
      </c>
      <c r="CL154" s="89">
        <f t="shared" si="236"/>
        <v>-1297895522</v>
      </c>
      <c r="CM154" s="89">
        <f t="shared" si="237"/>
        <v>-8005254</v>
      </c>
      <c r="CN154" s="89">
        <f t="shared" si="238"/>
        <v>-310893451</v>
      </c>
      <c r="CO154" s="89">
        <f t="shared" si="239"/>
        <v>1068748012</v>
      </c>
      <c r="CP154" s="90">
        <f t="shared" si="240"/>
        <v>0.397963583100433</v>
      </c>
      <c r="CQ154" s="90">
        <f t="shared" si="241"/>
        <v>0.661029087160391</v>
      </c>
      <c r="CR154" s="91">
        <f t="shared" si="242"/>
        <v>0</v>
      </c>
      <c r="CS154" s="93">
        <f t="shared" si="243"/>
        <v>0</v>
      </c>
      <c r="CT154" s="93">
        <f t="shared" si="244"/>
        <v>119018085</v>
      </c>
      <c r="CU154" s="93">
        <f t="shared" si="245"/>
        <v>28447959037.5</v>
      </c>
      <c r="CV154" s="94"/>
      <c r="CW154" s="95">
        <f t="shared" si="246"/>
        <v>2094582751</v>
      </c>
      <c r="CX154" s="95">
        <f t="shared" si="247"/>
        <v>-798036708</v>
      </c>
      <c r="CY154" s="95">
        <f t="shared" si="248"/>
        <v>-16425520</v>
      </c>
      <c r="CZ154" s="93">
        <f t="shared" si="249"/>
        <v>-283718402</v>
      </c>
      <c r="DA154" s="95">
        <f t="shared" si="250"/>
        <v>996402121</v>
      </c>
      <c r="DB154" s="99">
        <f t="shared" si="251"/>
        <v>0.47570434757199</v>
      </c>
      <c r="DC154" s="99">
        <f t="shared" si="252"/>
        <v>0.907320793847912</v>
      </c>
      <c r="DD154" s="91">
        <f t="shared" si="253"/>
        <v>0</v>
      </c>
      <c r="DE154" s="93">
        <f t="shared" si="254"/>
        <v>0</v>
      </c>
      <c r="DF154" s="93">
        <f t="shared" si="255"/>
        <v>99514733</v>
      </c>
      <c r="DG154" s="93">
        <f t="shared" si="256"/>
        <v>28642976001</v>
      </c>
      <c r="DH154" s="94"/>
      <c r="DI154" s="100">
        <f t="shared" si="257"/>
        <v>1861340179</v>
      </c>
      <c r="DJ154" s="100">
        <f t="shared" si="258"/>
        <v>-681182258</v>
      </c>
      <c r="DK154" s="100">
        <f t="shared" si="259"/>
        <v>-76691161</v>
      </c>
      <c r="DL154" s="100">
        <f t="shared" si="260"/>
        <v>-262008692</v>
      </c>
      <c r="DM154" s="100">
        <f t="shared" si="261"/>
        <v>841458068</v>
      </c>
      <c r="DN154" s="99">
        <f t="shared" si="262"/>
        <v>0.452071081628975</v>
      </c>
      <c r="DO154" s="90">
        <f t="shared" si="263"/>
        <v>0.825054247862967</v>
      </c>
      <c r="DP154" s="91">
        <f t="shared" si="264"/>
        <v>0</v>
      </c>
      <c r="DQ154" s="93">
        <f t="shared" si="265"/>
        <v>0</v>
      </c>
      <c r="DR154" s="93">
        <f t="shared" si="266"/>
        <v>55503437</v>
      </c>
      <c r="DS154" s="93">
        <f t="shared" si="267"/>
        <v>28940562232</v>
      </c>
      <c r="DT154" s="94"/>
      <c r="DU154" s="105">
        <f t="shared" ref="DU154:DX154" si="307">(DI154+CW154+CK154)/3</f>
        <v>2213821723</v>
      </c>
      <c r="DV154" s="105">
        <f t="shared" si="307"/>
        <v>-925704829.333333</v>
      </c>
      <c r="DW154" s="105">
        <f t="shared" si="307"/>
        <v>-33707311.6666667</v>
      </c>
      <c r="DX154" s="105">
        <f t="shared" si="307"/>
        <v>-285540181.666667</v>
      </c>
      <c r="DY154" s="105">
        <f t="shared" si="269"/>
        <v>968869400.333333</v>
      </c>
      <c r="DZ154" s="99">
        <f t="shared" si="270"/>
        <v>0.437645628944501</v>
      </c>
      <c r="EA154" s="107">
        <f t="shared" si="271"/>
        <v>0.778238156348053</v>
      </c>
      <c r="EB154" s="105">
        <f t="shared" si="272"/>
        <v>0</v>
      </c>
      <c r="EC154" s="105">
        <f t="shared" si="273"/>
        <v>0</v>
      </c>
      <c r="ED154" s="105">
        <f t="shared" si="274"/>
        <v>91345418.3333333</v>
      </c>
      <c r="EE154" s="105">
        <f t="shared" si="275"/>
        <v>28677165756.8333</v>
      </c>
      <c r="EF154" s="108"/>
      <c r="EG154" s="115" t="str">
        <f t="shared" si="276"/>
        <v>完整</v>
      </c>
      <c r="EH154" s="115" t="str">
        <f t="shared" si="277"/>
        <v>完整</v>
      </c>
      <c r="EI154" s="115" t="str">
        <f t="shared" si="278"/>
        <v>完整</v>
      </c>
      <c r="EJ154" s="115" t="str">
        <f t="shared" si="279"/>
        <v>选择</v>
      </c>
      <c r="EK154" s="115" t="str">
        <f t="shared" si="280"/>
        <v>选择</v>
      </c>
      <c r="EL154" s="115" t="str">
        <f t="shared" si="281"/>
        <v>选择</v>
      </c>
      <c r="EM154" s="3" t="str">
        <f t="shared" si="282"/>
        <v>删除</v>
      </c>
      <c r="EN154" s="3" t="str">
        <f t="shared" si="283"/>
        <v>删除</v>
      </c>
      <c r="EO154" s="3" t="str">
        <f t="shared" si="284"/>
        <v>删除</v>
      </c>
      <c r="EP154" s="6"/>
      <c r="EQ154" s="6"/>
      <c r="ER154" s="6"/>
      <c r="ES154" s="6"/>
      <c r="ET154" s="6"/>
      <c r="EU154" s="6"/>
      <c r="EV154" s="6"/>
      <c r="EW154" s="6"/>
      <c r="EX154" s="6"/>
      <c r="EY154" s="6"/>
      <c r="EZ154" s="6"/>
      <c r="FA154" s="6"/>
      <c r="FB154" s="6"/>
      <c r="FC154" s="6"/>
      <c r="FD154" s="6"/>
      <c r="FE154" s="6"/>
      <c r="FF154" s="6"/>
      <c r="FG154" s="6"/>
      <c r="FH154" s="6"/>
      <c r="FI154" s="6"/>
      <c r="FJ154" s="6"/>
      <c r="FK154" s="6"/>
      <c r="FL154" s="6"/>
      <c r="FM154" s="6"/>
      <c r="FN154" s="6"/>
      <c r="FO154" s="6"/>
      <c r="FP154" s="6"/>
      <c r="FQ154" s="6"/>
      <c r="FR154" s="6"/>
      <c r="FS154" s="6"/>
      <c r="FT154" s="6"/>
      <c r="FU154" s="6"/>
      <c r="FV154" s="6"/>
      <c r="FW154" s="6"/>
      <c r="FX154" s="6"/>
      <c r="FY154" s="6"/>
      <c r="FZ154" s="6"/>
      <c r="GA154" s="6"/>
      <c r="GB154" s="6"/>
      <c r="GC154" s="6"/>
      <c r="GD154" s="6"/>
      <c r="GE154" s="6"/>
      <c r="GF154" s="6"/>
      <c r="GG154" s="6"/>
      <c r="GH154" s="6"/>
      <c r="GI154" s="6"/>
      <c r="GJ154" s="6"/>
      <c r="GK154" s="6"/>
      <c r="GL154" s="6"/>
      <c r="GM154" s="6"/>
      <c r="GN154" s="6"/>
      <c r="GO154" s="6"/>
      <c r="GP154" s="6"/>
      <c r="GQ154" s="6"/>
    </row>
    <row r="155" s="3" customFormat="1" customHeight="1" spans="1:199">
      <c r="A155" s="42" t="s">
        <v>1658</v>
      </c>
      <c r="B155" s="43" t="str">
        <f t="shared" si="299"/>
        <v>Ritco Logistics Limited</v>
      </c>
      <c r="C155" s="44" t="s">
        <v>207</v>
      </c>
      <c r="D155" s="44" t="s">
        <v>90</v>
      </c>
      <c r="E155" s="45"/>
      <c r="H155" s="46">
        <f t="shared" si="233"/>
        <v>0.0623435263201544</v>
      </c>
      <c r="I155" s="46" t="str">
        <f t="shared" si="234"/>
        <v> </v>
      </c>
      <c r="J155" s="44"/>
      <c r="K155" s="44"/>
      <c r="L155" s="49"/>
      <c r="M155" s="70"/>
      <c r="N155" s="71" t="s">
        <v>1659</v>
      </c>
      <c r="O155" s="71" t="s">
        <v>1660</v>
      </c>
      <c r="P155" s="71" t="s">
        <v>211</v>
      </c>
      <c r="Q155" s="71" t="s">
        <v>1661</v>
      </c>
      <c r="R155" s="71" t="s">
        <v>1662</v>
      </c>
      <c r="S155" s="71" t="s">
        <v>612</v>
      </c>
      <c r="T155" s="75"/>
      <c r="U155" s="71" t="s">
        <v>1663</v>
      </c>
      <c r="V155" s="71" t="s">
        <v>266</v>
      </c>
      <c r="W155" s="71" t="s">
        <v>83</v>
      </c>
      <c r="X155" s="71" t="s">
        <v>1664</v>
      </c>
      <c r="Y155" s="71" t="s">
        <v>1665</v>
      </c>
      <c r="Z155" s="71" t="s">
        <v>1666</v>
      </c>
      <c r="AA155" s="81">
        <v>43503</v>
      </c>
      <c r="AB155" s="75"/>
      <c r="AC155" s="82">
        <v>9333027</v>
      </c>
      <c r="AD155" s="82">
        <v>7511462</v>
      </c>
      <c r="AE155" s="82">
        <v>5932904</v>
      </c>
      <c r="AF155" s="82">
        <v>4738426</v>
      </c>
      <c r="AG155" s="82">
        <v>8038</v>
      </c>
      <c r="AH155" s="82">
        <v>12638</v>
      </c>
      <c r="AI155" s="82">
        <v>13378</v>
      </c>
      <c r="AJ155" s="82">
        <v>10385</v>
      </c>
      <c r="AK155" s="82">
        <v>8194016</v>
      </c>
      <c r="AL155" s="82">
        <v>6707297</v>
      </c>
      <c r="AM155" s="83"/>
      <c r="AN155" s="83"/>
      <c r="AO155" s="82">
        <v>0</v>
      </c>
      <c r="AP155" s="82">
        <v>0</v>
      </c>
      <c r="AQ155" s="82">
        <v>0</v>
      </c>
      <c r="AR155" s="82">
        <v>0</v>
      </c>
      <c r="AS155" s="82">
        <v>-387912</v>
      </c>
      <c r="AT155" s="82">
        <v>-281489</v>
      </c>
      <c r="AU155" s="82">
        <v>-5523708</v>
      </c>
      <c r="AV155" s="82">
        <v>-4424266</v>
      </c>
      <c r="AW155" s="82">
        <v>-124002</v>
      </c>
      <c r="AX155" s="82">
        <v>-52054</v>
      </c>
      <c r="AY155" s="82">
        <v>-86892</v>
      </c>
      <c r="AZ155" s="82">
        <v>-118912</v>
      </c>
      <c r="BA155" s="83"/>
      <c r="BB155" s="83"/>
      <c r="BC155" s="83"/>
      <c r="BD155" s="83"/>
      <c r="BE155" s="82">
        <v>2951239</v>
      </c>
      <c r="BF155" s="82">
        <v>2424303</v>
      </c>
      <c r="BG155" s="82">
        <v>2002196</v>
      </c>
      <c r="BH155" s="82">
        <v>1710039</v>
      </c>
      <c r="BI155" s="82">
        <v>58229</v>
      </c>
      <c r="BJ155" s="82">
        <v>28176</v>
      </c>
      <c r="BK155" s="82">
        <v>252338</v>
      </c>
      <c r="BL155" s="82">
        <v>131644</v>
      </c>
      <c r="BM155" s="82">
        <v>634671</v>
      </c>
      <c r="BN155" s="82">
        <v>378749</v>
      </c>
      <c r="BO155" s="82">
        <v>215658</v>
      </c>
      <c r="BP155" s="82">
        <v>340576</v>
      </c>
      <c r="BQ155" s="82">
        <v>4534228</v>
      </c>
      <c r="BR155" s="82">
        <v>3645352</v>
      </c>
      <c r="BS155" s="82">
        <v>3028418</v>
      </c>
      <c r="BT155" s="82">
        <v>2497595</v>
      </c>
      <c r="BU155" s="82">
        <v>10813</v>
      </c>
      <c r="BV155" s="83"/>
      <c r="BW155" s="82">
        <v>6110</v>
      </c>
      <c r="BX155" s="82">
        <v>2393</v>
      </c>
      <c r="BY155" s="82">
        <v>635135</v>
      </c>
      <c r="BZ155" s="82">
        <v>483260</v>
      </c>
      <c r="CA155" s="82">
        <v>335682</v>
      </c>
      <c r="CB155" s="82">
        <v>205633</v>
      </c>
      <c r="CC155" s="82">
        <v>86473</v>
      </c>
      <c r="CD155" s="82">
        <v>137090</v>
      </c>
      <c r="CE155" s="82">
        <v>111097</v>
      </c>
      <c r="CF155" s="82">
        <v>51946</v>
      </c>
      <c r="CG155" s="82">
        <v>21346</v>
      </c>
      <c r="CH155" s="83"/>
      <c r="CI155" s="82">
        <v>12626</v>
      </c>
      <c r="CJ155" s="82">
        <v>12378</v>
      </c>
      <c r="CK155" s="89">
        <f t="shared" si="235"/>
        <v>9333027</v>
      </c>
      <c r="CL155" s="89">
        <f t="shared" si="236"/>
        <v>-8194016</v>
      </c>
      <c r="CM155" s="89">
        <f t="shared" si="237"/>
        <v>-387912</v>
      </c>
      <c r="CN155" s="89">
        <f t="shared" si="238"/>
        <v>-124002</v>
      </c>
      <c r="CO155" s="89">
        <f t="shared" si="239"/>
        <v>627097</v>
      </c>
      <c r="CP155" s="90">
        <f t="shared" si="240"/>
        <v>0.0671911695958878</v>
      </c>
      <c r="CQ155" s="90">
        <f t="shared" si="241"/>
        <v>0.0720310179383478</v>
      </c>
      <c r="CR155" s="91">
        <f t="shared" si="242"/>
        <v>10813</v>
      </c>
      <c r="CS155" s="93">
        <f t="shared" si="243"/>
        <v>0</v>
      </c>
      <c r="CT155" s="93" t="e">
        <f t="shared" si="244"/>
        <v>#VALUE!</v>
      </c>
      <c r="CU155" s="93">
        <f t="shared" si="245"/>
        <v>506710</v>
      </c>
      <c r="CV155" s="94"/>
      <c r="CW155" s="95">
        <f t="shared" si="246"/>
        <v>7511462</v>
      </c>
      <c r="CX155" s="95">
        <f t="shared" si="247"/>
        <v>-6707297</v>
      </c>
      <c r="CY155" s="95">
        <f t="shared" si="248"/>
        <v>-281489</v>
      </c>
      <c r="CZ155" s="93">
        <f t="shared" si="249"/>
        <v>-52054</v>
      </c>
      <c r="DA155" s="95">
        <f t="shared" si="250"/>
        <v>470622</v>
      </c>
      <c r="DB155" s="99">
        <f t="shared" si="251"/>
        <v>0.0626538482122388</v>
      </c>
      <c r="DC155" s="99">
        <f t="shared" si="252"/>
        <v>0.066841740474148</v>
      </c>
      <c r="DD155" s="91">
        <f t="shared" si="253"/>
        <v>0</v>
      </c>
      <c r="DE155" s="93">
        <f t="shared" si="254"/>
        <v>0</v>
      </c>
      <c r="DF155" s="93" t="e">
        <f t="shared" si="255"/>
        <v>#VALUE!</v>
      </c>
      <c r="DG155" s="93">
        <f t="shared" si="256"/>
        <v>297203.5</v>
      </c>
      <c r="DH155" s="94"/>
      <c r="DI155" s="100">
        <f t="shared" si="257"/>
        <v>5932904</v>
      </c>
      <c r="DJ155" s="100">
        <f t="shared" si="258"/>
        <v>0</v>
      </c>
      <c r="DK155" s="100">
        <f t="shared" si="259"/>
        <v>-5523708</v>
      </c>
      <c r="DL155" s="100">
        <f t="shared" si="260"/>
        <v>-86892</v>
      </c>
      <c r="DM155" s="100">
        <f t="shared" si="261"/>
        <v>322304</v>
      </c>
      <c r="DN155" s="99">
        <f t="shared" si="262"/>
        <v>0.0543248297966729</v>
      </c>
      <c r="DO155" s="90">
        <f t="shared" si="263"/>
        <v>0.0574455494955976</v>
      </c>
      <c r="DP155" s="91">
        <f t="shared" si="264"/>
        <v>6110</v>
      </c>
      <c r="DQ155" s="93">
        <f t="shared" si="265"/>
        <v>0</v>
      </c>
      <c r="DR155" s="93" t="e">
        <f t="shared" si="266"/>
        <v>#VALUE!</v>
      </c>
      <c r="DS155" s="93">
        <f t="shared" si="267"/>
        <v>278117</v>
      </c>
      <c r="DT155" s="94"/>
      <c r="DU155" s="105">
        <f t="shared" ref="DU155:DX155" si="308">(DI155+CW155+CK155)/3</f>
        <v>7592464.33333333</v>
      </c>
      <c r="DV155" s="105">
        <f t="shared" si="308"/>
        <v>-4967104.33333333</v>
      </c>
      <c r="DW155" s="105">
        <f t="shared" si="308"/>
        <v>-2064369.66666667</v>
      </c>
      <c r="DX155" s="105">
        <f t="shared" si="308"/>
        <v>-87649.3333333333</v>
      </c>
      <c r="DY155" s="105">
        <f t="shared" si="269"/>
        <v>473341</v>
      </c>
      <c r="DZ155" s="99">
        <f t="shared" si="270"/>
        <v>0.0623435263201544</v>
      </c>
      <c r="EA155" s="107">
        <f t="shared" si="271"/>
        <v>0.0664886641004955</v>
      </c>
      <c r="EB155" s="105">
        <f t="shared" si="272"/>
        <v>-5641</v>
      </c>
      <c r="EC155" s="105">
        <f t="shared" si="273"/>
        <v>0</v>
      </c>
      <c r="ED155" s="105" t="e">
        <f t="shared" si="274"/>
        <v>#VALUE!</v>
      </c>
      <c r="EE155" s="105">
        <f t="shared" si="275"/>
        <v>360676.833333333</v>
      </c>
      <c r="EF155" s="108"/>
      <c r="EG155" s="115" t="str">
        <f t="shared" si="276"/>
        <v>完整</v>
      </c>
      <c r="EH155" s="115" t="str">
        <f t="shared" si="277"/>
        <v>完整</v>
      </c>
      <c r="EI155" s="115" t="str">
        <f t="shared" si="278"/>
        <v>完整</v>
      </c>
      <c r="EJ155" s="115" t="str">
        <f t="shared" si="279"/>
        <v>选择</v>
      </c>
      <c r="EK155" s="115" t="str">
        <f t="shared" si="280"/>
        <v>选择</v>
      </c>
      <c r="EL155" s="115" t="str">
        <f t="shared" si="281"/>
        <v>选择</v>
      </c>
      <c r="EM155" s="3" t="str">
        <f t="shared" si="282"/>
        <v>删除</v>
      </c>
      <c r="EN155" s="3" t="str">
        <f t="shared" si="283"/>
        <v>删除</v>
      </c>
      <c r="EO155" s="3" t="str">
        <f t="shared" si="284"/>
        <v>删除</v>
      </c>
      <c r="EP155" s="6"/>
      <c r="EQ155" s="6"/>
      <c r="ER155" s="6"/>
      <c r="ES155" s="6"/>
      <c r="ET155" s="6"/>
      <c r="EU155" s="6"/>
      <c r="EV155" s="6"/>
      <c r="EW155" s="6"/>
      <c r="EX155" s="6"/>
      <c r="EY155" s="6"/>
      <c r="EZ155" s="6"/>
      <c r="FA155" s="6"/>
      <c r="FB155" s="6"/>
      <c r="FC155" s="6"/>
      <c r="FD155" s="6"/>
      <c r="FE155" s="6"/>
      <c r="FF155" s="6"/>
      <c r="FG155" s="6"/>
      <c r="FH155" s="6"/>
      <c r="FI155" s="6"/>
      <c r="FJ155" s="6"/>
      <c r="FK155" s="6"/>
      <c r="FL155" s="6"/>
      <c r="FM155" s="6"/>
      <c r="FN155" s="6"/>
      <c r="FO155" s="6"/>
      <c r="FP155" s="6"/>
      <c r="FQ155" s="6"/>
      <c r="FR155" s="6"/>
      <c r="FS155" s="6"/>
      <c r="FT155" s="6"/>
      <c r="FU155" s="6"/>
      <c r="FV155" s="6"/>
      <c r="FW155" s="6"/>
      <c r="FX155" s="6"/>
      <c r="FY155" s="6"/>
      <c r="FZ155" s="6"/>
      <c r="GA155" s="6"/>
      <c r="GB155" s="6"/>
      <c r="GC155" s="6"/>
      <c r="GD155" s="6"/>
      <c r="GE155" s="6"/>
      <c r="GF155" s="6"/>
      <c r="GG155" s="6"/>
      <c r="GH155" s="6"/>
      <c r="GI155" s="6"/>
      <c r="GJ155" s="6"/>
      <c r="GK155" s="6"/>
      <c r="GL155" s="6"/>
      <c r="GM155" s="6"/>
      <c r="GN155" s="6"/>
      <c r="GO155" s="6"/>
      <c r="GP155" s="6"/>
      <c r="GQ155" s="6"/>
    </row>
    <row r="156" s="3" customFormat="1" customHeight="1" spans="1:145">
      <c r="A156" s="42" t="s">
        <v>1667</v>
      </c>
      <c r="B156" s="43" t="str">
        <f t="shared" si="299"/>
        <v>Wice Logistics PCL</v>
      </c>
      <c r="C156" s="44" t="s">
        <v>207</v>
      </c>
      <c r="D156" s="44" t="s">
        <v>95</v>
      </c>
      <c r="E156" s="45"/>
      <c r="F156" s="47"/>
      <c r="H156" s="46">
        <f t="shared" si="233"/>
        <v>0.0931503692388312</v>
      </c>
      <c r="I156" s="46" t="str">
        <f t="shared" si="234"/>
        <v> </v>
      </c>
      <c r="J156" s="44"/>
      <c r="K156" s="44"/>
      <c r="L156" s="49" t="s">
        <v>95</v>
      </c>
      <c r="M156" s="70" t="s">
        <v>424</v>
      </c>
      <c r="N156" s="71" t="s">
        <v>1668</v>
      </c>
      <c r="O156" s="71" t="s">
        <v>1669</v>
      </c>
      <c r="P156" s="71" t="s">
        <v>211</v>
      </c>
      <c r="Q156" s="71" t="s">
        <v>1670</v>
      </c>
      <c r="R156" s="71" t="s">
        <v>1671</v>
      </c>
      <c r="S156" s="71" t="s">
        <v>1158</v>
      </c>
      <c r="T156" s="75"/>
      <c r="U156" s="71" t="s">
        <v>1672</v>
      </c>
      <c r="V156" s="71" t="s">
        <v>216</v>
      </c>
      <c r="W156" s="71" t="s">
        <v>77</v>
      </c>
      <c r="X156" s="71" t="s">
        <v>1673</v>
      </c>
      <c r="Y156" s="71" t="s">
        <v>1674</v>
      </c>
      <c r="Z156" s="71" t="s">
        <v>1675</v>
      </c>
      <c r="AA156" s="81">
        <v>42213</v>
      </c>
      <c r="AB156" s="71" t="s">
        <v>1676</v>
      </c>
      <c r="AC156" s="82">
        <v>3798083</v>
      </c>
      <c r="AD156" s="82">
        <v>7102504</v>
      </c>
      <c r="AE156" s="82">
        <v>7636602</v>
      </c>
      <c r="AF156" s="82">
        <v>3995534</v>
      </c>
      <c r="AG156" s="82">
        <v>28146</v>
      </c>
      <c r="AH156" s="82">
        <v>34216</v>
      </c>
      <c r="AI156" s="82">
        <v>34135</v>
      </c>
      <c r="AJ156" s="82">
        <v>10036</v>
      </c>
      <c r="AK156" s="82">
        <v>2442012</v>
      </c>
      <c r="AL156" s="82">
        <v>5209102</v>
      </c>
      <c r="AM156" s="82">
        <v>6019147</v>
      </c>
      <c r="AN156" s="82">
        <v>3020765</v>
      </c>
      <c r="AO156" s="82">
        <v>0</v>
      </c>
      <c r="AP156" s="82">
        <v>0</v>
      </c>
      <c r="AQ156" s="82">
        <v>0</v>
      </c>
      <c r="AR156" s="82">
        <v>0</v>
      </c>
      <c r="AS156" s="82">
        <v>-980829</v>
      </c>
      <c r="AT156" s="82">
        <v>-1044900</v>
      </c>
      <c r="AU156" s="82">
        <v>-795998</v>
      </c>
      <c r="AV156" s="82">
        <v>-588643</v>
      </c>
      <c r="AW156" s="82">
        <v>-136262</v>
      </c>
      <c r="AX156" s="82">
        <v>-109221</v>
      </c>
      <c r="AY156" s="82">
        <v>-72972</v>
      </c>
      <c r="AZ156" s="82">
        <v>-61332</v>
      </c>
      <c r="BA156" s="83"/>
      <c r="BB156" s="83"/>
      <c r="BC156" s="83"/>
      <c r="BD156" s="83"/>
      <c r="BE156" s="82">
        <v>805610</v>
      </c>
      <c r="BF156" s="82">
        <v>1007922</v>
      </c>
      <c r="BG156" s="82">
        <v>1610757</v>
      </c>
      <c r="BH156" s="82">
        <v>892200</v>
      </c>
      <c r="BI156" s="82">
        <v>892566</v>
      </c>
      <c r="BJ156" s="82">
        <v>1205689</v>
      </c>
      <c r="BK156" s="82">
        <v>839220</v>
      </c>
      <c r="BL156" s="82">
        <v>408048</v>
      </c>
      <c r="BM156" s="82">
        <v>492627</v>
      </c>
      <c r="BN156" s="82">
        <v>502435</v>
      </c>
      <c r="BO156" s="82">
        <v>450140</v>
      </c>
      <c r="BP156" s="82">
        <v>247212</v>
      </c>
      <c r="BQ156" s="82">
        <v>2856034</v>
      </c>
      <c r="BR156" s="82">
        <v>3332376</v>
      </c>
      <c r="BS156" s="82">
        <v>3495444</v>
      </c>
      <c r="BT156" s="82">
        <v>2045500</v>
      </c>
      <c r="BU156" s="82">
        <v>87611</v>
      </c>
      <c r="BV156" s="82">
        <v>135946</v>
      </c>
      <c r="BW156" s="82">
        <v>115786</v>
      </c>
      <c r="BX156" s="82">
        <v>32554</v>
      </c>
      <c r="BY156" s="82">
        <v>267126</v>
      </c>
      <c r="BZ156" s="82">
        <v>773497</v>
      </c>
      <c r="CA156" s="82">
        <v>782620</v>
      </c>
      <c r="CB156" s="82">
        <v>334830</v>
      </c>
      <c r="CC156" s="83"/>
      <c r="CD156" s="83"/>
      <c r="CE156" s="83"/>
      <c r="CF156" s="83"/>
      <c r="CG156" s="82">
        <v>362713</v>
      </c>
      <c r="CH156" s="82">
        <v>371100</v>
      </c>
      <c r="CI156" s="82">
        <v>360685</v>
      </c>
      <c r="CJ156" s="82">
        <v>252546</v>
      </c>
      <c r="CK156" s="89">
        <f t="shared" si="235"/>
        <v>3798083</v>
      </c>
      <c r="CL156" s="89">
        <f t="shared" si="236"/>
        <v>-2442012</v>
      </c>
      <c r="CM156" s="89">
        <f t="shared" si="237"/>
        <v>-980829</v>
      </c>
      <c r="CN156" s="89">
        <f t="shared" si="238"/>
        <v>-136262</v>
      </c>
      <c r="CO156" s="89">
        <f t="shared" si="239"/>
        <v>238980</v>
      </c>
      <c r="CP156" s="90">
        <f t="shared" si="240"/>
        <v>0.062921215781751</v>
      </c>
      <c r="CQ156" s="90">
        <f t="shared" si="241"/>
        <v>0.0671461320450687</v>
      </c>
      <c r="CR156" s="91">
        <f t="shared" si="242"/>
        <v>87611</v>
      </c>
      <c r="CS156" s="93">
        <f t="shared" si="243"/>
        <v>0</v>
      </c>
      <c r="CT156" s="93" t="e">
        <f t="shared" si="244"/>
        <v>#VALUE!</v>
      </c>
      <c r="CU156" s="93">
        <f t="shared" si="245"/>
        <v>497531</v>
      </c>
      <c r="CV156" s="94"/>
      <c r="CW156" s="95">
        <f t="shared" si="246"/>
        <v>7102504</v>
      </c>
      <c r="CX156" s="95">
        <f t="shared" si="247"/>
        <v>-5209102</v>
      </c>
      <c r="CY156" s="95">
        <f t="shared" si="248"/>
        <v>-1044900</v>
      </c>
      <c r="CZ156" s="93">
        <f t="shared" si="249"/>
        <v>-109221</v>
      </c>
      <c r="DA156" s="95">
        <f t="shared" si="250"/>
        <v>739281</v>
      </c>
      <c r="DB156" s="99">
        <f t="shared" si="251"/>
        <v>0.104087375381978</v>
      </c>
      <c r="DC156" s="99">
        <f t="shared" si="252"/>
        <v>0.116180275310169</v>
      </c>
      <c r="DD156" s="91">
        <f t="shared" si="253"/>
        <v>135946</v>
      </c>
      <c r="DE156" s="93">
        <f t="shared" si="254"/>
        <v>0</v>
      </c>
      <c r="DF156" s="93" t="e">
        <f t="shared" si="255"/>
        <v>#VALUE!</v>
      </c>
      <c r="DG156" s="93">
        <f t="shared" si="256"/>
        <v>476287.5</v>
      </c>
      <c r="DH156" s="94"/>
      <c r="DI156" s="100">
        <f t="shared" si="257"/>
        <v>7636602</v>
      </c>
      <c r="DJ156" s="100">
        <f t="shared" si="258"/>
        <v>-6019147</v>
      </c>
      <c r="DK156" s="100">
        <f t="shared" si="259"/>
        <v>-795998</v>
      </c>
      <c r="DL156" s="100">
        <f t="shared" si="260"/>
        <v>-72972</v>
      </c>
      <c r="DM156" s="100">
        <f t="shared" si="261"/>
        <v>748485</v>
      </c>
      <c r="DN156" s="99">
        <f t="shared" si="262"/>
        <v>0.0980128334565557</v>
      </c>
      <c r="DO156" s="90">
        <f t="shared" si="263"/>
        <v>0.108663223926074</v>
      </c>
      <c r="DP156" s="91">
        <f t="shared" si="264"/>
        <v>115786</v>
      </c>
      <c r="DQ156" s="93">
        <f t="shared" si="265"/>
        <v>0</v>
      </c>
      <c r="DR156" s="93" t="e">
        <f t="shared" si="266"/>
        <v>#VALUE!</v>
      </c>
      <c r="DS156" s="93">
        <f t="shared" si="267"/>
        <v>348676</v>
      </c>
      <c r="DT156" s="94"/>
      <c r="DU156" s="105">
        <f t="shared" ref="DU156:DX156" si="309">(DI156+CW156+CK156)/3</f>
        <v>6179063</v>
      </c>
      <c r="DV156" s="105">
        <f t="shared" si="309"/>
        <v>-4556753.66666667</v>
      </c>
      <c r="DW156" s="105">
        <f t="shared" si="309"/>
        <v>-940575.666666667</v>
      </c>
      <c r="DX156" s="105">
        <f t="shared" si="309"/>
        <v>-106151.666666667</v>
      </c>
      <c r="DY156" s="105">
        <f t="shared" si="269"/>
        <v>575582</v>
      </c>
      <c r="DZ156" s="99">
        <f t="shared" si="270"/>
        <v>0.0931503692388312</v>
      </c>
      <c r="EA156" s="107">
        <f t="shared" si="271"/>
        <v>0.102718649353857</v>
      </c>
      <c r="EB156" s="105">
        <f t="shared" si="272"/>
        <v>-113114.333333333</v>
      </c>
      <c r="EC156" s="105">
        <f t="shared" si="273"/>
        <v>0</v>
      </c>
      <c r="ED156" s="105" t="e">
        <f t="shared" si="274"/>
        <v>#VALUE!</v>
      </c>
      <c r="EE156" s="105">
        <f t="shared" si="275"/>
        <v>440831.5</v>
      </c>
      <c r="EF156" s="108"/>
      <c r="EG156" s="115" t="str">
        <f t="shared" si="276"/>
        <v>完整</v>
      </c>
      <c r="EH156" s="115" t="str">
        <f t="shared" si="277"/>
        <v>完整</v>
      </c>
      <c r="EI156" s="115" t="str">
        <f t="shared" si="278"/>
        <v>完整</v>
      </c>
      <c r="EJ156" s="115" t="str">
        <f t="shared" si="279"/>
        <v>选择</v>
      </c>
      <c r="EK156" s="115" t="str">
        <f t="shared" si="280"/>
        <v>选择</v>
      </c>
      <c r="EL156" s="115" t="str">
        <f t="shared" si="281"/>
        <v>选择</v>
      </c>
      <c r="EM156" s="3" t="str">
        <f t="shared" si="282"/>
        <v>删除</v>
      </c>
      <c r="EN156" s="3" t="str">
        <f t="shared" si="283"/>
        <v>删除</v>
      </c>
      <c r="EO156" s="3" t="str">
        <f t="shared" si="284"/>
        <v>删除</v>
      </c>
    </row>
    <row r="157" s="3" customFormat="1" customHeight="1" spans="1:145">
      <c r="A157" s="42" t="s">
        <v>1677</v>
      </c>
      <c r="B157" s="43" t="str">
        <f t="shared" si="299"/>
        <v>PT Nusantara Infrastructure TBK</v>
      </c>
      <c r="C157" s="44" t="s">
        <v>207</v>
      </c>
      <c r="D157" s="44" t="s">
        <v>90</v>
      </c>
      <c r="E157" s="45"/>
      <c r="F157" s="47"/>
      <c r="H157" s="46">
        <f t="shared" si="233"/>
        <v>0.232386294011358</v>
      </c>
      <c r="I157" s="46" t="str">
        <f t="shared" si="234"/>
        <v> </v>
      </c>
      <c r="J157" s="44"/>
      <c r="K157" s="44"/>
      <c r="L157" s="49"/>
      <c r="M157" s="70"/>
      <c r="N157" s="71" t="s">
        <v>1678</v>
      </c>
      <c r="O157" s="71" t="s">
        <v>1679</v>
      </c>
      <c r="P157" s="71" t="s">
        <v>211</v>
      </c>
      <c r="Q157" s="71" t="s">
        <v>1680</v>
      </c>
      <c r="R157" s="71" t="s">
        <v>1681</v>
      </c>
      <c r="S157" s="71" t="s">
        <v>1107</v>
      </c>
      <c r="T157" s="75"/>
      <c r="U157" s="71" t="s">
        <v>1682</v>
      </c>
      <c r="V157" s="71" t="s">
        <v>306</v>
      </c>
      <c r="W157" s="71" t="s">
        <v>81</v>
      </c>
      <c r="X157" s="71" t="s">
        <v>1683</v>
      </c>
      <c r="Y157" s="71" t="s">
        <v>1684</v>
      </c>
      <c r="Z157" s="71" t="s">
        <v>1685</v>
      </c>
      <c r="AA157" s="81">
        <v>37090</v>
      </c>
      <c r="AB157" s="71" t="s">
        <v>1686</v>
      </c>
      <c r="AC157" s="82">
        <v>1686992198</v>
      </c>
      <c r="AD157" s="82">
        <v>1402370096</v>
      </c>
      <c r="AE157" s="82">
        <v>844789485</v>
      </c>
      <c r="AF157" s="82">
        <v>1570119306</v>
      </c>
      <c r="AG157" s="82">
        <v>25188224</v>
      </c>
      <c r="AH157" s="82">
        <v>1185996</v>
      </c>
      <c r="AI157" s="82">
        <v>209801</v>
      </c>
      <c r="AJ157" s="82">
        <v>379901</v>
      </c>
      <c r="AK157" s="82">
        <v>936458225</v>
      </c>
      <c r="AL157" s="82">
        <v>725212521</v>
      </c>
      <c r="AM157" s="82">
        <v>305925253</v>
      </c>
      <c r="AN157" s="82">
        <v>1144630580</v>
      </c>
      <c r="AO157" s="82">
        <v>0</v>
      </c>
      <c r="AP157" s="82">
        <v>0</v>
      </c>
      <c r="AQ157" s="82">
        <v>0</v>
      </c>
      <c r="AR157" s="82">
        <v>0</v>
      </c>
      <c r="AS157" s="82">
        <v>-220481374</v>
      </c>
      <c r="AT157" s="82">
        <v>-265163878</v>
      </c>
      <c r="AU157" s="82">
        <v>-235524456</v>
      </c>
      <c r="AV157" s="82">
        <v>-202382091</v>
      </c>
      <c r="AW157" s="82">
        <v>-103403801</v>
      </c>
      <c r="AX157" s="82">
        <v>-100514805</v>
      </c>
      <c r="AY157" s="82">
        <v>-127224514</v>
      </c>
      <c r="AZ157" s="82">
        <v>-79529879</v>
      </c>
      <c r="BA157" s="82">
        <v>11121828</v>
      </c>
      <c r="BB157" s="82">
        <v>12892927</v>
      </c>
      <c r="BC157" s="82">
        <v>9516203</v>
      </c>
      <c r="BD157" s="82">
        <v>8372811</v>
      </c>
      <c r="BE157" s="82">
        <v>27147170</v>
      </c>
      <c r="BF157" s="82">
        <v>29691010</v>
      </c>
      <c r="BG157" s="82">
        <v>141031996</v>
      </c>
      <c r="BH157" s="82">
        <v>155498033</v>
      </c>
      <c r="BI157" s="82">
        <v>263044998</v>
      </c>
      <c r="BJ157" s="82">
        <v>678301082</v>
      </c>
      <c r="BK157" s="82">
        <v>1074884715</v>
      </c>
      <c r="BL157" s="82">
        <v>439349234</v>
      </c>
      <c r="BM157" s="82">
        <v>75083416</v>
      </c>
      <c r="BN157" s="82">
        <v>119593988</v>
      </c>
      <c r="BO157" s="82">
        <v>120377205</v>
      </c>
      <c r="BP157" s="82">
        <v>129841859</v>
      </c>
      <c r="BQ157" s="82">
        <v>4319242757</v>
      </c>
      <c r="BR157" s="82">
        <v>11153501940</v>
      </c>
      <c r="BS157" s="82">
        <v>6587329006</v>
      </c>
      <c r="BT157" s="82">
        <v>5846683393</v>
      </c>
      <c r="BU157" s="83"/>
      <c r="BV157" s="83"/>
      <c r="BW157" s="83"/>
      <c r="BX157" s="83"/>
      <c r="BY157" s="82">
        <v>451837022</v>
      </c>
      <c r="BZ157" s="82">
        <v>312664888</v>
      </c>
      <c r="CA157" s="82">
        <v>176325063</v>
      </c>
      <c r="CB157" s="82">
        <v>143956657</v>
      </c>
      <c r="CC157" s="82">
        <v>11397301</v>
      </c>
      <c r="CD157" s="82">
        <v>67641899</v>
      </c>
      <c r="CE157" s="82">
        <v>6943900</v>
      </c>
      <c r="CF157" s="82">
        <v>8392172</v>
      </c>
      <c r="CG157" s="82">
        <v>190212405</v>
      </c>
      <c r="CH157" s="82">
        <v>182319776</v>
      </c>
      <c r="CI157" s="82">
        <v>31644670</v>
      </c>
      <c r="CJ157" s="82">
        <v>39002310</v>
      </c>
      <c r="CK157" s="89">
        <f t="shared" si="235"/>
        <v>1686992198</v>
      </c>
      <c r="CL157" s="89">
        <f t="shared" si="236"/>
        <v>-936458225</v>
      </c>
      <c r="CM157" s="89">
        <f t="shared" si="237"/>
        <v>-220481374</v>
      </c>
      <c r="CN157" s="89">
        <f t="shared" si="238"/>
        <v>-103403801</v>
      </c>
      <c r="CO157" s="89">
        <f t="shared" si="239"/>
        <v>426648798</v>
      </c>
      <c r="CP157" s="90">
        <f t="shared" si="240"/>
        <v>0.252905021437449</v>
      </c>
      <c r="CQ157" s="90">
        <f t="shared" si="241"/>
        <v>0.338517897582516</v>
      </c>
      <c r="CR157" s="91">
        <f t="shared" si="242"/>
        <v>0</v>
      </c>
      <c r="CS157" s="93">
        <f t="shared" si="243"/>
        <v>0</v>
      </c>
      <c r="CT157" s="93">
        <f t="shared" si="244"/>
        <v>12007377.5</v>
      </c>
      <c r="CU157" s="93">
        <f t="shared" si="245"/>
        <v>97338702</v>
      </c>
      <c r="CV157" s="94"/>
      <c r="CW157" s="95">
        <f t="shared" si="246"/>
        <v>1402370096</v>
      </c>
      <c r="CX157" s="95">
        <f t="shared" si="247"/>
        <v>-725212521</v>
      </c>
      <c r="CY157" s="95">
        <f t="shared" si="248"/>
        <v>-265163878</v>
      </c>
      <c r="CZ157" s="93">
        <f t="shared" si="249"/>
        <v>-100514805</v>
      </c>
      <c r="DA157" s="95">
        <f t="shared" si="250"/>
        <v>311478892</v>
      </c>
      <c r="DB157" s="99">
        <f t="shared" si="251"/>
        <v>0.222108908973769</v>
      </c>
      <c r="DC157" s="99">
        <f t="shared" si="252"/>
        <v>0.285526999262522</v>
      </c>
      <c r="DD157" s="91">
        <f t="shared" si="253"/>
        <v>0</v>
      </c>
      <c r="DE157" s="93">
        <f t="shared" si="254"/>
        <v>0</v>
      </c>
      <c r="DF157" s="93">
        <f t="shared" si="255"/>
        <v>11204565</v>
      </c>
      <c r="DG157" s="93">
        <f t="shared" si="256"/>
        <v>119985596.5</v>
      </c>
      <c r="DH157" s="94"/>
      <c r="DI157" s="100">
        <f t="shared" si="257"/>
        <v>844789485</v>
      </c>
      <c r="DJ157" s="100">
        <f t="shared" si="258"/>
        <v>-305925253</v>
      </c>
      <c r="DK157" s="100">
        <f t="shared" si="259"/>
        <v>-235524456</v>
      </c>
      <c r="DL157" s="100">
        <f t="shared" si="260"/>
        <v>-127224514</v>
      </c>
      <c r="DM157" s="100">
        <f t="shared" si="261"/>
        <v>176115262</v>
      </c>
      <c r="DN157" s="99">
        <f t="shared" si="262"/>
        <v>0.208472365159706</v>
      </c>
      <c r="DO157" s="90">
        <f t="shared" si="263"/>
        <v>0.263379768416765</v>
      </c>
      <c r="DP157" s="91">
        <f t="shared" si="264"/>
        <v>0</v>
      </c>
      <c r="DQ157" s="93">
        <f t="shared" si="265"/>
        <v>0</v>
      </c>
      <c r="DR157" s="93">
        <f t="shared" si="266"/>
        <v>8944507</v>
      </c>
      <c r="DS157" s="93">
        <f t="shared" si="267"/>
        <v>125109532</v>
      </c>
      <c r="DT157" s="94"/>
      <c r="DU157" s="105">
        <f t="shared" ref="DU157:DX157" si="310">(DI157+CW157+CK157)/3</f>
        <v>1311383926.33333</v>
      </c>
      <c r="DV157" s="105">
        <f t="shared" si="310"/>
        <v>-655865333</v>
      </c>
      <c r="DW157" s="105">
        <f t="shared" si="310"/>
        <v>-240389902.666667</v>
      </c>
      <c r="DX157" s="105">
        <f t="shared" si="310"/>
        <v>-110381040</v>
      </c>
      <c r="DY157" s="105">
        <f t="shared" si="269"/>
        <v>304747650.666667</v>
      </c>
      <c r="DZ157" s="99">
        <f t="shared" si="270"/>
        <v>0.232386294011358</v>
      </c>
      <c r="EA157" s="107">
        <f t="shared" si="271"/>
        <v>0.30273859390259</v>
      </c>
      <c r="EB157" s="105">
        <f t="shared" si="272"/>
        <v>0</v>
      </c>
      <c r="EC157" s="105">
        <f t="shared" si="273"/>
        <v>0</v>
      </c>
      <c r="ED157" s="105">
        <f t="shared" si="274"/>
        <v>10718816.5</v>
      </c>
      <c r="EE157" s="105">
        <f t="shared" si="275"/>
        <v>114144610.166667</v>
      </c>
      <c r="EF157" s="108"/>
      <c r="EG157" s="115" t="str">
        <f t="shared" si="276"/>
        <v>完整</v>
      </c>
      <c r="EH157" s="115" t="str">
        <f t="shared" si="277"/>
        <v>完整</v>
      </c>
      <c r="EI157" s="115" t="str">
        <f t="shared" si="278"/>
        <v>完整</v>
      </c>
      <c r="EJ157" s="115" t="str">
        <f t="shared" si="279"/>
        <v>选择</v>
      </c>
      <c r="EK157" s="115" t="str">
        <f t="shared" si="280"/>
        <v>选择</v>
      </c>
      <c r="EL157" s="115" t="str">
        <f t="shared" si="281"/>
        <v>选择</v>
      </c>
      <c r="EM157" s="3" t="str">
        <f t="shared" si="282"/>
        <v>删除</v>
      </c>
      <c r="EN157" s="3" t="str">
        <f t="shared" si="283"/>
        <v>删除</v>
      </c>
      <c r="EO157" s="3" t="str">
        <f t="shared" si="284"/>
        <v>删除</v>
      </c>
    </row>
    <row r="158" s="3" customFormat="1" customHeight="1" spans="1:145">
      <c r="A158" s="42" t="s">
        <v>1687</v>
      </c>
      <c r="B158" s="43" t="str">
        <f t="shared" si="299"/>
        <v>Cong TY CO Phan VAN TAI VA XEP DO HAI AN</v>
      </c>
      <c r="C158" s="44" t="s">
        <v>207</v>
      </c>
      <c r="D158" s="44" t="s">
        <v>95</v>
      </c>
      <c r="E158" s="45"/>
      <c r="F158" s="47"/>
      <c r="H158" s="46">
        <f t="shared" si="233"/>
        <v>0.319869322074624</v>
      </c>
      <c r="I158" s="46" t="str">
        <f t="shared" si="234"/>
        <v> </v>
      </c>
      <c r="J158" s="44"/>
      <c r="K158" s="44"/>
      <c r="L158" s="49" t="s">
        <v>95</v>
      </c>
      <c r="M158" s="70" t="s">
        <v>1688</v>
      </c>
      <c r="N158" s="71" t="s">
        <v>1689</v>
      </c>
      <c r="O158" s="71" t="s">
        <v>1690</v>
      </c>
      <c r="P158" s="71" t="s">
        <v>211</v>
      </c>
      <c r="Q158" s="71" t="s">
        <v>1691</v>
      </c>
      <c r="R158" s="71" t="s">
        <v>1692</v>
      </c>
      <c r="S158" s="71" t="s">
        <v>1565</v>
      </c>
      <c r="T158" s="75"/>
      <c r="U158" s="71" t="s">
        <v>1693</v>
      </c>
      <c r="V158" s="71" t="s">
        <v>216</v>
      </c>
      <c r="W158" s="71" t="s">
        <v>77</v>
      </c>
      <c r="X158" s="71" t="s">
        <v>1694</v>
      </c>
      <c r="Y158" s="71" t="s">
        <v>1695</v>
      </c>
      <c r="Z158" s="71" t="s">
        <v>1696</v>
      </c>
      <c r="AA158" s="81">
        <v>42025</v>
      </c>
      <c r="AB158" s="71" t="s">
        <v>1697</v>
      </c>
      <c r="AC158" s="82">
        <v>2612689734</v>
      </c>
      <c r="AD158" s="82">
        <v>3205610066</v>
      </c>
      <c r="AE158" s="82">
        <v>1955301419</v>
      </c>
      <c r="AF158" s="82">
        <v>1191667202</v>
      </c>
      <c r="AG158" s="83"/>
      <c r="AH158" s="83"/>
      <c r="AI158" s="83"/>
      <c r="AJ158" s="83"/>
      <c r="AK158" s="82">
        <v>1628073168</v>
      </c>
      <c r="AL158" s="82">
        <v>1492799317</v>
      </c>
      <c r="AM158" s="82">
        <v>1061195986</v>
      </c>
      <c r="AN158" s="82">
        <v>809025057</v>
      </c>
      <c r="AO158" s="82">
        <v>0</v>
      </c>
      <c r="AP158" s="82">
        <v>0</v>
      </c>
      <c r="AQ158" s="82">
        <v>0</v>
      </c>
      <c r="AR158" s="82">
        <v>0</v>
      </c>
      <c r="AS158" s="82">
        <v>-107773310</v>
      </c>
      <c r="AT158" s="82">
        <v>-82347498</v>
      </c>
      <c r="AU158" s="82">
        <v>-63308725</v>
      </c>
      <c r="AV158" s="82">
        <v>-57663266</v>
      </c>
      <c r="AW158" s="82">
        <v>-376205107</v>
      </c>
      <c r="AX158" s="82">
        <v>-293144136</v>
      </c>
      <c r="AY158" s="82">
        <v>-182217420</v>
      </c>
      <c r="AZ158" s="82">
        <v>-147508800</v>
      </c>
      <c r="BA158" s="82">
        <v>97130985</v>
      </c>
      <c r="BB158" s="82">
        <v>78439535</v>
      </c>
      <c r="BC158" s="82">
        <v>48419634</v>
      </c>
      <c r="BD158" s="82">
        <v>45700049</v>
      </c>
      <c r="BE158" s="82">
        <v>1005170941</v>
      </c>
      <c r="BF158" s="82">
        <v>978676239</v>
      </c>
      <c r="BG158" s="82">
        <v>633042082</v>
      </c>
      <c r="BH158" s="82">
        <v>307576580</v>
      </c>
      <c r="BI158" s="82">
        <v>317916445</v>
      </c>
      <c r="BJ158" s="82">
        <v>555580304</v>
      </c>
      <c r="BK158" s="82">
        <v>572105397</v>
      </c>
      <c r="BL158" s="82">
        <v>301017530</v>
      </c>
      <c r="BM158" s="82">
        <v>3144724949</v>
      </c>
      <c r="BN158" s="82">
        <v>2786007775</v>
      </c>
      <c r="BO158" s="82">
        <v>1538524410</v>
      </c>
      <c r="BP158" s="82">
        <v>1096508650</v>
      </c>
      <c r="BQ158" s="82">
        <v>5358949358</v>
      </c>
      <c r="BR158" s="82">
        <v>5049419497</v>
      </c>
      <c r="BS158" s="82">
        <v>3232345374</v>
      </c>
      <c r="BT158" s="82">
        <v>2094551279</v>
      </c>
      <c r="BU158" s="83"/>
      <c r="BV158" s="83"/>
      <c r="BW158" s="83"/>
      <c r="BX158" s="83"/>
      <c r="BY158" s="82">
        <v>500638149</v>
      </c>
      <c r="BZ158" s="82">
        <v>1337319115</v>
      </c>
      <c r="CA158" s="82">
        <v>648579288</v>
      </c>
      <c r="CB158" s="82">
        <v>177470079</v>
      </c>
      <c r="CC158" s="83"/>
      <c r="CD158" s="83"/>
      <c r="CE158" s="83"/>
      <c r="CF158" s="83"/>
      <c r="CG158" s="82">
        <v>122723260</v>
      </c>
      <c r="CH158" s="82">
        <v>111686770</v>
      </c>
      <c r="CI158" s="82">
        <v>82621734</v>
      </c>
      <c r="CJ158" s="82">
        <v>63637949</v>
      </c>
      <c r="CK158" s="89">
        <f t="shared" si="235"/>
        <v>2612689734</v>
      </c>
      <c r="CL158" s="89">
        <f t="shared" si="236"/>
        <v>-1628073168</v>
      </c>
      <c r="CM158" s="89">
        <f t="shared" si="237"/>
        <v>-107773310</v>
      </c>
      <c r="CN158" s="89">
        <f t="shared" si="238"/>
        <v>-376205107</v>
      </c>
      <c r="CO158" s="89">
        <f t="shared" si="239"/>
        <v>500638149</v>
      </c>
      <c r="CP158" s="90">
        <f t="shared" si="240"/>
        <v>0.191617911030533</v>
      </c>
      <c r="CQ158" s="90">
        <f t="shared" si="241"/>
        <v>0.237038788519931</v>
      </c>
      <c r="CR158" s="91">
        <f t="shared" si="242"/>
        <v>0</v>
      </c>
      <c r="CS158" s="93">
        <f t="shared" si="243"/>
        <v>0</v>
      </c>
      <c r="CT158" s="93">
        <f t="shared" si="244"/>
        <v>87785260</v>
      </c>
      <c r="CU158" s="93">
        <f t="shared" si="245"/>
        <v>2965366362</v>
      </c>
      <c r="CV158" s="94"/>
      <c r="CW158" s="95">
        <f t="shared" si="246"/>
        <v>3205610066</v>
      </c>
      <c r="CX158" s="95">
        <f t="shared" si="247"/>
        <v>-1492799317</v>
      </c>
      <c r="CY158" s="95">
        <f t="shared" si="248"/>
        <v>-82347498</v>
      </c>
      <c r="CZ158" s="93">
        <f t="shared" si="249"/>
        <v>-293144136</v>
      </c>
      <c r="DA158" s="95">
        <f t="shared" si="250"/>
        <v>1337319115</v>
      </c>
      <c r="DB158" s="99">
        <f t="shared" si="251"/>
        <v>0.417180844664842</v>
      </c>
      <c r="DC158" s="99">
        <f t="shared" si="252"/>
        <v>0.715798101084952</v>
      </c>
      <c r="DD158" s="91">
        <f t="shared" si="253"/>
        <v>0</v>
      </c>
      <c r="DE158" s="93">
        <f t="shared" si="254"/>
        <v>0</v>
      </c>
      <c r="DF158" s="93">
        <f t="shared" si="255"/>
        <v>63429584.5</v>
      </c>
      <c r="DG158" s="93">
        <f t="shared" si="256"/>
        <v>2162266092.5</v>
      </c>
      <c r="DH158" s="94"/>
      <c r="DI158" s="100">
        <f t="shared" si="257"/>
        <v>1955301419</v>
      </c>
      <c r="DJ158" s="100">
        <f t="shared" si="258"/>
        <v>-1061195986</v>
      </c>
      <c r="DK158" s="100">
        <f t="shared" si="259"/>
        <v>-63308725</v>
      </c>
      <c r="DL158" s="100">
        <f t="shared" si="260"/>
        <v>-182217420</v>
      </c>
      <c r="DM158" s="100">
        <f t="shared" si="261"/>
        <v>648579288</v>
      </c>
      <c r="DN158" s="99">
        <f t="shared" si="262"/>
        <v>0.331702970037071</v>
      </c>
      <c r="DO158" s="90">
        <f t="shared" si="263"/>
        <v>0.496340631732976</v>
      </c>
      <c r="DP158" s="91">
        <f t="shared" si="264"/>
        <v>0</v>
      </c>
      <c r="DQ158" s="93">
        <f t="shared" si="265"/>
        <v>0</v>
      </c>
      <c r="DR158" s="93">
        <f t="shared" si="266"/>
        <v>47059841.5</v>
      </c>
      <c r="DS158" s="93">
        <f t="shared" si="267"/>
        <v>1317516530</v>
      </c>
      <c r="DT158" s="94"/>
      <c r="DU158" s="105">
        <f t="shared" ref="DU158:DX158" si="311">(DI158+CW158+CK158)/3</f>
        <v>2591200406.33333</v>
      </c>
      <c r="DV158" s="105">
        <f t="shared" si="311"/>
        <v>-1394022823.66667</v>
      </c>
      <c r="DW158" s="105">
        <f t="shared" si="311"/>
        <v>-84476511</v>
      </c>
      <c r="DX158" s="105">
        <f t="shared" si="311"/>
        <v>-283855554.333333</v>
      </c>
      <c r="DY158" s="105">
        <f t="shared" si="269"/>
        <v>828845517.333333</v>
      </c>
      <c r="DZ158" s="99">
        <f t="shared" si="270"/>
        <v>0.319869322074624</v>
      </c>
      <c r="EA158" s="107">
        <f t="shared" si="271"/>
        <v>0.470305681623319</v>
      </c>
      <c r="EB158" s="105">
        <f t="shared" si="272"/>
        <v>0</v>
      </c>
      <c r="EC158" s="105">
        <f t="shared" si="273"/>
        <v>0</v>
      </c>
      <c r="ED158" s="105">
        <f t="shared" si="274"/>
        <v>66091562</v>
      </c>
      <c r="EE158" s="105">
        <f t="shared" si="275"/>
        <v>2148382994.83333</v>
      </c>
      <c r="EF158" s="108"/>
      <c r="EG158" s="115" t="str">
        <f t="shared" si="276"/>
        <v>完整</v>
      </c>
      <c r="EH158" s="115" t="str">
        <f t="shared" si="277"/>
        <v>完整</v>
      </c>
      <c r="EI158" s="115" t="str">
        <f t="shared" si="278"/>
        <v>完整</v>
      </c>
      <c r="EJ158" s="115" t="str">
        <f t="shared" si="279"/>
        <v>选择</v>
      </c>
      <c r="EK158" s="115" t="str">
        <f t="shared" si="280"/>
        <v>选择</v>
      </c>
      <c r="EL158" s="115" t="str">
        <f t="shared" si="281"/>
        <v>选择</v>
      </c>
      <c r="EM158" s="3" t="str">
        <f t="shared" si="282"/>
        <v>删除</v>
      </c>
      <c r="EN158" s="3" t="str">
        <f t="shared" si="283"/>
        <v>删除</v>
      </c>
      <c r="EO158" s="3" t="str">
        <f t="shared" si="284"/>
        <v>删除</v>
      </c>
    </row>
    <row r="159" s="3" customFormat="1" customHeight="1" spans="1:145">
      <c r="A159" s="42" t="s">
        <v>1698</v>
      </c>
      <c r="B159" s="43" t="str">
        <f t="shared" si="299"/>
        <v>Hebei Hengye International Freight Co.,Ltd.</v>
      </c>
      <c r="C159" s="44" t="s">
        <v>207</v>
      </c>
      <c r="D159" s="44" t="s">
        <v>90</v>
      </c>
      <c r="E159" s="45"/>
      <c r="F159" s="47"/>
      <c r="H159" s="46">
        <f t="shared" si="233"/>
        <v>0.00677705888803603</v>
      </c>
      <c r="I159" s="46" t="str">
        <f t="shared" si="234"/>
        <v> </v>
      </c>
      <c r="J159" s="44"/>
      <c r="K159" s="44"/>
      <c r="L159" s="49"/>
      <c r="M159" s="70"/>
      <c r="N159" s="71" t="s">
        <v>1699</v>
      </c>
      <c r="O159" s="71" t="s">
        <v>1700</v>
      </c>
      <c r="P159" s="71" t="s">
        <v>211</v>
      </c>
      <c r="Q159" s="71" t="s">
        <v>1701</v>
      </c>
      <c r="R159" s="75"/>
      <c r="S159" s="71" t="s">
        <v>235</v>
      </c>
      <c r="T159" s="75"/>
      <c r="U159" s="71" t="s">
        <v>1702</v>
      </c>
      <c r="V159" s="71" t="s">
        <v>306</v>
      </c>
      <c r="W159" s="71" t="s">
        <v>77</v>
      </c>
      <c r="X159" s="71" t="s">
        <v>1703</v>
      </c>
      <c r="Y159" s="71" t="s">
        <v>1704</v>
      </c>
      <c r="Z159" s="71" t="s">
        <v>1705</v>
      </c>
      <c r="AA159" s="81">
        <v>43159</v>
      </c>
      <c r="AB159" s="75"/>
      <c r="AC159" s="82">
        <v>766606</v>
      </c>
      <c r="AD159" s="82">
        <v>816745</v>
      </c>
      <c r="AE159" s="82">
        <v>468424</v>
      </c>
      <c r="AF159" s="82">
        <v>372194</v>
      </c>
      <c r="AG159" s="82">
        <v>9246</v>
      </c>
      <c r="AH159" s="82">
        <v>6757</v>
      </c>
      <c r="AI159" s="82">
        <v>3593</v>
      </c>
      <c r="AJ159" s="82">
        <v>2851</v>
      </c>
      <c r="AK159" s="82">
        <v>736109</v>
      </c>
      <c r="AL159" s="82">
        <v>779594</v>
      </c>
      <c r="AM159" s="82">
        <v>444085</v>
      </c>
      <c r="AN159" s="82">
        <v>350030</v>
      </c>
      <c r="AO159" s="82">
        <v>59</v>
      </c>
      <c r="AP159" s="82">
        <v>0</v>
      </c>
      <c r="AQ159" s="82">
        <v>0</v>
      </c>
      <c r="AR159" s="82">
        <v>0</v>
      </c>
      <c r="AS159" s="82">
        <v>-19042</v>
      </c>
      <c r="AT159" s="82">
        <v>-17705</v>
      </c>
      <c r="AU159" s="82">
        <v>-18890</v>
      </c>
      <c r="AV159" s="82">
        <v>-14048</v>
      </c>
      <c r="AW159" s="82">
        <v>-7147</v>
      </c>
      <c r="AX159" s="82">
        <v>-7643</v>
      </c>
      <c r="AY159" s="82">
        <v>-7596</v>
      </c>
      <c r="AZ159" s="82">
        <v>-2014</v>
      </c>
      <c r="BA159" s="82">
        <v>6155</v>
      </c>
      <c r="BB159" s="82">
        <v>20112</v>
      </c>
      <c r="BC159" s="82">
        <v>16056</v>
      </c>
      <c r="BD159" s="82">
        <v>2318</v>
      </c>
      <c r="BE159" s="82">
        <v>16951</v>
      </c>
      <c r="BF159" s="82">
        <v>29018</v>
      </c>
      <c r="BG159" s="82">
        <v>23979</v>
      </c>
      <c r="BH159" s="82">
        <v>19313</v>
      </c>
      <c r="BI159" s="82">
        <v>62444</v>
      </c>
      <c r="BJ159" s="82">
        <v>199673</v>
      </c>
      <c r="BK159" s="82">
        <v>119643</v>
      </c>
      <c r="BL159" s="82">
        <v>84351</v>
      </c>
      <c r="BM159" s="82">
        <v>75129</v>
      </c>
      <c r="BN159" s="82">
        <v>77816</v>
      </c>
      <c r="BO159" s="82">
        <v>83164</v>
      </c>
      <c r="BP159" s="82">
        <v>19621</v>
      </c>
      <c r="BQ159" s="82">
        <v>221811</v>
      </c>
      <c r="BR159" s="82">
        <v>416293</v>
      </c>
      <c r="BS159" s="82">
        <v>275789</v>
      </c>
      <c r="BT159" s="82">
        <v>145542</v>
      </c>
      <c r="BU159" s="82">
        <v>76</v>
      </c>
      <c r="BV159" s="82">
        <v>51</v>
      </c>
      <c r="BW159" s="83"/>
      <c r="BX159" s="83"/>
      <c r="BY159" s="82">
        <v>13554</v>
      </c>
      <c r="BZ159" s="82">
        <v>18560</v>
      </c>
      <c r="CA159" s="82">
        <v>1446</v>
      </c>
      <c r="CB159" s="82">
        <v>8953</v>
      </c>
      <c r="CC159" s="83"/>
      <c r="CD159" s="83"/>
      <c r="CE159" s="83"/>
      <c r="CF159" s="83"/>
      <c r="CG159" s="82">
        <v>18907</v>
      </c>
      <c r="CH159" s="82">
        <v>17654</v>
      </c>
      <c r="CI159" s="82">
        <v>18890</v>
      </c>
      <c r="CJ159" s="82">
        <v>14048</v>
      </c>
      <c r="CK159" s="89">
        <f t="shared" si="235"/>
        <v>766606</v>
      </c>
      <c r="CL159" s="89">
        <f t="shared" si="236"/>
        <v>-736109</v>
      </c>
      <c r="CM159" s="89">
        <f t="shared" si="237"/>
        <v>-19101</v>
      </c>
      <c r="CN159" s="89">
        <f t="shared" si="238"/>
        <v>-7147</v>
      </c>
      <c r="CO159" s="89">
        <f t="shared" si="239"/>
        <v>4249</v>
      </c>
      <c r="CP159" s="90">
        <f t="shared" si="240"/>
        <v>0.00554261250238062</v>
      </c>
      <c r="CQ159" s="90">
        <f t="shared" si="241"/>
        <v>0.00557350427686766</v>
      </c>
      <c r="CR159" s="91">
        <f t="shared" si="242"/>
        <v>76</v>
      </c>
      <c r="CS159" s="93">
        <f t="shared" si="243"/>
        <v>59</v>
      </c>
      <c r="CT159" s="93">
        <f t="shared" si="244"/>
        <v>13133.5</v>
      </c>
      <c r="CU159" s="93">
        <f t="shared" si="245"/>
        <v>76472.5</v>
      </c>
      <c r="CV159" s="94"/>
      <c r="CW159" s="95">
        <f t="shared" si="246"/>
        <v>816745</v>
      </c>
      <c r="CX159" s="95">
        <f t="shared" si="247"/>
        <v>-779594</v>
      </c>
      <c r="CY159" s="95">
        <f t="shared" si="248"/>
        <v>-17705</v>
      </c>
      <c r="CZ159" s="93">
        <f t="shared" si="249"/>
        <v>-7643</v>
      </c>
      <c r="DA159" s="95">
        <f t="shared" si="250"/>
        <v>11803</v>
      </c>
      <c r="DB159" s="99">
        <f t="shared" si="251"/>
        <v>0.0144512669192955</v>
      </c>
      <c r="DC159" s="99">
        <f t="shared" si="252"/>
        <v>0.0146631682779629</v>
      </c>
      <c r="DD159" s="91">
        <f t="shared" si="253"/>
        <v>51</v>
      </c>
      <c r="DE159" s="93">
        <f t="shared" si="254"/>
        <v>0</v>
      </c>
      <c r="DF159" s="93">
        <f t="shared" si="255"/>
        <v>18084</v>
      </c>
      <c r="DG159" s="93">
        <f t="shared" si="256"/>
        <v>80490</v>
      </c>
      <c r="DH159" s="94"/>
      <c r="DI159" s="100">
        <f t="shared" si="257"/>
        <v>468424</v>
      </c>
      <c r="DJ159" s="100">
        <f t="shared" si="258"/>
        <v>-444085</v>
      </c>
      <c r="DK159" s="100">
        <f t="shared" si="259"/>
        <v>-18890</v>
      </c>
      <c r="DL159" s="100">
        <f t="shared" si="260"/>
        <v>-7596</v>
      </c>
      <c r="DM159" s="100">
        <f t="shared" si="261"/>
        <v>-2147</v>
      </c>
      <c r="DN159" s="99">
        <f t="shared" si="262"/>
        <v>-0.00458345430635493</v>
      </c>
      <c r="DO159" s="90">
        <f t="shared" si="263"/>
        <v>-0.00456254210310453</v>
      </c>
      <c r="DP159" s="91">
        <f t="shared" si="264"/>
        <v>0</v>
      </c>
      <c r="DQ159" s="93">
        <f t="shared" si="265"/>
        <v>0</v>
      </c>
      <c r="DR159" s="93">
        <f t="shared" si="266"/>
        <v>9187</v>
      </c>
      <c r="DS159" s="93">
        <f t="shared" si="267"/>
        <v>51392.5</v>
      </c>
      <c r="DT159" s="94"/>
      <c r="DU159" s="105">
        <f t="shared" ref="DU159:DX159" si="312">(DI159+CW159+CK159)/3</f>
        <v>683925</v>
      </c>
      <c r="DV159" s="105">
        <f t="shared" si="312"/>
        <v>-653262.666666667</v>
      </c>
      <c r="DW159" s="105">
        <f t="shared" si="312"/>
        <v>-18565.3333333333</v>
      </c>
      <c r="DX159" s="105">
        <f t="shared" si="312"/>
        <v>-7462</v>
      </c>
      <c r="DY159" s="105">
        <f t="shared" si="269"/>
        <v>4635.00000000004</v>
      </c>
      <c r="DZ159" s="99">
        <f t="shared" si="270"/>
        <v>0.00677705888803603</v>
      </c>
      <c r="EA159" s="107">
        <f t="shared" si="271"/>
        <v>0.0068233007993641</v>
      </c>
      <c r="EB159" s="105">
        <f t="shared" si="272"/>
        <v>-42.3333333333333</v>
      </c>
      <c r="EC159" s="105">
        <f t="shared" si="273"/>
        <v>-19.6666666666667</v>
      </c>
      <c r="ED159" s="105">
        <f t="shared" si="274"/>
        <v>13468.1666666667</v>
      </c>
      <c r="EE159" s="105">
        <f t="shared" si="275"/>
        <v>69451.6666666667</v>
      </c>
      <c r="EF159" s="108"/>
      <c r="EG159" s="115" t="str">
        <f t="shared" si="276"/>
        <v>完整</v>
      </c>
      <c r="EH159" s="115" t="str">
        <f t="shared" si="277"/>
        <v>完整</v>
      </c>
      <c r="EI159" s="115" t="str">
        <f t="shared" si="278"/>
        <v>完整</v>
      </c>
      <c r="EJ159" s="115" t="str">
        <f t="shared" si="279"/>
        <v>选择</v>
      </c>
      <c r="EK159" s="115" t="str">
        <f t="shared" si="280"/>
        <v>选择</v>
      </c>
      <c r="EL159" s="115" t="str">
        <f t="shared" si="281"/>
        <v>选择</v>
      </c>
      <c r="EM159" s="3" t="str">
        <f t="shared" si="282"/>
        <v>删除</v>
      </c>
      <c r="EN159" s="3" t="str">
        <f t="shared" si="283"/>
        <v>删除</v>
      </c>
      <c r="EO159" s="3" t="str">
        <f t="shared" si="284"/>
        <v>删除</v>
      </c>
    </row>
    <row r="160" s="3" customFormat="1" customHeight="1" spans="1:199">
      <c r="A160" s="42" t="s">
        <v>1706</v>
      </c>
      <c r="B160" s="43" t="str">
        <f t="shared" si="299"/>
        <v>Tianjin Anda Logistics Co.,Ltd.</v>
      </c>
      <c r="C160" s="44" t="s">
        <v>207</v>
      </c>
      <c r="D160" s="44" t="s">
        <v>90</v>
      </c>
      <c r="E160" s="45"/>
      <c r="F160" s="47"/>
      <c r="G160" s="124"/>
      <c r="H160" s="46">
        <f t="shared" si="233"/>
        <v>0.0219892461661944</v>
      </c>
      <c r="I160" s="46" t="str">
        <f t="shared" si="234"/>
        <v> </v>
      </c>
      <c r="J160" s="44"/>
      <c r="K160" s="44"/>
      <c r="L160" s="49"/>
      <c r="M160" s="70"/>
      <c r="N160" s="71" t="s">
        <v>1707</v>
      </c>
      <c r="O160" s="71" t="s">
        <v>1708</v>
      </c>
      <c r="P160" s="71" t="s">
        <v>1709</v>
      </c>
      <c r="Q160" s="71" t="s">
        <v>1710</v>
      </c>
      <c r="R160" s="71" t="s">
        <v>1711</v>
      </c>
      <c r="S160" s="71" t="s">
        <v>235</v>
      </c>
      <c r="T160" s="75"/>
      <c r="U160" s="71" t="s">
        <v>1712</v>
      </c>
      <c r="V160" s="71" t="s">
        <v>306</v>
      </c>
      <c r="W160" s="71" t="s">
        <v>77</v>
      </c>
      <c r="X160" s="71" t="s">
        <v>1713</v>
      </c>
      <c r="Y160" s="71" t="s">
        <v>1714</v>
      </c>
      <c r="Z160" s="71" t="s">
        <v>1715</v>
      </c>
      <c r="AA160" s="81">
        <v>41906</v>
      </c>
      <c r="AB160" s="75"/>
      <c r="AC160" s="82">
        <v>760719</v>
      </c>
      <c r="AD160" s="82">
        <v>710066</v>
      </c>
      <c r="AE160" s="82">
        <v>641020</v>
      </c>
      <c r="AF160" s="82">
        <v>578410</v>
      </c>
      <c r="AG160" s="82">
        <v>9435</v>
      </c>
      <c r="AH160" s="82">
        <v>6195</v>
      </c>
      <c r="AI160" s="82">
        <v>3866</v>
      </c>
      <c r="AJ160" s="82">
        <v>301</v>
      </c>
      <c r="AK160" s="82">
        <v>705399</v>
      </c>
      <c r="AL160" s="82">
        <v>658519</v>
      </c>
      <c r="AM160" s="82">
        <v>578860</v>
      </c>
      <c r="AN160" s="82">
        <v>500753</v>
      </c>
      <c r="AO160" s="82">
        <v>0</v>
      </c>
      <c r="AP160" s="82">
        <v>0</v>
      </c>
      <c r="AQ160" s="82">
        <v>0</v>
      </c>
      <c r="AR160" s="82">
        <v>0</v>
      </c>
      <c r="AS160" s="82">
        <v>-27303</v>
      </c>
      <c r="AT160" s="82">
        <v>-22182</v>
      </c>
      <c r="AU160" s="82">
        <v>-20085</v>
      </c>
      <c r="AV160" s="82">
        <v>-16082</v>
      </c>
      <c r="AW160" s="82">
        <v>-16863</v>
      </c>
      <c r="AX160" s="82">
        <v>-19136</v>
      </c>
      <c r="AY160" s="82">
        <v>-17021</v>
      </c>
      <c r="AZ160" s="82">
        <v>-17135</v>
      </c>
      <c r="BA160" s="82">
        <v>191</v>
      </c>
      <c r="BB160" s="82">
        <v>136</v>
      </c>
      <c r="BC160" s="82">
        <v>169</v>
      </c>
      <c r="BD160" s="83"/>
      <c r="BE160" s="82">
        <v>255432</v>
      </c>
      <c r="BF160" s="82">
        <v>178660</v>
      </c>
      <c r="BG160" s="82">
        <v>188111</v>
      </c>
      <c r="BH160" s="82">
        <v>194450</v>
      </c>
      <c r="BI160" s="82">
        <v>48117</v>
      </c>
      <c r="BJ160" s="82">
        <v>25497</v>
      </c>
      <c r="BK160" s="82">
        <v>15073</v>
      </c>
      <c r="BL160" s="82">
        <v>34526</v>
      </c>
      <c r="BM160" s="82">
        <v>74056</v>
      </c>
      <c r="BN160" s="82">
        <v>76745</v>
      </c>
      <c r="BO160" s="82">
        <v>67314</v>
      </c>
      <c r="BP160" s="82">
        <v>57713</v>
      </c>
      <c r="BQ160" s="82">
        <v>458125</v>
      </c>
      <c r="BR160" s="82">
        <v>369885</v>
      </c>
      <c r="BS160" s="82">
        <v>362278</v>
      </c>
      <c r="BT160" s="82">
        <v>334178</v>
      </c>
      <c r="BU160" s="82">
        <v>1955</v>
      </c>
      <c r="BV160" s="82">
        <v>1546</v>
      </c>
      <c r="BW160" s="82">
        <v>1762</v>
      </c>
      <c r="BX160" s="82">
        <v>2497</v>
      </c>
      <c r="BY160" s="82">
        <v>20589</v>
      </c>
      <c r="BZ160" s="82">
        <v>16424</v>
      </c>
      <c r="CA160" s="82">
        <v>28920</v>
      </c>
      <c r="CB160" s="82">
        <v>44741</v>
      </c>
      <c r="CC160" s="82">
        <v>7211</v>
      </c>
      <c r="CD160" s="82">
        <v>2804</v>
      </c>
      <c r="CE160" s="82">
        <v>2364</v>
      </c>
      <c r="CF160" s="82">
        <v>102</v>
      </c>
      <c r="CG160" s="82">
        <v>18137</v>
      </c>
      <c r="CH160" s="82">
        <v>17832</v>
      </c>
      <c r="CI160" s="82">
        <v>15959</v>
      </c>
      <c r="CJ160" s="82">
        <v>13483</v>
      </c>
      <c r="CK160" s="89">
        <f t="shared" si="235"/>
        <v>760719</v>
      </c>
      <c r="CL160" s="89">
        <f t="shared" si="236"/>
        <v>-705399</v>
      </c>
      <c r="CM160" s="89">
        <f t="shared" si="237"/>
        <v>-27303</v>
      </c>
      <c r="CN160" s="89">
        <f t="shared" si="238"/>
        <v>-16863</v>
      </c>
      <c r="CO160" s="89">
        <f t="shared" si="239"/>
        <v>11154</v>
      </c>
      <c r="CP160" s="90">
        <f t="shared" si="240"/>
        <v>0.0146624443454153</v>
      </c>
      <c r="CQ160" s="90">
        <f t="shared" si="241"/>
        <v>0.0148806307658442</v>
      </c>
      <c r="CR160" s="91">
        <f t="shared" si="242"/>
        <v>1955</v>
      </c>
      <c r="CS160" s="93">
        <f t="shared" si="243"/>
        <v>0</v>
      </c>
      <c r="CT160" s="93">
        <f t="shared" si="244"/>
        <v>163.5</v>
      </c>
      <c r="CU160" s="93">
        <f t="shared" si="245"/>
        <v>75400.5</v>
      </c>
      <c r="CV160" s="94"/>
      <c r="CW160" s="95">
        <f t="shared" si="246"/>
        <v>710066</v>
      </c>
      <c r="CX160" s="95">
        <f t="shared" si="247"/>
        <v>-658519</v>
      </c>
      <c r="CY160" s="95">
        <f t="shared" si="248"/>
        <v>-22182</v>
      </c>
      <c r="CZ160" s="93">
        <f t="shared" si="249"/>
        <v>-19136</v>
      </c>
      <c r="DA160" s="95">
        <f t="shared" si="250"/>
        <v>10229</v>
      </c>
      <c r="DB160" s="99">
        <f t="shared" si="251"/>
        <v>0.0144057031318215</v>
      </c>
      <c r="DC160" s="99">
        <f t="shared" si="252"/>
        <v>0.0146162606435499</v>
      </c>
      <c r="DD160" s="91">
        <f t="shared" si="253"/>
        <v>1546</v>
      </c>
      <c r="DE160" s="93">
        <f t="shared" si="254"/>
        <v>0</v>
      </c>
      <c r="DF160" s="93">
        <f t="shared" si="255"/>
        <v>152.5</v>
      </c>
      <c r="DG160" s="93">
        <f t="shared" si="256"/>
        <v>72029.5</v>
      </c>
      <c r="DH160" s="94"/>
      <c r="DI160" s="100">
        <f t="shared" si="257"/>
        <v>641020</v>
      </c>
      <c r="DJ160" s="100">
        <f t="shared" si="258"/>
        <v>-578860</v>
      </c>
      <c r="DK160" s="100">
        <f t="shared" si="259"/>
        <v>-20085</v>
      </c>
      <c r="DL160" s="100">
        <f t="shared" si="260"/>
        <v>-17021</v>
      </c>
      <c r="DM160" s="100">
        <f t="shared" si="261"/>
        <v>25054</v>
      </c>
      <c r="DN160" s="99">
        <f t="shared" si="262"/>
        <v>0.0390845839443387</v>
      </c>
      <c r="DO160" s="90">
        <f t="shared" si="263"/>
        <v>0.0406743229334087</v>
      </c>
      <c r="DP160" s="91">
        <f t="shared" si="264"/>
        <v>1762</v>
      </c>
      <c r="DQ160" s="93">
        <f t="shared" si="265"/>
        <v>0</v>
      </c>
      <c r="DR160" s="93" t="e">
        <f t="shared" si="266"/>
        <v>#VALUE!</v>
      </c>
      <c r="DS160" s="93">
        <f t="shared" si="267"/>
        <v>62513.5</v>
      </c>
      <c r="DT160" s="94"/>
      <c r="DU160" s="105">
        <f t="shared" ref="DU160:DX160" si="313">(DI160+CW160+CK160)/3</f>
        <v>703935</v>
      </c>
      <c r="DV160" s="105">
        <f t="shared" si="313"/>
        <v>-647592.666666667</v>
      </c>
      <c r="DW160" s="105">
        <f t="shared" si="313"/>
        <v>-23190</v>
      </c>
      <c r="DX160" s="105">
        <f t="shared" si="313"/>
        <v>-17673.3333333333</v>
      </c>
      <c r="DY160" s="105">
        <f t="shared" si="269"/>
        <v>15479</v>
      </c>
      <c r="DZ160" s="99">
        <f t="shared" si="270"/>
        <v>0.0219892461661944</v>
      </c>
      <c r="EA160" s="107">
        <f t="shared" si="271"/>
        <v>0.022483644561163</v>
      </c>
      <c r="EB160" s="105">
        <f t="shared" si="272"/>
        <v>-1754.33333333333</v>
      </c>
      <c r="EC160" s="105">
        <f t="shared" si="273"/>
        <v>0</v>
      </c>
      <c r="ED160" s="105" t="e">
        <f t="shared" si="274"/>
        <v>#VALUE!</v>
      </c>
      <c r="EE160" s="105">
        <f t="shared" si="275"/>
        <v>69981.1666666667</v>
      </c>
      <c r="EF160" s="108"/>
      <c r="EG160" s="115" t="str">
        <f t="shared" si="276"/>
        <v>完整</v>
      </c>
      <c r="EH160" s="115" t="str">
        <f t="shared" si="277"/>
        <v>完整</v>
      </c>
      <c r="EI160" s="115" t="str">
        <f t="shared" si="278"/>
        <v>完整</v>
      </c>
      <c r="EJ160" s="115" t="str">
        <f t="shared" si="279"/>
        <v>选择</v>
      </c>
      <c r="EK160" s="115" t="str">
        <f t="shared" si="280"/>
        <v>选择</v>
      </c>
      <c r="EL160" s="115" t="str">
        <f t="shared" si="281"/>
        <v>选择</v>
      </c>
      <c r="EM160" s="3" t="str">
        <f t="shared" si="282"/>
        <v>删除</v>
      </c>
      <c r="EN160" s="3" t="str">
        <f t="shared" si="283"/>
        <v>删除</v>
      </c>
      <c r="EO160" s="3" t="str">
        <f t="shared" si="284"/>
        <v>删除</v>
      </c>
      <c r="EP160" s="6"/>
      <c r="EQ160" s="6"/>
      <c r="ER160" s="6"/>
      <c r="ES160" s="6"/>
      <c r="ET160" s="6"/>
      <c r="EU160" s="6"/>
      <c r="EV160" s="6"/>
      <c r="EW160" s="6"/>
      <c r="EX160" s="6"/>
      <c r="EY160" s="6"/>
      <c r="EZ160" s="6"/>
      <c r="FA160" s="6"/>
      <c r="FB160" s="6"/>
      <c r="FC160" s="6"/>
      <c r="FD160" s="6"/>
      <c r="FE160" s="6"/>
      <c r="FF160" s="6"/>
      <c r="FG160" s="6"/>
      <c r="FH160" s="6"/>
      <c r="FI160" s="6"/>
      <c r="FJ160" s="6"/>
      <c r="FK160" s="6"/>
      <c r="FL160" s="6"/>
      <c r="FM160" s="6"/>
      <c r="FN160" s="6"/>
      <c r="FO160" s="6"/>
      <c r="FP160" s="6"/>
      <c r="FQ160" s="6"/>
      <c r="FR160" s="6"/>
      <c r="FS160" s="6"/>
      <c r="FT160" s="6"/>
      <c r="FU160" s="6"/>
      <c r="FV160" s="6"/>
      <c r="FW160" s="6"/>
      <c r="FX160" s="6"/>
      <c r="FY160" s="6"/>
      <c r="FZ160" s="6"/>
      <c r="GA160" s="6"/>
      <c r="GB160" s="6"/>
      <c r="GC160" s="6"/>
      <c r="GD160" s="6"/>
      <c r="GE160" s="6"/>
      <c r="GF160" s="6"/>
      <c r="GG160" s="6"/>
      <c r="GH160" s="6"/>
      <c r="GI160" s="6"/>
      <c r="GJ160" s="6"/>
      <c r="GK160" s="6"/>
      <c r="GL160" s="6"/>
      <c r="GM160" s="6"/>
      <c r="GN160" s="6"/>
      <c r="GO160" s="6"/>
      <c r="GP160" s="6"/>
      <c r="GQ160" s="6"/>
    </row>
    <row r="161" s="3" customFormat="1" customHeight="1" spans="1:145">
      <c r="A161" s="42" t="s">
        <v>1716</v>
      </c>
      <c r="B161" s="43" t="str">
        <f t="shared" si="299"/>
        <v>Vibrant Group Limited</v>
      </c>
      <c r="C161" s="44" t="s">
        <v>207</v>
      </c>
      <c r="D161" s="44" t="s">
        <v>90</v>
      </c>
      <c r="E161" s="45"/>
      <c r="G161" s="50"/>
      <c r="H161" s="46">
        <f t="shared" si="233"/>
        <v>0.091788838517933</v>
      </c>
      <c r="I161" s="46" t="str">
        <f t="shared" si="234"/>
        <v> </v>
      </c>
      <c r="J161" s="44"/>
      <c r="K161" s="44"/>
      <c r="L161" s="49"/>
      <c r="M161" s="70"/>
      <c r="N161" s="71" t="s">
        <v>1717</v>
      </c>
      <c r="O161" s="71" t="s">
        <v>1718</v>
      </c>
      <c r="P161" s="71" t="s">
        <v>211</v>
      </c>
      <c r="Q161" s="71" t="s">
        <v>1719</v>
      </c>
      <c r="R161" s="71" t="s">
        <v>1720</v>
      </c>
      <c r="S161" s="71" t="s">
        <v>365</v>
      </c>
      <c r="T161" s="75"/>
      <c r="U161" s="71" t="s">
        <v>1721</v>
      </c>
      <c r="V161" s="71" t="s">
        <v>266</v>
      </c>
      <c r="W161" s="71" t="s">
        <v>77</v>
      </c>
      <c r="X161" s="71" t="s">
        <v>1722</v>
      </c>
      <c r="Y161" s="71" t="s">
        <v>1723</v>
      </c>
      <c r="Z161" s="71" t="s">
        <v>1724</v>
      </c>
      <c r="AA161" s="81">
        <v>34914</v>
      </c>
      <c r="AB161" s="71" t="s">
        <v>1725</v>
      </c>
      <c r="AC161" s="82">
        <v>138924</v>
      </c>
      <c r="AD161" s="82">
        <v>170353</v>
      </c>
      <c r="AE161" s="82">
        <v>201820</v>
      </c>
      <c r="AF161" s="82">
        <v>162853</v>
      </c>
      <c r="AG161" s="82">
        <v>1323</v>
      </c>
      <c r="AH161" s="82">
        <v>1090</v>
      </c>
      <c r="AI161" s="82">
        <v>5833</v>
      </c>
      <c r="AJ161" s="82">
        <v>9548</v>
      </c>
      <c r="AK161" s="82">
        <v>73029</v>
      </c>
      <c r="AL161" s="82">
        <v>92912</v>
      </c>
      <c r="AM161" s="82">
        <v>128960</v>
      </c>
      <c r="AN161" s="82">
        <v>93174</v>
      </c>
      <c r="AO161" s="82">
        <v>0</v>
      </c>
      <c r="AP161" s="82">
        <v>0</v>
      </c>
      <c r="AQ161" s="82">
        <v>0</v>
      </c>
      <c r="AR161" s="82">
        <v>0</v>
      </c>
      <c r="AS161" s="82">
        <v>-37632</v>
      </c>
      <c r="AT161" s="82">
        <v>-36855</v>
      </c>
      <c r="AU161" s="82">
        <v>-34932</v>
      </c>
      <c r="AV161" s="82">
        <v>-36544</v>
      </c>
      <c r="AW161" s="82">
        <v>-18948</v>
      </c>
      <c r="AX161" s="82">
        <v>-20058</v>
      </c>
      <c r="AY161" s="82">
        <v>-20858</v>
      </c>
      <c r="AZ161" s="82">
        <v>-23166</v>
      </c>
      <c r="BA161" s="82">
        <v>81</v>
      </c>
      <c r="BB161" s="82">
        <v>71</v>
      </c>
      <c r="BC161" s="82">
        <v>77</v>
      </c>
      <c r="BD161" s="82">
        <v>237</v>
      </c>
      <c r="BE161" s="82">
        <v>26200</v>
      </c>
      <c r="BF161" s="82">
        <v>27679</v>
      </c>
      <c r="BG161" s="82">
        <v>41408</v>
      </c>
      <c r="BH161" s="82">
        <v>36678</v>
      </c>
      <c r="BI161" s="82">
        <v>69440</v>
      </c>
      <c r="BJ161" s="82">
        <v>75434</v>
      </c>
      <c r="BK161" s="82">
        <v>77733</v>
      </c>
      <c r="BL161" s="82">
        <v>81056</v>
      </c>
      <c r="BM161" s="82">
        <v>147461</v>
      </c>
      <c r="BN161" s="82">
        <v>164981</v>
      </c>
      <c r="BO161" s="82">
        <v>160937</v>
      </c>
      <c r="BP161" s="82">
        <v>177102</v>
      </c>
      <c r="BQ161" s="82">
        <v>478042</v>
      </c>
      <c r="BR161" s="82">
        <v>505997</v>
      </c>
      <c r="BS161" s="82">
        <v>561497</v>
      </c>
      <c r="BT161" s="82">
        <v>573038</v>
      </c>
      <c r="BU161" s="83"/>
      <c r="BV161" s="83"/>
      <c r="BW161" s="83"/>
      <c r="BX161" s="83"/>
      <c r="BY161" s="82">
        <v>10638</v>
      </c>
      <c r="BZ161" s="82">
        <v>21618</v>
      </c>
      <c r="CA161" s="82">
        <v>22903</v>
      </c>
      <c r="CB161" s="82">
        <v>19517</v>
      </c>
      <c r="CC161" s="82">
        <v>5790</v>
      </c>
      <c r="CD161" s="82">
        <v>5359</v>
      </c>
      <c r="CE161" s="82">
        <v>3252</v>
      </c>
      <c r="CF161" s="82">
        <v>4801</v>
      </c>
      <c r="CG161" s="82">
        <v>31842</v>
      </c>
      <c r="CH161" s="82">
        <v>31496</v>
      </c>
      <c r="CI161" s="82">
        <v>31680</v>
      </c>
      <c r="CJ161" s="82">
        <v>31743</v>
      </c>
      <c r="CK161" s="89">
        <f t="shared" si="235"/>
        <v>138924</v>
      </c>
      <c r="CL161" s="89">
        <f t="shared" si="236"/>
        <v>-73029</v>
      </c>
      <c r="CM161" s="89">
        <f t="shared" si="237"/>
        <v>-37632</v>
      </c>
      <c r="CN161" s="89">
        <f t="shared" si="238"/>
        <v>-18948</v>
      </c>
      <c r="CO161" s="89">
        <f t="shared" si="239"/>
        <v>9315</v>
      </c>
      <c r="CP161" s="90">
        <f t="shared" si="240"/>
        <v>0.0670510494946877</v>
      </c>
      <c r="CQ161" s="90">
        <f t="shared" si="241"/>
        <v>0.0718700090271509</v>
      </c>
      <c r="CR161" s="91">
        <f t="shared" si="242"/>
        <v>0</v>
      </c>
      <c r="CS161" s="93">
        <f t="shared" si="243"/>
        <v>0</v>
      </c>
      <c r="CT161" s="93">
        <f t="shared" si="244"/>
        <v>76</v>
      </c>
      <c r="CU161" s="93">
        <f t="shared" si="245"/>
        <v>156221</v>
      </c>
      <c r="CV161" s="94"/>
      <c r="CW161" s="95">
        <f t="shared" si="246"/>
        <v>170353</v>
      </c>
      <c r="CX161" s="95">
        <f t="shared" si="247"/>
        <v>-92912</v>
      </c>
      <c r="CY161" s="95">
        <f t="shared" si="248"/>
        <v>-36855</v>
      </c>
      <c r="CZ161" s="93">
        <f t="shared" si="249"/>
        <v>-20058</v>
      </c>
      <c r="DA161" s="95">
        <f t="shared" si="250"/>
        <v>20528</v>
      </c>
      <c r="DB161" s="99">
        <f t="shared" si="251"/>
        <v>0.120502720820884</v>
      </c>
      <c r="DC161" s="99">
        <f t="shared" si="252"/>
        <v>0.13701318204572</v>
      </c>
      <c r="DD161" s="91">
        <f t="shared" si="253"/>
        <v>0</v>
      </c>
      <c r="DE161" s="93">
        <f t="shared" si="254"/>
        <v>0</v>
      </c>
      <c r="DF161" s="93">
        <f t="shared" si="255"/>
        <v>74</v>
      </c>
      <c r="DG161" s="93">
        <f t="shared" si="256"/>
        <v>162959</v>
      </c>
      <c r="DH161" s="94"/>
      <c r="DI161" s="100">
        <f t="shared" si="257"/>
        <v>201820</v>
      </c>
      <c r="DJ161" s="100">
        <f t="shared" si="258"/>
        <v>-128960</v>
      </c>
      <c r="DK161" s="100">
        <f t="shared" si="259"/>
        <v>-34932</v>
      </c>
      <c r="DL161" s="100">
        <f t="shared" si="260"/>
        <v>-20858</v>
      </c>
      <c r="DM161" s="100">
        <f t="shared" si="261"/>
        <v>17070</v>
      </c>
      <c r="DN161" s="99">
        <f t="shared" si="262"/>
        <v>0.0845803190962244</v>
      </c>
      <c r="DO161" s="90">
        <f t="shared" si="263"/>
        <v>0.0923951285520974</v>
      </c>
      <c r="DP161" s="91">
        <f t="shared" si="264"/>
        <v>0</v>
      </c>
      <c r="DQ161" s="93">
        <f t="shared" si="265"/>
        <v>0</v>
      </c>
      <c r="DR161" s="93">
        <f t="shared" si="266"/>
        <v>157</v>
      </c>
      <c r="DS161" s="93">
        <f t="shared" si="267"/>
        <v>169019.5</v>
      </c>
      <c r="DT161" s="94"/>
      <c r="DU161" s="105">
        <f t="shared" ref="DU161:DX161" si="314">(DI161+CW161+CK161)/3</f>
        <v>170365.666666667</v>
      </c>
      <c r="DV161" s="105">
        <f t="shared" si="314"/>
        <v>-98300.3333333333</v>
      </c>
      <c r="DW161" s="105">
        <f t="shared" si="314"/>
        <v>-36473</v>
      </c>
      <c r="DX161" s="105">
        <f t="shared" si="314"/>
        <v>-19954.6666666667</v>
      </c>
      <c r="DY161" s="105">
        <f t="shared" si="269"/>
        <v>15637.6666666667</v>
      </c>
      <c r="DZ161" s="99">
        <f t="shared" si="270"/>
        <v>0.091788838517933</v>
      </c>
      <c r="EA161" s="107">
        <f t="shared" si="271"/>
        <v>0.101065525739793</v>
      </c>
      <c r="EB161" s="105">
        <f t="shared" si="272"/>
        <v>0</v>
      </c>
      <c r="EC161" s="105">
        <f t="shared" si="273"/>
        <v>0</v>
      </c>
      <c r="ED161" s="105">
        <f t="shared" si="274"/>
        <v>102.333333333333</v>
      </c>
      <c r="EE161" s="105">
        <f t="shared" si="275"/>
        <v>162733.166666667</v>
      </c>
      <c r="EF161" s="108"/>
      <c r="EG161" s="115" t="str">
        <f t="shared" si="276"/>
        <v>完整</v>
      </c>
      <c r="EH161" s="115" t="str">
        <f t="shared" si="277"/>
        <v>完整</v>
      </c>
      <c r="EI161" s="115" t="str">
        <f t="shared" si="278"/>
        <v>完整</v>
      </c>
      <c r="EJ161" s="115" t="str">
        <f t="shared" si="279"/>
        <v>选择</v>
      </c>
      <c r="EK161" s="115" t="str">
        <f t="shared" si="280"/>
        <v>选择</v>
      </c>
      <c r="EL161" s="115" t="str">
        <f t="shared" si="281"/>
        <v>选择</v>
      </c>
      <c r="EM161" s="3" t="str">
        <f t="shared" si="282"/>
        <v>删除</v>
      </c>
      <c r="EN161" s="3" t="str">
        <f t="shared" si="283"/>
        <v>删除</v>
      </c>
      <c r="EO161" s="3" t="str">
        <f t="shared" si="284"/>
        <v>删除</v>
      </c>
    </row>
    <row r="162" s="3" customFormat="1" customHeight="1" spans="1:145">
      <c r="A162" s="42" t="s">
        <v>1726</v>
      </c>
      <c r="B162" s="43" t="str">
        <f t="shared" si="299"/>
        <v>Nanso Transport CO LTD</v>
      </c>
      <c r="C162" s="44" t="s">
        <v>207</v>
      </c>
      <c r="D162" s="49" t="s">
        <v>94</v>
      </c>
      <c r="E162" s="45"/>
      <c r="H162" s="46">
        <f t="shared" si="233"/>
        <v>0.113822806571207</v>
      </c>
      <c r="I162" s="46" t="str">
        <f t="shared" si="234"/>
        <v> </v>
      </c>
      <c r="J162" s="44"/>
      <c r="K162" s="44"/>
      <c r="L162" s="49" t="s">
        <v>94</v>
      </c>
      <c r="M162" s="70" t="s">
        <v>330</v>
      </c>
      <c r="N162" s="71" t="s">
        <v>1727</v>
      </c>
      <c r="O162" s="71" t="s">
        <v>1728</v>
      </c>
      <c r="P162" s="71" t="s">
        <v>211</v>
      </c>
      <c r="Q162" s="71" t="s">
        <v>1729</v>
      </c>
      <c r="R162" s="71" t="s">
        <v>1730</v>
      </c>
      <c r="S162" s="71" t="s">
        <v>225</v>
      </c>
      <c r="T162" s="75"/>
      <c r="U162" s="71" t="s">
        <v>1731</v>
      </c>
      <c r="V162" s="71" t="s">
        <v>216</v>
      </c>
      <c r="W162" s="71" t="s">
        <v>75</v>
      </c>
      <c r="X162" s="71" t="s">
        <v>1732</v>
      </c>
      <c r="Y162" s="71" t="s">
        <v>1733</v>
      </c>
      <c r="Z162" s="71" t="s">
        <v>1734</v>
      </c>
      <c r="AA162" s="81">
        <v>36957</v>
      </c>
      <c r="AB162" s="75"/>
      <c r="AC162" s="82">
        <v>15480209</v>
      </c>
      <c r="AD162" s="82">
        <v>14424344</v>
      </c>
      <c r="AE162" s="82">
        <v>14299321</v>
      </c>
      <c r="AF162" s="82">
        <v>13383348</v>
      </c>
      <c r="AG162" s="83"/>
      <c r="AH162" s="83"/>
      <c r="AI162" s="83"/>
      <c r="AJ162" s="83"/>
      <c r="AK162" s="82">
        <v>11677908</v>
      </c>
      <c r="AL162" s="82">
        <v>11009196</v>
      </c>
      <c r="AM162" s="82">
        <v>10959345</v>
      </c>
      <c r="AN162" s="82">
        <v>10303306</v>
      </c>
      <c r="AO162" s="82">
        <v>0</v>
      </c>
      <c r="AP162" s="82">
        <v>0</v>
      </c>
      <c r="AQ162" s="82">
        <v>0</v>
      </c>
      <c r="AR162" s="82">
        <v>0</v>
      </c>
      <c r="AS162" s="82">
        <v>-815541</v>
      </c>
      <c r="AT162" s="82">
        <v>-839184</v>
      </c>
      <c r="AU162" s="82">
        <v>-829505</v>
      </c>
      <c r="AV162" s="82">
        <v>-817329</v>
      </c>
      <c r="AW162" s="82">
        <v>-1028630</v>
      </c>
      <c r="AX162" s="82">
        <v>-983203</v>
      </c>
      <c r="AY162" s="82">
        <v>-1029953</v>
      </c>
      <c r="AZ162" s="82">
        <v>-1135566</v>
      </c>
      <c r="BA162" s="83"/>
      <c r="BB162" s="83"/>
      <c r="BC162" s="83"/>
      <c r="BD162" s="82">
        <v>175752</v>
      </c>
      <c r="BE162" s="82">
        <v>2042009</v>
      </c>
      <c r="BF162" s="82">
        <v>1889762</v>
      </c>
      <c r="BG162" s="82">
        <v>1799884</v>
      </c>
      <c r="BH162" s="82">
        <v>1747898</v>
      </c>
      <c r="BI162" s="82">
        <v>5765958</v>
      </c>
      <c r="BJ162" s="82">
        <v>4687273</v>
      </c>
      <c r="BK162" s="82">
        <v>4514014</v>
      </c>
      <c r="BL162" s="82">
        <v>3543269</v>
      </c>
      <c r="BM162" s="82">
        <v>26101738</v>
      </c>
      <c r="BN162" s="82">
        <v>26841189</v>
      </c>
      <c r="BO162" s="82">
        <v>25228908</v>
      </c>
      <c r="BP162" s="82">
        <v>24747947</v>
      </c>
      <c r="BQ162" s="82">
        <v>35177299</v>
      </c>
      <c r="BR162" s="82">
        <v>34675085</v>
      </c>
      <c r="BS162" s="82">
        <v>32818837</v>
      </c>
      <c r="BT162" s="82">
        <v>31621975</v>
      </c>
      <c r="BU162" s="82">
        <v>815541</v>
      </c>
      <c r="BV162" s="82">
        <v>839184</v>
      </c>
      <c r="BW162" s="82">
        <v>829505</v>
      </c>
      <c r="BX162" s="82">
        <v>817329</v>
      </c>
      <c r="BY162" s="82">
        <v>1958130</v>
      </c>
      <c r="BZ162" s="82">
        <v>1592761</v>
      </c>
      <c r="CA162" s="82">
        <v>1480518</v>
      </c>
      <c r="CB162" s="82">
        <v>1127147</v>
      </c>
      <c r="CC162" s="83"/>
      <c r="CD162" s="83"/>
      <c r="CE162" s="83"/>
      <c r="CF162" s="83"/>
      <c r="CG162" s="83"/>
      <c r="CH162" s="83"/>
      <c r="CI162" s="83"/>
      <c r="CJ162" s="83"/>
      <c r="CK162" s="89">
        <f t="shared" si="235"/>
        <v>15480209</v>
      </c>
      <c r="CL162" s="89">
        <f t="shared" si="236"/>
        <v>-11677908</v>
      </c>
      <c r="CM162" s="89">
        <f t="shared" si="237"/>
        <v>-815541</v>
      </c>
      <c r="CN162" s="89">
        <f t="shared" si="238"/>
        <v>-1028630</v>
      </c>
      <c r="CO162" s="89">
        <f t="shared" si="239"/>
        <v>1958130</v>
      </c>
      <c r="CP162" s="90">
        <f t="shared" si="240"/>
        <v>0.126492478234628</v>
      </c>
      <c r="CQ162" s="90">
        <f t="shared" si="241"/>
        <v>0.144809832866677</v>
      </c>
      <c r="CR162" s="91">
        <f t="shared" si="242"/>
        <v>815541</v>
      </c>
      <c r="CS162" s="93">
        <f t="shared" si="243"/>
        <v>0</v>
      </c>
      <c r="CT162" s="93" t="e">
        <f t="shared" si="244"/>
        <v>#VALUE!</v>
      </c>
      <c r="CU162" s="93">
        <f t="shared" si="245"/>
        <v>26471463.5</v>
      </c>
      <c r="CV162" s="94"/>
      <c r="CW162" s="95">
        <f t="shared" si="246"/>
        <v>14424344</v>
      </c>
      <c r="CX162" s="95">
        <f t="shared" si="247"/>
        <v>-11009196</v>
      </c>
      <c r="CY162" s="95">
        <f t="shared" si="248"/>
        <v>-839184</v>
      </c>
      <c r="CZ162" s="93">
        <f t="shared" si="249"/>
        <v>-983203</v>
      </c>
      <c r="DA162" s="95">
        <f t="shared" si="250"/>
        <v>1592761</v>
      </c>
      <c r="DB162" s="99">
        <f t="shared" si="251"/>
        <v>0.110421728710852</v>
      </c>
      <c r="DC162" s="99">
        <f t="shared" si="252"/>
        <v>0.124128176546884</v>
      </c>
      <c r="DD162" s="91">
        <f t="shared" si="253"/>
        <v>839184</v>
      </c>
      <c r="DE162" s="93">
        <f t="shared" si="254"/>
        <v>0</v>
      </c>
      <c r="DF162" s="93" t="e">
        <f t="shared" si="255"/>
        <v>#VALUE!</v>
      </c>
      <c r="DG162" s="93">
        <f t="shared" si="256"/>
        <v>26035048.5</v>
      </c>
      <c r="DH162" s="94"/>
      <c r="DI162" s="100">
        <f t="shared" si="257"/>
        <v>14299321</v>
      </c>
      <c r="DJ162" s="100">
        <f t="shared" si="258"/>
        <v>-10959345</v>
      </c>
      <c r="DK162" s="100">
        <f t="shared" si="259"/>
        <v>-829505</v>
      </c>
      <c r="DL162" s="100">
        <f t="shared" si="260"/>
        <v>-1029953</v>
      </c>
      <c r="DM162" s="100">
        <f t="shared" si="261"/>
        <v>1480518</v>
      </c>
      <c r="DN162" s="99">
        <f t="shared" si="262"/>
        <v>0.103537643500695</v>
      </c>
      <c r="DO162" s="90">
        <f t="shared" si="263"/>
        <v>0.115495807213825</v>
      </c>
      <c r="DP162" s="91">
        <f t="shared" si="264"/>
        <v>829505</v>
      </c>
      <c r="DQ162" s="93">
        <f t="shared" si="265"/>
        <v>0</v>
      </c>
      <c r="DR162" s="93" t="e">
        <f t="shared" si="266"/>
        <v>#VALUE!</v>
      </c>
      <c r="DS162" s="93">
        <f t="shared" si="267"/>
        <v>24988427.5</v>
      </c>
      <c r="DT162" s="94"/>
      <c r="DU162" s="105">
        <f t="shared" ref="DU162:DX162" si="315">(DI162+CW162+CK162)/3</f>
        <v>14734624.6666667</v>
      </c>
      <c r="DV162" s="105">
        <f t="shared" si="315"/>
        <v>-11215483</v>
      </c>
      <c r="DW162" s="105">
        <f t="shared" si="315"/>
        <v>-828076.666666667</v>
      </c>
      <c r="DX162" s="105">
        <f t="shared" si="315"/>
        <v>-1013928.66666667</v>
      </c>
      <c r="DY162" s="105">
        <f t="shared" si="269"/>
        <v>1677136.33333333</v>
      </c>
      <c r="DZ162" s="99">
        <f t="shared" si="270"/>
        <v>0.113822806571207</v>
      </c>
      <c r="EA162" s="107">
        <f t="shared" si="271"/>
        <v>0.128442491428609</v>
      </c>
      <c r="EB162" s="105">
        <f t="shared" si="272"/>
        <v>-828076.666666667</v>
      </c>
      <c r="EC162" s="105">
        <f t="shared" si="273"/>
        <v>0</v>
      </c>
      <c r="ED162" s="105" t="e">
        <f t="shared" si="274"/>
        <v>#VALUE!</v>
      </c>
      <c r="EE162" s="105">
        <f t="shared" si="275"/>
        <v>25831646.5</v>
      </c>
      <c r="EF162" s="108"/>
      <c r="EG162" s="115" t="str">
        <f t="shared" si="276"/>
        <v>完整</v>
      </c>
      <c r="EH162" s="115" t="str">
        <f t="shared" si="277"/>
        <v>完整</v>
      </c>
      <c r="EI162" s="115" t="str">
        <f t="shared" si="278"/>
        <v>完整</v>
      </c>
      <c r="EJ162" s="115" t="str">
        <f t="shared" si="279"/>
        <v>选择</v>
      </c>
      <c r="EK162" s="115" t="str">
        <f t="shared" si="280"/>
        <v>选择</v>
      </c>
      <c r="EL162" s="115" t="str">
        <f t="shared" si="281"/>
        <v>选择</v>
      </c>
      <c r="EM162" s="3" t="str">
        <f t="shared" si="282"/>
        <v>删除</v>
      </c>
      <c r="EN162" s="3" t="str">
        <f t="shared" si="283"/>
        <v>删除</v>
      </c>
      <c r="EO162" s="3" t="str">
        <f t="shared" si="284"/>
        <v>删除</v>
      </c>
    </row>
    <row r="163" s="3" customFormat="1" customHeight="1" spans="1:199">
      <c r="A163" s="42" t="s">
        <v>1735</v>
      </c>
      <c r="B163" s="43" t="str">
        <f t="shared" si="299"/>
        <v>Tradia Corporation</v>
      </c>
      <c r="C163" s="44" t="s">
        <v>207</v>
      </c>
      <c r="D163" s="44" t="s">
        <v>95</v>
      </c>
      <c r="E163" s="45"/>
      <c r="F163" s="47"/>
      <c r="G163" s="44"/>
      <c r="H163" s="46">
        <f t="shared" si="233"/>
        <v>0.0176756050390991</v>
      </c>
      <c r="I163" s="46" t="str">
        <f t="shared" si="234"/>
        <v> </v>
      </c>
      <c r="J163" s="44"/>
      <c r="K163" s="44"/>
      <c r="L163" s="49" t="s">
        <v>95</v>
      </c>
      <c r="M163" s="70" t="s">
        <v>1736</v>
      </c>
      <c r="N163" s="71" t="s">
        <v>1737</v>
      </c>
      <c r="O163" s="71" t="s">
        <v>1738</v>
      </c>
      <c r="P163" s="71" t="s">
        <v>211</v>
      </c>
      <c r="Q163" s="71" t="s">
        <v>1739</v>
      </c>
      <c r="R163" s="71" t="s">
        <v>1740</v>
      </c>
      <c r="S163" s="71" t="s">
        <v>225</v>
      </c>
      <c r="T163" s="75"/>
      <c r="U163" s="71" t="s">
        <v>1741</v>
      </c>
      <c r="V163" s="71" t="s">
        <v>216</v>
      </c>
      <c r="W163" s="71" t="s">
        <v>83</v>
      </c>
      <c r="X163" s="71" t="s">
        <v>1742</v>
      </c>
      <c r="Y163" s="71" t="s">
        <v>1743</v>
      </c>
      <c r="Z163" s="71" t="s">
        <v>1744</v>
      </c>
      <c r="AA163" s="81">
        <v>26207</v>
      </c>
      <c r="AB163" s="75"/>
      <c r="AC163" s="82">
        <v>15007852</v>
      </c>
      <c r="AD163" s="82">
        <v>19855181</v>
      </c>
      <c r="AE163" s="82">
        <v>18390137</v>
      </c>
      <c r="AF163" s="82">
        <v>14937542</v>
      </c>
      <c r="AG163" s="83"/>
      <c r="AH163" s="83"/>
      <c r="AI163" s="83"/>
      <c r="AJ163" s="83"/>
      <c r="AK163" s="82">
        <v>13909208</v>
      </c>
      <c r="AL163" s="82">
        <v>18457361</v>
      </c>
      <c r="AM163" s="82">
        <v>17198916</v>
      </c>
      <c r="AN163" s="82">
        <v>13963121</v>
      </c>
      <c r="AO163" s="82">
        <v>0</v>
      </c>
      <c r="AP163" s="82">
        <v>0</v>
      </c>
      <c r="AQ163" s="82">
        <v>0</v>
      </c>
      <c r="AR163" s="82">
        <v>0</v>
      </c>
      <c r="AS163" s="82">
        <v>-750666</v>
      </c>
      <c r="AT163" s="82">
        <v>-791719</v>
      </c>
      <c r="AU163" s="82">
        <v>-728877</v>
      </c>
      <c r="AV163" s="82">
        <v>-739309</v>
      </c>
      <c r="AW163" s="82">
        <v>-148146</v>
      </c>
      <c r="AX163" s="82">
        <v>-163041</v>
      </c>
      <c r="AY163" s="82">
        <v>-163954</v>
      </c>
      <c r="AZ163" s="82">
        <v>-173710</v>
      </c>
      <c r="BA163" s="83"/>
      <c r="BB163" s="83"/>
      <c r="BC163" s="83"/>
      <c r="BD163" s="83"/>
      <c r="BE163" s="82">
        <v>1569529</v>
      </c>
      <c r="BF163" s="82">
        <v>1686568</v>
      </c>
      <c r="BG163" s="82">
        <v>2026128</v>
      </c>
      <c r="BH163" s="82">
        <v>1692100</v>
      </c>
      <c r="BI163" s="82">
        <v>1304219</v>
      </c>
      <c r="BJ163" s="82">
        <v>1357891</v>
      </c>
      <c r="BK163" s="82">
        <v>784056</v>
      </c>
      <c r="BL163" s="82">
        <v>747674</v>
      </c>
      <c r="BM163" s="82">
        <v>2881214</v>
      </c>
      <c r="BN163" s="82">
        <v>2954241</v>
      </c>
      <c r="BO163" s="82">
        <v>3038524</v>
      </c>
      <c r="BP163" s="82">
        <v>3119018</v>
      </c>
      <c r="BQ163" s="82">
        <v>10412833</v>
      </c>
      <c r="BR163" s="82">
        <v>10425952</v>
      </c>
      <c r="BS163" s="82">
        <v>10112006</v>
      </c>
      <c r="BT163" s="82">
        <v>9291460</v>
      </c>
      <c r="BU163" s="82">
        <v>750666</v>
      </c>
      <c r="BV163" s="82">
        <v>791719</v>
      </c>
      <c r="BW163" s="82">
        <v>728877</v>
      </c>
      <c r="BX163" s="82">
        <v>739309</v>
      </c>
      <c r="BY163" s="82">
        <v>199832</v>
      </c>
      <c r="BZ163" s="82">
        <v>443060</v>
      </c>
      <c r="CA163" s="82">
        <v>298390</v>
      </c>
      <c r="CB163" s="82">
        <v>61402</v>
      </c>
      <c r="CC163" s="83"/>
      <c r="CD163" s="83"/>
      <c r="CE163" s="83"/>
      <c r="CF163" s="83"/>
      <c r="CG163" s="83"/>
      <c r="CH163" s="83"/>
      <c r="CI163" s="83"/>
      <c r="CJ163" s="83"/>
      <c r="CK163" s="89">
        <f t="shared" si="235"/>
        <v>15007852</v>
      </c>
      <c r="CL163" s="89">
        <f t="shared" si="236"/>
        <v>-13909208</v>
      </c>
      <c r="CM163" s="89">
        <f t="shared" si="237"/>
        <v>-750666</v>
      </c>
      <c r="CN163" s="89">
        <f t="shared" si="238"/>
        <v>-148146</v>
      </c>
      <c r="CO163" s="89">
        <f t="shared" si="239"/>
        <v>199832</v>
      </c>
      <c r="CP163" s="90">
        <f t="shared" si="240"/>
        <v>0.0133151632891902</v>
      </c>
      <c r="CQ163" s="90">
        <f t="shared" si="241"/>
        <v>0.0134948494126831</v>
      </c>
      <c r="CR163" s="91">
        <f t="shared" si="242"/>
        <v>750666</v>
      </c>
      <c r="CS163" s="93">
        <f t="shared" si="243"/>
        <v>0</v>
      </c>
      <c r="CT163" s="93" t="e">
        <f t="shared" si="244"/>
        <v>#VALUE!</v>
      </c>
      <c r="CU163" s="93">
        <f t="shared" si="245"/>
        <v>2917727.5</v>
      </c>
      <c r="CV163" s="94"/>
      <c r="CW163" s="95">
        <f t="shared" si="246"/>
        <v>19855181</v>
      </c>
      <c r="CX163" s="95">
        <f t="shared" si="247"/>
        <v>-18457361</v>
      </c>
      <c r="CY163" s="95">
        <f t="shared" si="248"/>
        <v>-791719</v>
      </c>
      <c r="CZ163" s="93">
        <f t="shared" si="249"/>
        <v>-163041</v>
      </c>
      <c r="DA163" s="95">
        <f t="shared" si="250"/>
        <v>443060</v>
      </c>
      <c r="DB163" s="99">
        <f t="shared" si="251"/>
        <v>0.0223145787489925</v>
      </c>
      <c r="DC163" s="99">
        <f t="shared" si="252"/>
        <v>0.0228238841082847</v>
      </c>
      <c r="DD163" s="91">
        <f t="shared" si="253"/>
        <v>791719</v>
      </c>
      <c r="DE163" s="93">
        <f t="shared" si="254"/>
        <v>0</v>
      </c>
      <c r="DF163" s="93" t="e">
        <f t="shared" si="255"/>
        <v>#VALUE!</v>
      </c>
      <c r="DG163" s="93">
        <f t="shared" si="256"/>
        <v>2996382.5</v>
      </c>
      <c r="DH163" s="94"/>
      <c r="DI163" s="100">
        <f t="shared" si="257"/>
        <v>18390137</v>
      </c>
      <c r="DJ163" s="100">
        <f t="shared" si="258"/>
        <v>-17198916</v>
      </c>
      <c r="DK163" s="100">
        <f t="shared" si="259"/>
        <v>-728877</v>
      </c>
      <c r="DL163" s="100">
        <f t="shared" si="260"/>
        <v>-163954</v>
      </c>
      <c r="DM163" s="100">
        <f t="shared" si="261"/>
        <v>298390</v>
      </c>
      <c r="DN163" s="99">
        <f t="shared" si="262"/>
        <v>0.0162255452474334</v>
      </c>
      <c r="DO163" s="90">
        <f t="shared" si="263"/>
        <v>0.0164931556913768</v>
      </c>
      <c r="DP163" s="91">
        <f t="shared" si="264"/>
        <v>728877</v>
      </c>
      <c r="DQ163" s="93">
        <f t="shared" si="265"/>
        <v>0</v>
      </c>
      <c r="DR163" s="93" t="e">
        <f t="shared" si="266"/>
        <v>#VALUE!</v>
      </c>
      <c r="DS163" s="93">
        <f t="shared" si="267"/>
        <v>3078771</v>
      </c>
      <c r="DT163" s="94"/>
      <c r="DU163" s="105">
        <f t="shared" ref="DU163:DX163" si="316">(DI163+CW163+CK163)/3</f>
        <v>17751056.6666667</v>
      </c>
      <c r="DV163" s="105">
        <f t="shared" si="316"/>
        <v>-16521828.3333333</v>
      </c>
      <c r="DW163" s="105">
        <f t="shared" si="316"/>
        <v>-757087.333333333</v>
      </c>
      <c r="DX163" s="105">
        <f t="shared" si="316"/>
        <v>-158380.333333333</v>
      </c>
      <c r="DY163" s="105">
        <f t="shared" si="269"/>
        <v>313760.666666667</v>
      </c>
      <c r="DZ163" s="99">
        <f t="shared" si="270"/>
        <v>0.0176756050390991</v>
      </c>
      <c r="EA163" s="107">
        <f t="shared" si="271"/>
        <v>0.0179936537561023</v>
      </c>
      <c r="EB163" s="105">
        <f t="shared" si="272"/>
        <v>-757087.333333333</v>
      </c>
      <c r="EC163" s="105">
        <f t="shared" si="273"/>
        <v>0</v>
      </c>
      <c r="ED163" s="105" t="e">
        <f t="shared" si="274"/>
        <v>#VALUE!</v>
      </c>
      <c r="EE163" s="105">
        <f t="shared" si="275"/>
        <v>2997627</v>
      </c>
      <c r="EF163" s="108"/>
      <c r="EG163" s="115" t="str">
        <f t="shared" si="276"/>
        <v>完整</v>
      </c>
      <c r="EH163" s="115" t="str">
        <f t="shared" si="277"/>
        <v>完整</v>
      </c>
      <c r="EI163" s="115" t="str">
        <f t="shared" si="278"/>
        <v>完整</v>
      </c>
      <c r="EJ163" s="115" t="str">
        <f t="shared" si="279"/>
        <v>选择</v>
      </c>
      <c r="EK163" s="115" t="str">
        <f t="shared" si="280"/>
        <v>选择</v>
      </c>
      <c r="EL163" s="115" t="str">
        <f t="shared" si="281"/>
        <v>选择</v>
      </c>
      <c r="EM163" s="3" t="str">
        <f t="shared" si="282"/>
        <v>删除</v>
      </c>
      <c r="EN163" s="3" t="str">
        <f t="shared" si="283"/>
        <v>删除</v>
      </c>
      <c r="EO163" s="3" t="str">
        <f t="shared" si="284"/>
        <v>删除</v>
      </c>
      <c r="EP163" s="6"/>
      <c r="EQ163" s="6"/>
      <c r="ER163" s="6"/>
      <c r="ES163" s="6"/>
      <c r="ET163" s="6"/>
      <c r="EU163" s="6"/>
      <c r="EV163" s="6"/>
      <c r="EW163" s="6"/>
      <c r="EX163" s="6"/>
      <c r="EY163" s="6"/>
      <c r="EZ163" s="6"/>
      <c r="FA163" s="6"/>
      <c r="FB163" s="6"/>
      <c r="FC163" s="6"/>
      <c r="FD163" s="6"/>
      <c r="FE163" s="6"/>
      <c r="FF163" s="6"/>
      <c r="FG163" s="6"/>
      <c r="FH163" s="6"/>
      <c r="FI163" s="6"/>
      <c r="FJ163" s="6"/>
      <c r="FK163" s="6"/>
      <c r="FL163" s="6"/>
      <c r="FM163" s="6"/>
      <c r="FN163" s="6"/>
      <c r="FO163" s="6"/>
      <c r="FP163" s="6"/>
      <c r="FQ163" s="6"/>
      <c r="FR163" s="6"/>
      <c r="FS163" s="6"/>
      <c r="FT163" s="6"/>
      <c r="FU163" s="6"/>
      <c r="FV163" s="6"/>
      <c r="FW163" s="6"/>
      <c r="FX163" s="6"/>
      <c r="FY163" s="6"/>
      <c r="FZ163" s="6"/>
      <c r="GA163" s="6"/>
      <c r="GB163" s="6"/>
      <c r="GC163" s="6"/>
      <c r="GD163" s="6"/>
      <c r="GE163" s="6"/>
      <c r="GF163" s="6"/>
      <c r="GG163" s="6"/>
      <c r="GH163" s="6"/>
      <c r="GI163" s="6"/>
      <c r="GJ163" s="6"/>
      <c r="GK163" s="6"/>
      <c r="GL163" s="6"/>
      <c r="GM163" s="6"/>
      <c r="GN163" s="6"/>
      <c r="GO163" s="6"/>
      <c r="GP163" s="6"/>
      <c r="GQ163" s="6"/>
    </row>
    <row r="164" s="3" customFormat="1" customHeight="1" spans="1:199">
      <c r="A164" s="42" t="s">
        <v>1745</v>
      </c>
      <c r="B164" s="43" t="str">
        <f t="shared" si="299"/>
        <v>Shandong Tongke Supply Chain Co., LTD</v>
      </c>
      <c r="C164" s="44" t="s">
        <v>207</v>
      </c>
      <c r="D164" s="44" t="s">
        <v>90</v>
      </c>
      <c r="E164" s="45"/>
      <c r="F164" s="47"/>
      <c r="G164" s="44"/>
      <c r="H164" s="46">
        <f t="shared" si="233"/>
        <v>-0.00435918911009972</v>
      </c>
      <c r="I164" s="46" t="str">
        <f t="shared" si="234"/>
        <v> </v>
      </c>
      <c r="J164" s="44"/>
      <c r="K164" s="44"/>
      <c r="L164" s="49"/>
      <c r="M164" s="70"/>
      <c r="N164" s="71" t="s">
        <v>1746</v>
      </c>
      <c r="O164" s="71" t="s">
        <v>1747</v>
      </c>
      <c r="P164" s="71" t="s">
        <v>63</v>
      </c>
      <c r="Q164" s="71" t="s">
        <v>1748</v>
      </c>
      <c r="R164" s="71" t="s">
        <v>1749</v>
      </c>
      <c r="S164" s="71" t="s">
        <v>235</v>
      </c>
      <c r="T164" s="75"/>
      <c r="U164" s="71" t="s">
        <v>1750</v>
      </c>
      <c r="V164" s="71" t="s">
        <v>237</v>
      </c>
      <c r="W164" s="71" t="s">
        <v>83</v>
      </c>
      <c r="X164" s="71" t="s">
        <v>1751</v>
      </c>
      <c r="Y164" s="71" t="s">
        <v>1752</v>
      </c>
      <c r="Z164" s="71" t="s">
        <v>1753</v>
      </c>
      <c r="AA164" s="81">
        <v>42548</v>
      </c>
      <c r="AB164" s="75"/>
      <c r="AC164" s="82">
        <v>671393</v>
      </c>
      <c r="AD164" s="82">
        <v>1270372</v>
      </c>
      <c r="AE164" s="82">
        <v>1625871</v>
      </c>
      <c r="AF164" s="82">
        <v>1748577</v>
      </c>
      <c r="AG164" s="82">
        <v>28335</v>
      </c>
      <c r="AH164" s="82">
        <v>29902</v>
      </c>
      <c r="AI164" s="82">
        <v>13524</v>
      </c>
      <c r="AJ164" s="82">
        <v>31547</v>
      </c>
      <c r="AK164" s="82">
        <v>579497</v>
      </c>
      <c r="AL164" s="82">
        <v>1126174</v>
      </c>
      <c r="AM164" s="82">
        <v>1455349</v>
      </c>
      <c r="AN164" s="82">
        <v>1616405</v>
      </c>
      <c r="AO164" s="82">
        <v>0</v>
      </c>
      <c r="AP164" s="82">
        <v>0</v>
      </c>
      <c r="AQ164" s="82">
        <v>0</v>
      </c>
      <c r="AR164" s="82">
        <v>0</v>
      </c>
      <c r="AS164" s="82">
        <v>-124296</v>
      </c>
      <c r="AT164" s="82">
        <v>-147953</v>
      </c>
      <c r="AU164" s="82">
        <v>-129621</v>
      </c>
      <c r="AV164" s="82">
        <v>-91287</v>
      </c>
      <c r="AW164" s="82">
        <v>-7724</v>
      </c>
      <c r="AX164" s="82">
        <v>-5231</v>
      </c>
      <c r="AY164" s="82">
        <v>-7343</v>
      </c>
      <c r="AZ164" s="82">
        <v>-6106</v>
      </c>
      <c r="BA164" s="82">
        <v>130006</v>
      </c>
      <c r="BB164" s="82">
        <v>115108</v>
      </c>
      <c r="BC164" s="82">
        <v>187984</v>
      </c>
      <c r="BD164" s="82">
        <v>119154</v>
      </c>
      <c r="BE164" s="82">
        <v>165365</v>
      </c>
      <c r="BF164" s="82">
        <v>203342</v>
      </c>
      <c r="BG164" s="82">
        <v>132085</v>
      </c>
      <c r="BH164" s="82">
        <v>207066</v>
      </c>
      <c r="BI164" s="82">
        <v>87053</v>
      </c>
      <c r="BJ164" s="82">
        <v>58895</v>
      </c>
      <c r="BK164" s="82">
        <v>28719</v>
      </c>
      <c r="BL164" s="82">
        <v>11734</v>
      </c>
      <c r="BM164" s="82">
        <v>56675</v>
      </c>
      <c r="BN164" s="82">
        <v>57202</v>
      </c>
      <c r="BO164" s="82">
        <v>61079</v>
      </c>
      <c r="BP164" s="82">
        <v>64484</v>
      </c>
      <c r="BQ164" s="82">
        <v>577988</v>
      </c>
      <c r="BR164" s="82">
        <v>644955</v>
      </c>
      <c r="BS164" s="82">
        <v>604434</v>
      </c>
      <c r="BT164" s="82">
        <v>546969</v>
      </c>
      <c r="BU164" s="82">
        <v>82010</v>
      </c>
      <c r="BV164" s="82">
        <v>103099</v>
      </c>
      <c r="BW164" s="82">
        <v>90018</v>
      </c>
      <c r="BX164" s="82">
        <v>59379</v>
      </c>
      <c r="BY164" s="82">
        <v>-11789</v>
      </c>
      <c r="BZ164" s="82">
        <v>20916</v>
      </c>
      <c r="CA164" s="82">
        <v>47082</v>
      </c>
      <c r="CB164" s="82">
        <v>66326</v>
      </c>
      <c r="CC164" s="82">
        <v>13749</v>
      </c>
      <c r="CD164" s="82">
        <v>21650</v>
      </c>
      <c r="CE164" s="82">
        <v>9267</v>
      </c>
      <c r="CF164" s="82">
        <v>1808</v>
      </c>
      <c r="CG164" s="82">
        <v>28537</v>
      </c>
      <c r="CH164" s="82">
        <v>23204</v>
      </c>
      <c r="CI164" s="82">
        <v>30336</v>
      </c>
      <c r="CJ164" s="82">
        <v>30100</v>
      </c>
      <c r="CK164" s="89">
        <f t="shared" si="235"/>
        <v>671393</v>
      </c>
      <c r="CL164" s="89">
        <f t="shared" si="236"/>
        <v>-579497</v>
      </c>
      <c r="CM164" s="89">
        <f t="shared" si="237"/>
        <v>-124296</v>
      </c>
      <c r="CN164" s="89">
        <f t="shared" si="238"/>
        <v>-7724</v>
      </c>
      <c r="CO164" s="89">
        <f t="shared" si="239"/>
        <v>-40124</v>
      </c>
      <c r="CP164" s="90">
        <f t="shared" si="240"/>
        <v>-0.0597623150673302</v>
      </c>
      <c r="CQ164" s="90">
        <f t="shared" si="241"/>
        <v>-0.0563921873967874</v>
      </c>
      <c r="CR164" s="91">
        <f t="shared" si="242"/>
        <v>82010</v>
      </c>
      <c r="CS164" s="93">
        <f t="shared" si="243"/>
        <v>0</v>
      </c>
      <c r="CT164" s="93">
        <f t="shared" si="244"/>
        <v>122557</v>
      </c>
      <c r="CU164" s="93">
        <f t="shared" si="245"/>
        <v>56938.5</v>
      </c>
      <c r="CV164" s="94"/>
      <c r="CW164" s="95">
        <f t="shared" si="246"/>
        <v>1270372</v>
      </c>
      <c r="CX164" s="95">
        <f t="shared" si="247"/>
        <v>-1126174</v>
      </c>
      <c r="CY164" s="95">
        <f t="shared" si="248"/>
        <v>-147953</v>
      </c>
      <c r="CZ164" s="93">
        <f t="shared" si="249"/>
        <v>-5231</v>
      </c>
      <c r="DA164" s="95">
        <f t="shared" si="250"/>
        <v>-8986</v>
      </c>
      <c r="DB164" s="99">
        <f t="shared" si="251"/>
        <v>-0.00707351862289156</v>
      </c>
      <c r="DC164" s="99">
        <f t="shared" si="252"/>
        <v>-0.00702383539243902</v>
      </c>
      <c r="DD164" s="91">
        <f t="shared" si="253"/>
        <v>103099</v>
      </c>
      <c r="DE164" s="93">
        <f t="shared" si="254"/>
        <v>0</v>
      </c>
      <c r="DF164" s="93">
        <f t="shared" si="255"/>
        <v>151546</v>
      </c>
      <c r="DG164" s="93">
        <f t="shared" si="256"/>
        <v>59140.5</v>
      </c>
      <c r="DH164" s="94"/>
      <c r="DI164" s="100">
        <f t="shared" si="257"/>
        <v>1625871</v>
      </c>
      <c r="DJ164" s="100">
        <f t="shared" si="258"/>
        <v>-1455349</v>
      </c>
      <c r="DK164" s="100">
        <f t="shared" si="259"/>
        <v>-129621</v>
      </c>
      <c r="DL164" s="100">
        <f t="shared" si="260"/>
        <v>-7343</v>
      </c>
      <c r="DM164" s="100">
        <f t="shared" si="261"/>
        <v>33558</v>
      </c>
      <c r="DN164" s="99">
        <f t="shared" si="262"/>
        <v>0.0206400138756396</v>
      </c>
      <c r="DO164" s="90">
        <f t="shared" si="263"/>
        <v>0.0210750022137607</v>
      </c>
      <c r="DP164" s="91">
        <f t="shared" si="264"/>
        <v>90018</v>
      </c>
      <c r="DQ164" s="93">
        <f t="shared" si="265"/>
        <v>0</v>
      </c>
      <c r="DR164" s="93">
        <f t="shared" si="266"/>
        <v>153569</v>
      </c>
      <c r="DS164" s="93">
        <f t="shared" si="267"/>
        <v>62781.5</v>
      </c>
      <c r="DT164" s="94"/>
      <c r="DU164" s="105">
        <f t="shared" ref="DU164:DX164" si="317">(DI164+CW164+CK164)/3</f>
        <v>1189212</v>
      </c>
      <c r="DV164" s="105">
        <f t="shared" si="317"/>
        <v>-1053673.33333333</v>
      </c>
      <c r="DW164" s="105">
        <f t="shared" si="317"/>
        <v>-133956.666666667</v>
      </c>
      <c r="DX164" s="105">
        <f t="shared" si="317"/>
        <v>-6766</v>
      </c>
      <c r="DY164" s="105">
        <f t="shared" si="269"/>
        <v>-5183.99999999991</v>
      </c>
      <c r="DZ164" s="99">
        <f t="shared" si="270"/>
        <v>-0.00435918911009972</v>
      </c>
      <c r="EA164" s="107">
        <f t="shared" si="271"/>
        <v>-0.00434026905649375</v>
      </c>
      <c r="EB164" s="105">
        <f t="shared" si="272"/>
        <v>-91709</v>
      </c>
      <c r="EC164" s="105">
        <f t="shared" si="273"/>
        <v>0</v>
      </c>
      <c r="ED164" s="105">
        <f t="shared" si="274"/>
        <v>142557.333333333</v>
      </c>
      <c r="EE164" s="105">
        <f t="shared" si="275"/>
        <v>59620.1666666667</v>
      </c>
      <c r="EF164" s="108"/>
      <c r="EG164" s="115" t="str">
        <f t="shared" si="276"/>
        <v>完整</v>
      </c>
      <c r="EH164" s="115" t="str">
        <f t="shared" si="277"/>
        <v>完整</v>
      </c>
      <c r="EI164" s="115" t="str">
        <f t="shared" si="278"/>
        <v>完整</v>
      </c>
      <c r="EJ164" s="115" t="str">
        <f t="shared" si="279"/>
        <v>选择</v>
      </c>
      <c r="EK164" s="115" t="str">
        <f t="shared" si="280"/>
        <v>选择</v>
      </c>
      <c r="EL164" s="115" t="str">
        <f t="shared" si="281"/>
        <v>选择</v>
      </c>
      <c r="EM164" s="3" t="str">
        <f t="shared" si="282"/>
        <v>删除</v>
      </c>
      <c r="EN164" s="3" t="str">
        <f t="shared" si="283"/>
        <v>删除</v>
      </c>
      <c r="EO164" s="3" t="str">
        <f t="shared" si="284"/>
        <v>删除</v>
      </c>
      <c r="EP164" s="6"/>
      <c r="EQ164" s="6"/>
      <c r="ER164" s="6"/>
      <c r="ES164" s="6"/>
      <c r="ET164" s="6"/>
      <c r="EU164" s="6"/>
      <c r="EV164" s="6"/>
      <c r="EW164" s="6"/>
      <c r="EX164" s="6"/>
      <c r="EY164" s="6"/>
      <c r="EZ164" s="6"/>
      <c r="FA164" s="6"/>
      <c r="FB164" s="6"/>
      <c r="FC164" s="6"/>
      <c r="FD164" s="6"/>
      <c r="FE164" s="6"/>
      <c r="FF164" s="6"/>
      <c r="FG164" s="6"/>
      <c r="FH164" s="6"/>
      <c r="FI164" s="6"/>
      <c r="FJ164" s="6"/>
      <c r="FK164" s="6"/>
      <c r="FL164" s="6"/>
      <c r="FM164" s="6"/>
      <c r="FN164" s="6"/>
      <c r="FO164" s="6"/>
      <c r="FP164" s="6"/>
      <c r="FQ164" s="6"/>
      <c r="FR164" s="6"/>
      <c r="FS164" s="6"/>
      <c r="FT164" s="6"/>
      <c r="FU164" s="6"/>
      <c r="FV164" s="6"/>
      <c r="FW164" s="6"/>
      <c r="FX164" s="6"/>
      <c r="FY164" s="6"/>
      <c r="FZ164" s="6"/>
      <c r="GA164" s="6"/>
      <c r="GB164" s="6"/>
      <c r="GC164" s="6"/>
      <c r="GD164" s="6"/>
      <c r="GE164" s="6"/>
      <c r="GF164" s="6"/>
      <c r="GG164" s="6"/>
      <c r="GH164" s="6"/>
      <c r="GI164" s="6"/>
      <c r="GJ164" s="6"/>
      <c r="GK164" s="6"/>
      <c r="GL164" s="6"/>
      <c r="GM164" s="6"/>
      <c r="GN164" s="6"/>
      <c r="GO164" s="6"/>
      <c r="GP164" s="6"/>
      <c r="GQ164" s="6"/>
    </row>
    <row r="165" s="3" customFormat="1" customHeight="1" spans="1:145">
      <c r="A165" s="42" t="s">
        <v>1754</v>
      </c>
      <c r="B165" s="43" t="str">
        <f t="shared" si="299"/>
        <v>Chenlong ALL Things Supply Chain Management (Jiangsu) Co., LTD</v>
      </c>
      <c r="C165" s="44" t="s">
        <v>207</v>
      </c>
      <c r="D165" s="44" t="s">
        <v>90</v>
      </c>
      <c r="E165" s="45"/>
      <c r="F165" s="47"/>
      <c r="G165" s="44"/>
      <c r="H165" s="46">
        <f t="shared" si="233"/>
        <v>0.007810143029216</v>
      </c>
      <c r="I165" s="46" t="str">
        <f t="shared" si="234"/>
        <v> </v>
      </c>
      <c r="J165" s="44"/>
      <c r="K165" s="44"/>
      <c r="L165" s="49"/>
      <c r="M165" s="70"/>
      <c r="N165" s="71" t="s">
        <v>1755</v>
      </c>
      <c r="O165" s="71" t="s">
        <v>1756</v>
      </c>
      <c r="P165" s="71" t="s">
        <v>211</v>
      </c>
      <c r="Q165" s="71" t="s">
        <v>1757</v>
      </c>
      <c r="R165" s="71" t="s">
        <v>1758</v>
      </c>
      <c r="S165" s="71" t="s">
        <v>235</v>
      </c>
      <c r="T165" s="75"/>
      <c r="U165" s="71" t="s">
        <v>1759</v>
      </c>
      <c r="V165" s="71" t="s">
        <v>306</v>
      </c>
      <c r="W165" s="71" t="s">
        <v>77</v>
      </c>
      <c r="X165" s="71" t="s">
        <v>1760</v>
      </c>
      <c r="Y165" s="71" t="s">
        <v>1761</v>
      </c>
      <c r="Z165" s="71" t="s">
        <v>1762</v>
      </c>
      <c r="AA165" s="81">
        <v>42493</v>
      </c>
      <c r="AB165" s="71" t="s">
        <v>1763</v>
      </c>
      <c r="AC165" s="82">
        <v>698234</v>
      </c>
      <c r="AD165" s="82">
        <v>317683</v>
      </c>
      <c r="AE165" s="82">
        <v>313252</v>
      </c>
      <c r="AF165" s="82">
        <v>280339</v>
      </c>
      <c r="AG165" s="82">
        <v>20</v>
      </c>
      <c r="AH165" s="82">
        <v>22</v>
      </c>
      <c r="AI165" s="83"/>
      <c r="AJ165" s="83"/>
      <c r="AK165" s="82">
        <v>685995</v>
      </c>
      <c r="AL165" s="82">
        <v>311751</v>
      </c>
      <c r="AM165" s="82">
        <v>305089</v>
      </c>
      <c r="AN165" s="82">
        <v>283208</v>
      </c>
      <c r="AO165" s="82">
        <v>0</v>
      </c>
      <c r="AP165" s="82">
        <v>0</v>
      </c>
      <c r="AQ165" s="82">
        <v>0</v>
      </c>
      <c r="AR165" s="82">
        <v>0</v>
      </c>
      <c r="AS165" s="82">
        <v>-5341</v>
      </c>
      <c r="AT165" s="82">
        <v>-6766</v>
      </c>
      <c r="AU165" s="82">
        <v>-3208</v>
      </c>
      <c r="AV165" s="82">
        <v>-7901</v>
      </c>
      <c r="AW165" s="82">
        <v>-271</v>
      </c>
      <c r="AX165" s="82">
        <v>-298</v>
      </c>
      <c r="AY165" s="82">
        <v>-69</v>
      </c>
      <c r="AZ165" s="82">
        <v>-44</v>
      </c>
      <c r="BA165" s="83"/>
      <c r="BB165" s="82">
        <v>0</v>
      </c>
      <c r="BC165" s="82">
        <v>3540</v>
      </c>
      <c r="BD165" s="82">
        <v>3539</v>
      </c>
      <c r="BE165" s="82">
        <v>58301</v>
      </c>
      <c r="BF165" s="82">
        <v>1268</v>
      </c>
      <c r="BG165" s="82">
        <v>22805</v>
      </c>
      <c r="BH165" s="82">
        <v>46253</v>
      </c>
      <c r="BI165" s="82">
        <v>5875</v>
      </c>
      <c r="BJ165" s="82">
        <v>2327</v>
      </c>
      <c r="BK165" s="82">
        <v>8936</v>
      </c>
      <c r="BL165" s="82">
        <v>1091</v>
      </c>
      <c r="BM165" s="82">
        <v>495</v>
      </c>
      <c r="BN165" s="82">
        <v>187</v>
      </c>
      <c r="BO165" s="82">
        <v>157</v>
      </c>
      <c r="BP165" s="82">
        <v>233</v>
      </c>
      <c r="BQ165" s="82">
        <v>141619</v>
      </c>
      <c r="BR165" s="82">
        <v>83093</v>
      </c>
      <c r="BS165" s="82">
        <v>92313</v>
      </c>
      <c r="BT165" s="82">
        <v>61587</v>
      </c>
      <c r="BU165" s="82">
        <v>0</v>
      </c>
      <c r="BV165" s="82">
        <v>639</v>
      </c>
      <c r="BW165" s="82">
        <v>6</v>
      </c>
      <c r="BX165" s="82">
        <v>0</v>
      </c>
      <c r="BY165" s="82">
        <v>6647</v>
      </c>
      <c r="BZ165" s="82">
        <v>-1110</v>
      </c>
      <c r="CA165" s="82">
        <v>4886</v>
      </c>
      <c r="CB165" s="82">
        <v>-10814</v>
      </c>
      <c r="CC165" s="83"/>
      <c r="CD165" s="83"/>
      <c r="CE165" s="83"/>
      <c r="CF165" s="83"/>
      <c r="CG165" s="82">
        <v>5341</v>
      </c>
      <c r="CH165" s="82">
        <v>6127</v>
      </c>
      <c r="CI165" s="82">
        <v>3202</v>
      </c>
      <c r="CJ165" s="82">
        <v>7901</v>
      </c>
      <c r="CK165" s="89">
        <f t="shared" si="235"/>
        <v>698234</v>
      </c>
      <c r="CL165" s="89">
        <f t="shared" si="236"/>
        <v>-685995</v>
      </c>
      <c r="CM165" s="89">
        <f t="shared" si="237"/>
        <v>-5341</v>
      </c>
      <c r="CN165" s="89">
        <f t="shared" si="238"/>
        <v>-271</v>
      </c>
      <c r="CO165" s="89">
        <f t="shared" si="239"/>
        <v>6627</v>
      </c>
      <c r="CP165" s="90">
        <f t="shared" si="240"/>
        <v>0.00949108751507374</v>
      </c>
      <c r="CQ165" s="90">
        <f t="shared" si="241"/>
        <v>0.00958203141379425</v>
      </c>
      <c r="CR165" s="91">
        <f t="shared" si="242"/>
        <v>0</v>
      </c>
      <c r="CS165" s="93">
        <f t="shared" si="243"/>
        <v>0</v>
      </c>
      <c r="CT165" s="93" t="e">
        <f t="shared" si="244"/>
        <v>#VALUE!</v>
      </c>
      <c r="CU165" s="93">
        <f t="shared" si="245"/>
        <v>341</v>
      </c>
      <c r="CV165" s="94"/>
      <c r="CW165" s="95">
        <f t="shared" si="246"/>
        <v>317683</v>
      </c>
      <c r="CX165" s="95">
        <f t="shared" si="247"/>
        <v>-311751</v>
      </c>
      <c r="CY165" s="95">
        <f t="shared" si="248"/>
        <v>-6766</v>
      </c>
      <c r="CZ165" s="93">
        <f t="shared" si="249"/>
        <v>-298</v>
      </c>
      <c r="DA165" s="95">
        <f t="shared" si="250"/>
        <v>-1132</v>
      </c>
      <c r="DB165" s="99">
        <f t="shared" si="251"/>
        <v>-0.00356330052284825</v>
      </c>
      <c r="DC165" s="99">
        <f t="shared" si="252"/>
        <v>-0.00355064849520882</v>
      </c>
      <c r="DD165" s="91">
        <f t="shared" si="253"/>
        <v>639</v>
      </c>
      <c r="DE165" s="93">
        <f t="shared" si="254"/>
        <v>0</v>
      </c>
      <c r="DF165" s="93">
        <f t="shared" si="255"/>
        <v>1770</v>
      </c>
      <c r="DG165" s="93">
        <f t="shared" si="256"/>
        <v>172</v>
      </c>
      <c r="DH165" s="94"/>
      <c r="DI165" s="100">
        <f t="shared" si="257"/>
        <v>313252</v>
      </c>
      <c r="DJ165" s="100">
        <f t="shared" si="258"/>
        <v>-305089</v>
      </c>
      <c r="DK165" s="100">
        <f t="shared" si="259"/>
        <v>-3208</v>
      </c>
      <c r="DL165" s="100">
        <f t="shared" si="260"/>
        <v>-69</v>
      </c>
      <c r="DM165" s="100">
        <f t="shared" si="261"/>
        <v>4886</v>
      </c>
      <c r="DN165" s="99">
        <f t="shared" si="262"/>
        <v>0.015597665777074</v>
      </c>
      <c r="DO165" s="90">
        <f t="shared" si="263"/>
        <v>0.0158448077933365</v>
      </c>
      <c r="DP165" s="91">
        <f t="shared" si="264"/>
        <v>6</v>
      </c>
      <c r="DQ165" s="93">
        <f t="shared" si="265"/>
        <v>0</v>
      </c>
      <c r="DR165" s="93">
        <f t="shared" si="266"/>
        <v>3539.5</v>
      </c>
      <c r="DS165" s="93">
        <f t="shared" si="267"/>
        <v>195</v>
      </c>
      <c r="DT165" s="94"/>
      <c r="DU165" s="105">
        <f t="shared" ref="DU165:DX165" si="318">(DI165+CW165+CK165)/3</f>
        <v>443056.333333333</v>
      </c>
      <c r="DV165" s="105">
        <f t="shared" si="318"/>
        <v>-434278.333333333</v>
      </c>
      <c r="DW165" s="105">
        <f t="shared" si="318"/>
        <v>-5105</v>
      </c>
      <c r="DX165" s="105">
        <f t="shared" si="318"/>
        <v>-212.666666666667</v>
      </c>
      <c r="DY165" s="105">
        <f t="shared" si="269"/>
        <v>3460.33333333333</v>
      </c>
      <c r="DZ165" s="99">
        <f t="shared" si="270"/>
        <v>0.007810143029216</v>
      </c>
      <c r="EA165" s="107">
        <f t="shared" si="271"/>
        <v>0.00787162151915244</v>
      </c>
      <c r="EB165" s="105">
        <f t="shared" si="272"/>
        <v>-215</v>
      </c>
      <c r="EC165" s="105">
        <f t="shared" si="273"/>
        <v>0</v>
      </c>
      <c r="ED165" s="105" t="e">
        <f t="shared" si="274"/>
        <v>#VALUE!</v>
      </c>
      <c r="EE165" s="105">
        <f t="shared" si="275"/>
        <v>236</v>
      </c>
      <c r="EF165" s="108"/>
      <c r="EG165" s="115" t="str">
        <f t="shared" si="276"/>
        <v>完整</v>
      </c>
      <c r="EH165" s="115" t="str">
        <f t="shared" si="277"/>
        <v>完整</v>
      </c>
      <c r="EI165" s="115" t="str">
        <f t="shared" si="278"/>
        <v>完整</v>
      </c>
      <c r="EJ165" s="115" t="str">
        <f t="shared" si="279"/>
        <v>选择</v>
      </c>
      <c r="EK165" s="115" t="str">
        <f t="shared" si="280"/>
        <v>选择</v>
      </c>
      <c r="EL165" s="115" t="str">
        <f t="shared" si="281"/>
        <v>选择</v>
      </c>
      <c r="EM165" s="3" t="str">
        <f t="shared" si="282"/>
        <v>删除</v>
      </c>
      <c r="EN165" s="3" t="str">
        <f t="shared" si="283"/>
        <v>删除</v>
      </c>
      <c r="EO165" s="3" t="str">
        <f t="shared" si="284"/>
        <v>删除</v>
      </c>
    </row>
    <row r="166" s="3" customFormat="1" customHeight="1" spans="1:145">
      <c r="A166" s="42" t="s">
        <v>1764</v>
      </c>
      <c r="B166" s="43" t="str">
        <f t="shared" si="299"/>
        <v>Hercules Logistics Co., LTD</v>
      </c>
      <c r="C166" s="44" t="s">
        <v>207</v>
      </c>
      <c r="D166" s="44" t="s">
        <v>90</v>
      </c>
      <c r="E166" s="45"/>
      <c r="F166" s="47"/>
      <c r="G166" s="44"/>
      <c r="H166" s="46">
        <f t="shared" si="233"/>
        <v>0.0189127515518034</v>
      </c>
      <c r="I166" s="46" t="str">
        <f t="shared" si="234"/>
        <v> </v>
      </c>
      <c r="J166" s="44"/>
      <c r="K166" s="44"/>
      <c r="L166" s="44"/>
      <c r="M166" s="70"/>
      <c r="N166" s="71" t="s">
        <v>1765</v>
      </c>
      <c r="O166" s="71" t="s">
        <v>1766</v>
      </c>
      <c r="P166" s="71" t="s">
        <v>211</v>
      </c>
      <c r="Q166" s="71" t="s">
        <v>1767</v>
      </c>
      <c r="R166" s="71" t="s">
        <v>1768</v>
      </c>
      <c r="S166" s="71" t="s">
        <v>235</v>
      </c>
      <c r="T166" s="75"/>
      <c r="U166" s="71" t="s">
        <v>1769</v>
      </c>
      <c r="V166" s="71" t="s">
        <v>266</v>
      </c>
      <c r="W166" s="71" t="s">
        <v>83</v>
      </c>
      <c r="X166" s="71" t="s">
        <v>1770</v>
      </c>
      <c r="Y166" s="71" t="s">
        <v>1771</v>
      </c>
      <c r="Z166" s="71" t="s">
        <v>1772</v>
      </c>
      <c r="AA166" s="81">
        <v>41663</v>
      </c>
      <c r="AB166" s="75"/>
      <c r="AC166" s="82">
        <v>666542</v>
      </c>
      <c r="AD166" s="82">
        <v>1023198</v>
      </c>
      <c r="AE166" s="82">
        <v>1078974</v>
      </c>
      <c r="AF166" s="82">
        <v>916920</v>
      </c>
      <c r="AG166" s="82">
        <v>2585</v>
      </c>
      <c r="AH166" s="82">
        <v>5864</v>
      </c>
      <c r="AI166" s="82">
        <v>3964</v>
      </c>
      <c r="AJ166" s="82">
        <v>11184</v>
      </c>
      <c r="AK166" s="82">
        <v>497313</v>
      </c>
      <c r="AL166" s="82">
        <v>821747</v>
      </c>
      <c r="AM166" s="82">
        <v>879563</v>
      </c>
      <c r="AN166" s="82">
        <v>735845</v>
      </c>
      <c r="AO166" s="82">
        <v>16056</v>
      </c>
      <c r="AP166" s="82">
        <v>22760</v>
      </c>
      <c r="AQ166" s="82">
        <v>23136</v>
      </c>
      <c r="AR166" s="82">
        <v>18361</v>
      </c>
      <c r="AS166" s="82">
        <v>-126094</v>
      </c>
      <c r="AT166" s="82">
        <v>-147401</v>
      </c>
      <c r="AU166" s="82">
        <v>-140020</v>
      </c>
      <c r="AV166" s="82">
        <v>-120210</v>
      </c>
      <c r="AW166" s="82">
        <v>-17532</v>
      </c>
      <c r="AX166" s="82">
        <v>-12400</v>
      </c>
      <c r="AY166" s="82">
        <v>-12328</v>
      </c>
      <c r="AZ166" s="82">
        <v>-13749</v>
      </c>
      <c r="BA166" s="83"/>
      <c r="BB166" s="83"/>
      <c r="BC166" s="83"/>
      <c r="BD166" s="83"/>
      <c r="BE166" s="82">
        <v>241801</v>
      </c>
      <c r="BF166" s="82">
        <v>250940</v>
      </c>
      <c r="BG166" s="82">
        <v>262704</v>
      </c>
      <c r="BH166" s="82">
        <v>258877</v>
      </c>
      <c r="BI166" s="82">
        <v>37997</v>
      </c>
      <c r="BJ166" s="82">
        <v>130471</v>
      </c>
      <c r="BK166" s="82">
        <v>72287</v>
      </c>
      <c r="BL166" s="82">
        <v>42841</v>
      </c>
      <c r="BM166" s="82">
        <v>75899</v>
      </c>
      <c r="BN166" s="82">
        <v>89620</v>
      </c>
      <c r="BO166" s="82">
        <v>108915</v>
      </c>
      <c r="BP166" s="82">
        <v>68812</v>
      </c>
      <c r="BQ166" s="82">
        <v>1104389</v>
      </c>
      <c r="BR166" s="82">
        <v>1222128</v>
      </c>
      <c r="BS166" s="82">
        <v>1206957</v>
      </c>
      <c r="BT166" s="82">
        <v>1125672</v>
      </c>
      <c r="BU166" s="82">
        <v>15850</v>
      </c>
      <c r="BV166" s="82">
        <v>15993</v>
      </c>
      <c r="BW166" s="82">
        <v>15870</v>
      </c>
      <c r="BX166" s="82">
        <v>13716</v>
      </c>
      <c r="BY166" s="82">
        <v>28188</v>
      </c>
      <c r="BZ166" s="82">
        <v>47514</v>
      </c>
      <c r="CA166" s="82">
        <v>51027</v>
      </c>
      <c r="CB166" s="82">
        <v>58300</v>
      </c>
      <c r="CC166" s="83"/>
      <c r="CD166" s="83"/>
      <c r="CE166" s="83"/>
      <c r="CF166" s="83"/>
      <c r="CG166" s="82">
        <v>94188</v>
      </c>
      <c r="CH166" s="82">
        <v>108648</v>
      </c>
      <c r="CI166" s="82">
        <v>101014</v>
      </c>
      <c r="CJ166" s="82">
        <v>88133</v>
      </c>
      <c r="CK166" s="89">
        <f t="shared" si="235"/>
        <v>666542</v>
      </c>
      <c r="CL166" s="89">
        <f t="shared" si="236"/>
        <v>-497313</v>
      </c>
      <c r="CM166" s="89">
        <f t="shared" si="237"/>
        <v>-142150</v>
      </c>
      <c r="CN166" s="89">
        <f t="shared" si="238"/>
        <v>-17532</v>
      </c>
      <c r="CO166" s="89">
        <f t="shared" si="239"/>
        <v>9547</v>
      </c>
      <c r="CP166" s="90">
        <f t="shared" si="240"/>
        <v>0.0143231784343672</v>
      </c>
      <c r="CQ166" s="90">
        <f t="shared" si="241"/>
        <v>0.0145313130236912</v>
      </c>
      <c r="CR166" s="91">
        <f t="shared" si="242"/>
        <v>15850</v>
      </c>
      <c r="CS166" s="93">
        <f t="shared" si="243"/>
        <v>16056</v>
      </c>
      <c r="CT166" s="93" t="e">
        <f t="shared" si="244"/>
        <v>#VALUE!</v>
      </c>
      <c r="CU166" s="93">
        <f t="shared" si="245"/>
        <v>82759.5</v>
      </c>
      <c r="CV166" s="94"/>
      <c r="CW166" s="95">
        <f t="shared" si="246"/>
        <v>1023198</v>
      </c>
      <c r="CX166" s="95">
        <f t="shared" si="247"/>
        <v>-821747</v>
      </c>
      <c r="CY166" s="95">
        <f t="shared" si="248"/>
        <v>-170161</v>
      </c>
      <c r="CZ166" s="93">
        <f t="shared" si="249"/>
        <v>-12400</v>
      </c>
      <c r="DA166" s="95">
        <f t="shared" si="250"/>
        <v>18890</v>
      </c>
      <c r="DB166" s="99">
        <f t="shared" si="251"/>
        <v>0.018461724905639</v>
      </c>
      <c r="DC166" s="99">
        <f t="shared" si="252"/>
        <v>0.0188089709531339</v>
      </c>
      <c r="DD166" s="91">
        <f t="shared" si="253"/>
        <v>15993</v>
      </c>
      <c r="DE166" s="93">
        <f t="shared" si="254"/>
        <v>22760</v>
      </c>
      <c r="DF166" s="93" t="e">
        <f t="shared" si="255"/>
        <v>#VALUE!</v>
      </c>
      <c r="DG166" s="93">
        <f t="shared" si="256"/>
        <v>99267.5</v>
      </c>
      <c r="DH166" s="94"/>
      <c r="DI166" s="100">
        <f t="shared" si="257"/>
        <v>1078974</v>
      </c>
      <c r="DJ166" s="100">
        <f t="shared" si="258"/>
        <v>-879563</v>
      </c>
      <c r="DK166" s="100">
        <f t="shared" si="259"/>
        <v>-163156</v>
      </c>
      <c r="DL166" s="100">
        <f t="shared" si="260"/>
        <v>-12328</v>
      </c>
      <c r="DM166" s="100">
        <f t="shared" si="261"/>
        <v>23927</v>
      </c>
      <c r="DN166" s="99">
        <f t="shared" si="262"/>
        <v>0.0221756965413439</v>
      </c>
      <c r="DO166" s="90">
        <f t="shared" si="263"/>
        <v>0.0226786105263557</v>
      </c>
      <c r="DP166" s="91">
        <f t="shared" si="264"/>
        <v>15870</v>
      </c>
      <c r="DQ166" s="93">
        <f t="shared" si="265"/>
        <v>23136</v>
      </c>
      <c r="DR166" s="93" t="e">
        <f t="shared" si="266"/>
        <v>#VALUE!</v>
      </c>
      <c r="DS166" s="93">
        <f t="shared" si="267"/>
        <v>88863.5</v>
      </c>
      <c r="DT166" s="94"/>
      <c r="DU166" s="105">
        <f t="shared" ref="DU166:DX166" si="319">(DI166+CW166+CK166)/3</f>
        <v>922904.666666667</v>
      </c>
      <c r="DV166" s="105">
        <f t="shared" si="319"/>
        <v>-732874.333333333</v>
      </c>
      <c r="DW166" s="105">
        <f t="shared" si="319"/>
        <v>-158489</v>
      </c>
      <c r="DX166" s="105">
        <f t="shared" si="319"/>
        <v>-14086.6666666667</v>
      </c>
      <c r="DY166" s="105">
        <f t="shared" si="269"/>
        <v>17454.6666666666</v>
      </c>
      <c r="DZ166" s="99">
        <f t="shared" si="270"/>
        <v>0.0189127515518034</v>
      </c>
      <c r="EA166" s="107">
        <f t="shared" si="271"/>
        <v>0.019277339076334</v>
      </c>
      <c r="EB166" s="105">
        <f t="shared" si="272"/>
        <v>-15904.3333333333</v>
      </c>
      <c r="EC166" s="105">
        <f t="shared" si="273"/>
        <v>-20650.6666666667</v>
      </c>
      <c r="ED166" s="105" t="e">
        <f t="shared" si="274"/>
        <v>#VALUE!</v>
      </c>
      <c r="EE166" s="105">
        <f t="shared" si="275"/>
        <v>90296.8333333333</v>
      </c>
      <c r="EF166" s="108"/>
      <c r="EG166" s="115" t="str">
        <f t="shared" si="276"/>
        <v>完整</v>
      </c>
      <c r="EH166" s="115" t="str">
        <f t="shared" si="277"/>
        <v>完整</v>
      </c>
      <c r="EI166" s="115" t="str">
        <f t="shared" si="278"/>
        <v>完整</v>
      </c>
      <c r="EJ166" s="115" t="str">
        <f t="shared" si="279"/>
        <v>选择</v>
      </c>
      <c r="EK166" s="115" t="str">
        <f t="shared" si="280"/>
        <v>选择</v>
      </c>
      <c r="EL166" s="115" t="str">
        <f t="shared" si="281"/>
        <v>选择</v>
      </c>
      <c r="EM166" s="3" t="str">
        <f t="shared" si="282"/>
        <v>删除</v>
      </c>
      <c r="EN166" s="3" t="str">
        <f t="shared" si="283"/>
        <v>删除</v>
      </c>
      <c r="EO166" s="3" t="str">
        <f t="shared" si="284"/>
        <v>删除</v>
      </c>
    </row>
    <row r="167" s="3" customFormat="1" customHeight="1" spans="1:199">
      <c r="A167" s="42" t="s">
        <v>1773</v>
      </c>
      <c r="B167" s="43" t="str">
        <f t="shared" si="299"/>
        <v>Bilcare Limited</v>
      </c>
      <c r="C167" s="44" t="s">
        <v>207</v>
      </c>
      <c r="D167" s="49" t="s">
        <v>94</v>
      </c>
      <c r="E167" s="45"/>
      <c r="F167" s="47"/>
      <c r="G167" s="44"/>
      <c r="H167" s="46">
        <f t="shared" si="233"/>
        <v>0.00703054124327922</v>
      </c>
      <c r="I167" s="46" t="str">
        <f t="shared" si="234"/>
        <v> </v>
      </c>
      <c r="J167" s="44"/>
      <c r="K167" s="44"/>
      <c r="L167" s="49" t="s">
        <v>94</v>
      </c>
      <c r="M167" s="70" t="s">
        <v>330</v>
      </c>
      <c r="N167" s="71" t="s">
        <v>1774</v>
      </c>
      <c r="O167" s="71" t="s">
        <v>1775</v>
      </c>
      <c r="P167" s="71" t="s">
        <v>211</v>
      </c>
      <c r="Q167" s="71" t="s">
        <v>1776</v>
      </c>
      <c r="R167" s="71" t="s">
        <v>1777</v>
      </c>
      <c r="S167" s="71" t="s">
        <v>612</v>
      </c>
      <c r="T167" s="75"/>
      <c r="U167" s="71" t="s">
        <v>1778</v>
      </c>
      <c r="V167" s="71" t="s">
        <v>216</v>
      </c>
      <c r="W167" s="71" t="s">
        <v>79</v>
      </c>
      <c r="X167" s="71" t="s">
        <v>1779</v>
      </c>
      <c r="Y167" s="71" t="s">
        <v>1780</v>
      </c>
      <c r="Z167" s="71" t="s">
        <v>1781</v>
      </c>
      <c r="AA167" s="75"/>
      <c r="AB167" s="75"/>
      <c r="AC167" s="82">
        <v>7375174</v>
      </c>
      <c r="AD167" s="82">
        <v>9646385</v>
      </c>
      <c r="AE167" s="82">
        <v>8329832</v>
      </c>
      <c r="AF167" s="82">
        <v>6144472</v>
      </c>
      <c r="AG167" s="82">
        <v>124707</v>
      </c>
      <c r="AH167" s="82">
        <v>257297</v>
      </c>
      <c r="AI167" s="82">
        <v>170546</v>
      </c>
      <c r="AJ167" s="82">
        <v>82754</v>
      </c>
      <c r="AK167" s="82">
        <v>5062230</v>
      </c>
      <c r="AL167" s="82">
        <v>7220307</v>
      </c>
      <c r="AM167" s="82">
        <v>5988812</v>
      </c>
      <c r="AN167" s="82">
        <v>4141040</v>
      </c>
      <c r="AO167" s="82">
        <v>0</v>
      </c>
      <c r="AP167" s="82">
        <v>0</v>
      </c>
      <c r="AQ167" s="82">
        <v>0</v>
      </c>
      <c r="AR167" s="82">
        <v>25708</v>
      </c>
      <c r="AS167" s="82">
        <v>-1811764</v>
      </c>
      <c r="AT167" s="82">
        <v>-2016069</v>
      </c>
      <c r="AU167" s="82">
        <v>-1853853</v>
      </c>
      <c r="AV167" s="82">
        <v>-1519639</v>
      </c>
      <c r="AW167" s="82">
        <v>-449458</v>
      </c>
      <c r="AX167" s="82">
        <v>-378148</v>
      </c>
      <c r="AY167" s="82">
        <v>-392516</v>
      </c>
      <c r="AZ167" s="82">
        <v>-455109</v>
      </c>
      <c r="BA167" s="82">
        <v>1062504</v>
      </c>
      <c r="BB167" s="82">
        <v>840910</v>
      </c>
      <c r="BC167" s="82">
        <v>1364237</v>
      </c>
      <c r="BD167" s="82">
        <v>1008977</v>
      </c>
      <c r="BE167" s="82">
        <v>1498209</v>
      </c>
      <c r="BF167" s="82">
        <v>1878703</v>
      </c>
      <c r="BG167" s="82">
        <v>2200078</v>
      </c>
      <c r="BH167" s="82">
        <v>1543069</v>
      </c>
      <c r="BI167" s="82">
        <v>364222</v>
      </c>
      <c r="BJ167" s="82">
        <v>308320</v>
      </c>
      <c r="BK167" s="82">
        <v>400720</v>
      </c>
      <c r="BL167" s="82">
        <v>566388</v>
      </c>
      <c r="BM167" s="82">
        <v>10198961</v>
      </c>
      <c r="BN167" s="82">
        <v>10337085</v>
      </c>
      <c r="BO167" s="82">
        <v>4527303</v>
      </c>
      <c r="BP167" s="82">
        <v>4774529</v>
      </c>
      <c r="BQ167" s="82">
        <v>15677535</v>
      </c>
      <c r="BR167" s="82">
        <v>15877480</v>
      </c>
      <c r="BS167" s="82">
        <v>11268106</v>
      </c>
      <c r="BT167" s="82">
        <v>10641273</v>
      </c>
      <c r="BU167" s="82">
        <v>332755</v>
      </c>
      <c r="BV167" s="82">
        <v>446515</v>
      </c>
      <c r="BW167" s="82">
        <v>459381</v>
      </c>
      <c r="BX167" s="82">
        <v>333641</v>
      </c>
      <c r="BY167" s="82">
        <v>176429</v>
      </c>
      <c r="BZ167" s="82">
        <v>289158</v>
      </c>
      <c r="CA167" s="82">
        <v>265197</v>
      </c>
      <c r="CB167" s="82">
        <v>85730</v>
      </c>
      <c r="CC167" s="82">
        <v>589344</v>
      </c>
      <c r="CD167" s="82">
        <v>778709</v>
      </c>
      <c r="CE167" s="82">
        <v>749170</v>
      </c>
      <c r="CF167" s="82">
        <v>584312</v>
      </c>
      <c r="CG167" s="82">
        <v>99178</v>
      </c>
      <c r="CH167" s="82">
        <v>112517</v>
      </c>
      <c r="CI167" s="82">
        <v>9271</v>
      </c>
      <c r="CJ167" s="82">
        <v>8832</v>
      </c>
      <c r="CK167" s="89">
        <f t="shared" si="235"/>
        <v>7375174</v>
      </c>
      <c r="CL167" s="89">
        <f t="shared" si="236"/>
        <v>-5062230</v>
      </c>
      <c r="CM167" s="89">
        <f t="shared" si="237"/>
        <v>-1811764</v>
      </c>
      <c r="CN167" s="89">
        <f t="shared" si="238"/>
        <v>-449458</v>
      </c>
      <c r="CO167" s="89">
        <f t="shared" si="239"/>
        <v>51722</v>
      </c>
      <c r="CP167" s="90">
        <f t="shared" si="240"/>
        <v>0.00701298708342339</v>
      </c>
      <c r="CQ167" s="90">
        <f t="shared" si="241"/>
        <v>0.00706251641985228</v>
      </c>
      <c r="CR167" s="91">
        <f t="shared" si="242"/>
        <v>332755</v>
      </c>
      <c r="CS167" s="93">
        <f t="shared" si="243"/>
        <v>0</v>
      </c>
      <c r="CT167" s="93">
        <f t="shared" si="244"/>
        <v>951707</v>
      </c>
      <c r="CU167" s="93">
        <f t="shared" si="245"/>
        <v>10268023</v>
      </c>
      <c r="CV167" s="94"/>
      <c r="CW167" s="95">
        <f t="shared" si="246"/>
        <v>9646385</v>
      </c>
      <c r="CX167" s="95">
        <f t="shared" si="247"/>
        <v>-7220307</v>
      </c>
      <c r="CY167" s="95">
        <f t="shared" si="248"/>
        <v>-2016069</v>
      </c>
      <c r="CZ167" s="93">
        <f t="shared" si="249"/>
        <v>-378148</v>
      </c>
      <c r="DA167" s="95">
        <f t="shared" si="250"/>
        <v>31861</v>
      </c>
      <c r="DB167" s="99">
        <f t="shared" si="251"/>
        <v>0.00330289533332953</v>
      </c>
      <c r="DC167" s="99">
        <f t="shared" si="252"/>
        <v>0.00331384060198924</v>
      </c>
      <c r="DD167" s="91">
        <f t="shared" si="253"/>
        <v>446515</v>
      </c>
      <c r="DE167" s="93">
        <f t="shared" si="254"/>
        <v>0</v>
      </c>
      <c r="DF167" s="93">
        <f t="shared" si="255"/>
        <v>1102573.5</v>
      </c>
      <c r="DG167" s="93">
        <f t="shared" si="256"/>
        <v>7432194</v>
      </c>
      <c r="DH167" s="94"/>
      <c r="DI167" s="100">
        <f t="shared" si="257"/>
        <v>8329832</v>
      </c>
      <c r="DJ167" s="100">
        <f t="shared" si="258"/>
        <v>-5988812</v>
      </c>
      <c r="DK167" s="100">
        <f t="shared" si="259"/>
        <v>-1853853</v>
      </c>
      <c r="DL167" s="100">
        <f t="shared" si="260"/>
        <v>-392516</v>
      </c>
      <c r="DM167" s="100">
        <f t="shared" si="261"/>
        <v>94651</v>
      </c>
      <c r="DN167" s="99">
        <f t="shared" si="262"/>
        <v>0.0113628942336412</v>
      </c>
      <c r="DO167" s="90">
        <f t="shared" si="263"/>
        <v>0.0114934935856298</v>
      </c>
      <c r="DP167" s="91">
        <f t="shared" si="264"/>
        <v>459381</v>
      </c>
      <c r="DQ167" s="93">
        <f t="shared" si="265"/>
        <v>0</v>
      </c>
      <c r="DR167" s="93">
        <f t="shared" si="266"/>
        <v>1186607</v>
      </c>
      <c r="DS167" s="93">
        <f t="shared" si="267"/>
        <v>4650916</v>
      </c>
      <c r="DT167" s="94"/>
      <c r="DU167" s="105">
        <f t="shared" ref="DU167:DX167" si="320">(DI167+CW167+CK167)/3</f>
        <v>8450463.66666667</v>
      </c>
      <c r="DV167" s="105">
        <f t="shared" si="320"/>
        <v>-6090449.66666667</v>
      </c>
      <c r="DW167" s="105">
        <f t="shared" si="320"/>
        <v>-1893895.33333333</v>
      </c>
      <c r="DX167" s="105">
        <f t="shared" si="320"/>
        <v>-406707.333333333</v>
      </c>
      <c r="DY167" s="105">
        <f t="shared" si="269"/>
        <v>59411.3333333325</v>
      </c>
      <c r="DZ167" s="99">
        <f t="shared" si="270"/>
        <v>0.00703054124327922</v>
      </c>
      <c r="EA167" s="107">
        <f t="shared" si="271"/>
        <v>0.00708031972310813</v>
      </c>
      <c r="EB167" s="105">
        <f t="shared" si="272"/>
        <v>-412883.666666667</v>
      </c>
      <c r="EC167" s="105">
        <f t="shared" si="273"/>
        <v>0</v>
      </c>
      <c r="ED167" s="105">
        <f t="shared" si="274"/>
        <v>1080295.83333333</v>
      </c>
      <c r="EE167" s="105">
        <f t="shared" si="275"/>
        <v>7450377.66666667</v>
      </c>
      <c r="EF167" s="108"/>
      <c r="EG167" s="115" t="str">
        <f t="shared" si="276"/>
        <v>完整</v>
      </c>
      <c r="EH167" s="115" t="str">
        <f t="shared" si="277"/>
        <v>完整</v>
      </c>
      <c r="EI167" s="115" t="str">
        <f t="shared" si="278"/>
        <v>完整</v>
      </c>
      <c r="EJ167" s="115" t="str">
        <f t="shared" si="279"/>
        <v>选择</v>
      </c>
      <c r="EK167" s="115" t="str">
        <f t="shared" si="280"/>
        <v>选择</v>
      </c>
      <c r="EL167" s="115" t="str">
        <f t="shared" si="281"/>
        <v>选择</v>
      </c>
      <c r="EM167" s="3" t="str">
        <f t="shared" si="282"/>
        <v>删除</v>
      </c>
      <c r="EN167" s="3" t="str">
        <f t="shared" si="283"/>
        <v>删除</v>
      </c>
      <c r="EO167" s="3" t="str">
        <f t="shared" si="284"/>
        <v>删除</v>
      </c>
      <c r="EP167" s="6"/>
      <c r="EQ167" s="6"/>
      <c r="ER167" s="6"/>
      <c r="ES167" s="6"/>
      <c r="ET167" s="6"/>
      <c r="EU167" s="6"/>
      <c r="EV167" s="6"/>
      <c r="EW167" s="6"/>
      <c r="EX167" s="6"/>
      <c r="EY167" s="6"/>
      <c r="EZ167" s="6"/>
      <c r="FA167" s="6"/>
      <c r="FB167" s="6"/>
      <c r="FC167" s="6"/>
      <c r="FD167" s="6"/>
      <c r="FE167" s="6"/>
      <c r="FF167" s="6"/>
      <c r="FG167" s="6"/>
      <c r="FH167" s="6"/>
      <c r="FI167" s="6"/>
      <c r="FJ167" s="6"/>
      <c r="FK167" s="6"/>
      <c r="FL167" s="6"/>
      <c r="FM167" s="6"/>
      <c r="FN167" s="6"/>
      <c r="FO167" s="6"/>
      <c r="FP167" s="6"/>
      <c r="FQ167" s="6"/>
      <c r="FR167" s="6"/>
      <c r="FS167" s="6"/>
      <c r="FT167" s="6"/>
      <c r="FU167" s="6"/>
      <c r="FV167" s="6"/>
      <c r="FW167" s="6"/>
      <c r="FX167" s="6"/>
      <c r="FY167" s="6"/>
      <c r="FZ167" s="6"/>
      <c r="GA167" s="6"/>
      <c r="GB167" s="6"/>
      <c r="GC167" s="6"/>
      <c r="GD167" s="6"/>
      <c r="GE167" s="6"/>
      <c r="GF167" s="6"/>
      <c r="GG167" s="6"/>
      <c r="GH167" s="6"/>
      <c r="GI167" s="6"/>
      <c r="GJ167" s="6"/>
      <c r="GK167" s="6"/>
      <c r="GL167" s="6"/>
      <c r="GM167" s="6"/>
      <c r="GN167" s="6"/>
      <c r="GO167" s="6"/>
      <c r="GP167" s="6"/>
      <c r="GQ167" s="6"/>
    </row>
    <row r="168" s="3" customFormat="1" customHeight="1" spans="1:145">
      <c r="A168" s="42" t="s">
        <v>1782</v>
      </c>
      <c r="B168" s="43" t="str">
        <f t="shared" si="299"/>
        <v>Kaname Kogyo Co.,Ltd.</v>
      </c>
      <c r="C168" s="44" t="s">
        <v>207</v>
      </c>
      <c r="D168" s="44" t="s">
        <v>90</v>
      </c>
      <c r="E168" s="45"/>
      <c r="F168" s="47"/>
      <c r="G168" s="44"/>
      <c r="H168" s="46">
        <f t="shared" si="233"/>
        <v>0.124517900635584</v>
      </c>
      <c r="I168" s="46" t="str">
        <f t="shared" si="234"/>
        <v> </v>
      </c>
      <c r="K168" s="44"/>
      <c r="L168" s="44"/>
      <c r="M168" s="70"/>
      <c r="N168" s="71" t="s">
        <v>1783</v>
      </c>
      <c r="O168" s="71" t="s">
        <v>1784</v>
      </c>
      <c r="P168" s="71" t="s">
        <v>211</v>
      </c>
      <c r="Q168" s="71" t="s">
        <v>1785</v>
      </c>
      <c r="R168" s="71" t="s">
        <v>1786</v>
      </c>
      <c r="S168" s="71" t="s">
        <v>225</v>
      </c>
      <c r="T168" s="75"/>
      <c r="U168" s="71" t="s">
        <v>1787</v>
      </c>
      <c r="V168" s="71" t="s">
        <v>266</v>
      </c>
      <c r="W168" s="71" t="s">
        <v>71</v>
      </c>
      <c r="X168" s="71" t="s">
        <v>1788</v>
      </c>
      <c r="Y168" s="71" t="s">
        <v>1789</v>
      </c>
      <c r="Z168" s="71" t="s">
        <v>1790</v>
      </c>
      <c r="AA168" s="81">
        <v>43094</v>
      </c>
      <c r="AB168" s="75"/>
      <c r="AC168" s="82">
        <v>13503419</v>
      </c>
      <c r="AD168" s="82">
        <v>13029356</v>
      </c>
      <c r="AE168" s="82">
        <v>11934658</v>
      </c>
      <c r="AF168" s="82">
        <v>11002265</v>
      </c>
      <c r="AG168" s="83"/>
      <c r="AH168" s="83"/>
      <c r="AI168" s="83"/>
      <c r="AJ168" s="83"/>
      <c r="AK168" s="82">
        <v>9982531</v>
      </c>
      <c r="AL168" s="82">
        <v>9577267</v>
      </c>
      <c r="AM168" s="82">
        <v>8998781</v>
      </c>
      <c r="AN168" s="82">
        <v>8441327</v>
      </c>
      <c r="AO168" s="82">
        <v>0</v>
      </c>
      <c r="AP168" s="82">
        <v>0</v>
      </c>
      <c r="AQ168" s="82">
        <v>0</v>
      </c>
      <c r="AR168" s="82">
        <v>0</v>
      </c>
      <c r="AS168" s="82">
        <v>-1212828</v>
      </c>
      <c r="AT168" s="82">
        <v>-1170498</v>
      </c>
      <c r="AU168" s="82">
        <v>-1103810</v>
      </c>
      <c r="AV168" s="82">
        <v>-1060773</v>
      </c>
      <c r="AW168" s="82">
        <v>-545219</v>
      </c>
      <c r="AX168" s="82">
        <v>-542090</v>
      </c>
      <c r="AY168" s="82">
        <v>-544525</v>
      </c>
      <c r="AZ168" s="82">
        <v>-603852</v>
      </c>
      <c r="BA168" s="82">
        <v>28619</v>
      </c>
      <c r="BB168" s="82">
        <v>28212</v>
      </c>
      <c r="BC168" s="82">
        <v>21130</v>
      </c>
      <c r="BD168" s="82">
        <v>26237</v>
      </c>
      <c r="BE168" s="82">
        <v>1511840</v>
      </c>
      <c r="BF168" s="82">
        <v>1475551</v>
      </c>
      <c r="BG168" s="82">
        <v>1382433</v>
      </c>
      <c r="BH168" s="82">
        <v>1275459</v>
      </c>
      <c r="BI168" s="82">
        <v>5784576</v>
      </c>
      <c r="BJ168" s="82">
        <v>5432504</v>
      </c>
      <c r="BK168" s="82">
        <v>4802471</v>
      </c>
      <c r="BL168" s="82">
        <v>4484142</v>
      </c>
      <c r="BM168" s="82">
        <v>12651140</v>
      </c>
      <c r="BN168" s="82">
        <v>12099151</v>
      </c>
      <c r="BO168" s="82">
        <v>12055501</v>
      </c>
      <c r="BP168" s="82">
        <v>11874284</v>
      </c>
      <c r="BQ168" s="82">
        <v>23580034</v>
      </c>
      <c r="BR168" s="82">
        <v>22426748</v>
      </c>
      <c r="BS168" s="82">
        <v>21452951</v>
      </c>
      <c r="BT168" s="82">
        <v>20845822</v>
      </c>
      <c r="BU168" s="82">
        <v>1212828</v>
      </c>
      <c r="BV168" s="82">
        <v>1170498</v>
      </c>
      <c r="BW168" s="82">
        <v>1103810</v>
      </c>
      <c r="BX168" s="82">
        <v>1060773</v>
      </c>
      <c r="BY168" s="82">
        <v>1762841</v>
      </c>
      <c r="BZ168" s="82">
        <v>1739501</v>
      </c>
      <c r="CA168" s="82">
        <v>1287542</v>
      </c>
      <c r="CB168" s="82">
        <v>896313</v>
      </c>
      <c r="CC168" s="83"/>
      <c r="CD168" s="83"/>
      <c r="CE168" s="83"/>
      <c r="CF168" s="83"/>
      <c r="CG168" s="83"/>
      <c r="CH168" s="83"/>
      <c r="CI168" s="83"/>
      <c r="CJ168" s="83"/>
      <c r="CK168" s="89">
        <f t="shared" si="235"/>
        <v>13503419</v>
      </c>
      <c r="CL168" s="89">
        <f t="shared" si="236"/>
        <v>-9982531</v>
      </c>
      <c r="CM168" s="89">
        <f t="shared" si="237"/>
        <v>-1212828</v>
      </c>
      <c r="CN168" s="89">
        <f t="shared" si="238"/>
        <v>-545219</v>
      </c>
      <c r="CO168" s="89">
        <f t="shared" si="239"/>
        <v>1762841</v>
      </c>
      <c r="CP168" s="90">
        <f t="shared" si="240"/>
        <v>0.130547752387747</v>
      </c>
      <c r="CQ168" s="90">
        <f t="shared" si="241"/>
        <v>0.150149421944984</v>
      </c>
      <c r="CR168" s="91">
        <f t="shared" si="242"/>
        <v>1212828</v>
      </c>
      <c r="CS168" s="93">
        <f t="shared" si="243"/>
        <v>0</v>
      </c>
      <c r="CT168" s="93">
        <f t="shared" si="244"/>
        <v>28415.5</v>
      </c>
      <c r="CU168" s="93">
        <f t="shared" si="245"/>
        <v>12375145.5</v>
      </c>
      <c r="CV168" s="94"/>
      <c r="CW168" s="95">
        <f t="shared" si="246"/>
        <v>13029356</v>
      </c>
      <c r="CX168" s="95">
        <f t="shared" si="247"/>
        <v>-9577267</v>
      </c>
      <c r="CY168" s="95">
        <f t="shared" si="248"/>
        <v>-1170498</v>
      </c>
      <c r="CZ168" s="93">
        <f t="shared" si="249"/>
        <v>-542090</v>
      </c>
      <c r="DA168" s="95">
        <f t="shared" si="250"/>
        <v>1739501</v>
      </c>
      <c r="DB168" s="99">
        <f t="shared" si="251"/>
        <v>0.133506291485166</v>
      </c>
      <c r="DC168" s="99">
        <f t="shared" si="252"/>
        <v>0.15407646953836</v>
      </c>
      <c r="DD168" s="91">
        <f t="shared" si="253"/>
        <v>1170498</v>
      </c>
      <c r="DE168" s="93">
        <f t="shared" si="254"/>
        <v>0</v>
      </c>
      <c r="DF168" s="93">
        <f t="shared" si="255"/>
        <v>24671</v>
      </c>
      <c r="DG168" s="93">
        <f t="shared" si="256"/>
        <v>12077326</v>
      </c>
      <c r="DH168" s="94"/>
      <c r="DI168" s="100">
        <f t="shared" si="257"/>
        <v>11934658</v>
      </c>
      <c r="DJ168" s="100">
        <f t="shared" si="258"/>
        <v>-8998781</v>
      </c>
      <c r="DK168" s="100">
        <f t="shared" si="259"/>
        <v>-1103810</v>
      </c>
      <c r="DL168" s="100">
        <f t="shared" si="260"/>
        <v>-544525</v>
      </c>
      <c r="DM168" s="100">
        <f t="shared" si="261"/>
        <v>1287542</v>
      </c>
      <c r="DN168" s="99">
        <f t="shared" si="262"/>
        <v>0.107882605433687</v>
      </c>
      <c r="DO168" s="90">
        <f t="shared" si="263"/>
        <v>0.120928709708808</v>
      </c>
      <c r="DP168" s="91">
        <f t="shared" si="264"/>
        <v>1103810</v>
      </c>
      <c r="DQ168" s="93">
        <f t="shared" si="265"/>
        <v>0</v>
      </c>
      <c r="DR168" s="93">
        <f t="shared" si="266"/>
        <v>23683.5</v>
      </c>
      <c r="DS168" s="93">
        <f t="shared" si="267"/>
        <v>11964892.5</v>
      </c>
      <c r="DT168" s="94"/>
      <c r="DU168" s="105">
        <f t="shared" ref="DU168:DX168" si="321">(DI168+CW168+CK168)/3</f>
        <v>12822477.6666667</v>
      </c>
      <c r="DV168" s="105">
        <f t="shared" si="321"/>
        <v>-9519526.33333333</v>
      </c>
      <c r="DW168" s="105">
        <f t="shared" si="321"/>
        <v>-1162378.66666667</v>
      </c>
      <c r="DX168" s="105">
        <f t="shared" si="321"/>
        <v>-543944.666666667</v>
      </c>
      <c r="DY168" s="105">
        <f t="shared" si="269"/>
        <v>1596628</v>
      </c>
      <c r="DZ168" s="99">
        <f t="shared" si="270"/>
        <v>0.124517900635584</v>
      </c>
      <c r="EA168" s="107">
        <f t="shared" si="271"/>
        <v>0.142227808799268</v>
      </c>
      <c r="EB168" s="105">
        <f t="shared" si="272"/>
        <v>-1162378.66666667</v>
      </c>
      <c r="EC168" s="105">
        <f t="shared" si="273"/>
        <v>0</v>
      </c>
      <c r="ED168" s="105">
        <f t="shared" si="274"/>
        <v>25590</v>
      </c>
      <c r="EE168" s="105">
        <f t="shared" si="275"/>
        <v>12139121.3333333</v>
      </c>
      <c r="EF168" s="108"/>
      <c r="EG168" s="115" t="str">
        <f t="shared" si="276"/>
        <v>完整</v>
      </c>
      <c r="EH168" s="115" t="str">
        <f t="shared" si="277"/>
        <v>完整</v>
      </c>
      <c r="EI168" s="115" t="str">
        <f t="shared" si="278"/>
        <v>完整</v>
      </c>
      <c r="EJ168" s="115" t="str">
        <f t="shared" si="279"/>
        <v>选择</v>
      </c>
      <c r="EK168" s="115" t="str">
        <f t="shared" si="280"/>
        <v>选择</v>
      </c>
      <c r="EL168" s="115" t="str">
        <f t="shared" si="281"/>
        <v>选择</v>
      </c>
      <c r="EM168" s="3" t="str">
        <f t="shared" si="282"/>
        <v>删除</v>
      </c>
      <c r="EN168" s="3" t="str">
        <f t="shared" si="283"/>
        <v>删除</v>
      </c>
      <c r="EO168" s="3" t="str">
        <f t="shared" si="284"/>
        <v>删除</v>
      </c>
    </row>
    <row r="169" s="3" customFormat="1" customHeight="1" spans="1:145">
      <c r="A169" s="42" t="s">
        <v>1791</v>
      </c>
      <c r="B169" s="43" t="str">
        <f t="shared" si="299"/>
        <v>E-Logit Co.,Ltd.</v>
      </c>
      <c r="C169" s="44" t="s">
        <v>207</v>
      </c>
      <c r="D169" s="44" t="s">
        <v>90</v>
      </c>
      <c r="E169" s="51"/>
      <c r="F169" s="47"/>
      <c r="G169" s="44"/>
      <c r="H169" s="46" t="e">
        <f t="shared" si="233"/>
        <v>#VALUE!</v>
      </c>
      <c r="I169" s="46" t="str">
        <f t="shared" si="234"/>
        <v> </v>
      </c>
      <c r="J169" s="44" t="s">
        <v>1792</v>
      </c>
      <c r="K169" s="44"/>
      <c r="L169" s="44"/>
      <c r="M169" s="70"/>
      <c r="N169" s="71" t="s">
        <v>1793</v>
      </c>
      <c r="O169" s="71" t="s">
        <v>1794</v>
      </c>
      <c r="P169" s="71" t="s">
        <v>211</v>
      </c>
      <c r="Q169" s="71" t="s">
        <v>1795</v>
      </c>
      <c r="R169" s="71" t="s">
        <v>1796</v>
      </c>
      <c r="S169" s="71" t="s">
        <v>225</v>
      </c>
      <c r="T169" s="75"/>
      <c r="U169" s="71" t="s">
        <v>1797</v>
      </c>
      <c r="V169" s="71" t="s">
        <v>266</v>
      </c>
      <c r="W169" s="71" t="s">
        <v>77</v>
      </c>
      <c r="X169" s="71" t="s">
        <v>1798</v>
      </c>
      <c r="Y169" s="71" t="s">
        <v>1799</v>
      </c>
      <c r="Z169" s="71" t="s">
        <v>1800</v>
      </c>
      <c r="AA169" s="81">
        <v>44281</v>
      </c>
      <c r="AB169" s="75"/>
      <c r="AC169" s="82">
        <v>13121502</v>
      </c>
      <c r="AD169" s="83"/>
      <c r="AE169" s="83"/>
      <c r="AF169" s="83"/>
      <c r="AG169" s="83"/>
      <c r="AH169" s="83"/>
      <c r="AI169" s="83"/>
      <c r="AJ169" s="83"/>
      <c r="AK169" s="82">
        <v>13098031</v>
      </c>
      <c r="AL169" s="83"/>
      <c r="AM169" s="83"/>
      <c r="AN169" s="83"/>
      <c r="AO169" s="82">
        <v>0</v>
      </c>
      <c r="AP169" s="83"/>
      <c r="AQ169" s="83"/>
      <c r="AR169" s="83"/>
      <c r="AS169" s="82">
        <v>-1097135</v>
      </c>
      <c r="AT169" s="83"/>
      <c r="AU169" s="83"/>
      <c r="AV169" s="83"/>
      <c r="AW169" s="82">
        <v>-1080331</v>
      </c>
      <c r="AX169" s="83"/>
      <c r="AY169" s="83"/>
      <c r="AZ169" s="83"/>
      <c r="BA169" s="82">
        <v>45995</v>
      </c>
      <c r="BB169" s="83"/>
      <c r="BC169" s="83"/>
      <c r="BD169" s="83"/>
      <c r="BE169" s="82">
        <v>1663829</v>
      </c>
      <c r="BF169" s="83"/>
      <c r="BG169" s="83"/>
      <c r="BH169" s="83"/>
      <c r="BI169" s="82">
        <v>359473</v>
      </c>
      <c r="BJ169" s="83"/>
      <c r="BK169" s="83"/>
      <c r="BL169" s="83"/>
      <c r="BM169" s="82">
        <v>248491</v>
      </c>
      <c r="BN169" s="83"/>
      <c r="BO169" s="83"/>
      <c r="BP169" s="83"/>
      <c r="BQ169" s="82">
        <v>4342402</v>
      </c>
      <c r="BR169" s="83"/>
      <c r="BS169" s="83"/>
      <c r="BT169" s="83"/>
      <c r="BU169" s="82">
        <v>1097135</v>
      </c>
      <c r="BV169" s="83"/>
      <c r="BW169" s="83"/>
      <c r="BX169" s="83"/>
      <c r="BY169" s="82">
        <v>-2153995</v>
      </c>
      <c r="BZ169" s="83"/>
      <c r="CA169" s="83"/>
      <c r="CB169" s="83"/>
      <c r="CC169" s="83"/>
      <c r="CD169" s="83"/>
      <c r="CE169" s="83"/>
      <c r="CF169" s="83"/>
      <c r="CG169" s="83"/>
      <c r="CH169" s="83"/>
      <c r="CI169" s="83"/>
      <c r="CJ169" s="83"/>
      <c r="CK169" s="89">
        <f t="shared" si="235"/>
        <v>13121502</v>
      </c>
      <c r="CL169" s="89">
        <f t="shared" si="236"/>
        <v>-13098031</v>
      </c>
      <c r="CM169" s="89">
        <f t="shared" si="237"/>
        <v>-1097135</v>
      </c>
      <c r="CN169" s="89">
        <f t="shared" si="238"/>
        <v>-1080331</v>
      </c>
      <c r="CO169" s="89">
        <f t="shared" si="239"/>
        <v>-2153995</v>
      </c>
      <c r="CP169" s="90">
        <f t="shared" si="240"/>
        <v>-0.164157655122104</v>
      </c>
      <c r="CQ169" s="90">
        <f t="shared" si="241"/>
        <v>-0.141009814607014</v>
      </c>
      <c r="CR169" s="91">
        <f t="shared" si="242"/>
        <v>1097135</v>
      </c>
      <c r="CS169" s="93">
        <f t="shared" si="243"/>
        <v>0</v>
      </c>
      <c r="CT169" s="93" t="e">
        <f t="shared" si="244"/>
        <v>#VALUE!</v>
      </c>
      <c r="CU169" s="93" t="e">
        <f t="shared" si="245"/>
        <v>#VALUE!</v>
      </c>
      <c r="CV169" s="94"/>
      <c r="CW169" s="95" t="str">
        <f t="shared" si="246"/>
        <v>无数据</v>
      </c>
      <c r="CX169" s="95">
        <f t="shared" si="247"/>
        <v>0</v>
      </c>
      <c r="CY169" s="95">
        <f t="shared" si="248"/>
        <v>0</v>
      </c>
      <c r="CZ169" s="93" t="str">
        <f t="shared" si="249"/>
        <v/>
      </c>
      <c r="DA169" s="95" t="str">
        <f t="shared" si="250"/>
        <v>无数据</v>
      </c>
      <c r="DB169" s="99" t="e">
        <f t="shared" si="251"/>
        <v>#VALUE!</v>
      </c>
      <c r="DC169" s="99" t="e">
        <f t="shared" si="252"/>
        <v>#VALUE!</v>
      </c>
      <c r="DD169" s="91">
        <f t="shared" si="253"/>
        <v>0</v>
      </c>
      <c r="DE169" s="93" t="str">
        <f t="shared" si="254"/>
        <v/>
      </c>
      <c r="DF169" s="93" t="e">
        <f t="shared" si="255"/>
        <v>#VALUE!</v>
      </c>
      <c r="DG169" s="93" t="e">
        <f t="shared" si="256"/>
        <v>#VALUE!</v>
      </c>
      <c r="DH169" s="94"/>
      <c r="DI169" s="100" t="str">
        <f t="shared" si="257"/>
        <v>无数据</v>
      </c>
      <c r="DJ169" s="100">
        <f t="shared" si="258"/>
        <v>0</v>
      </c>
      <c r="DK169" s="100">
        <f t="shared" si="259"/>
        <v>0</v>
      </c>
      <c r="DL169" s="100">
        <f t="shared" si="260"/>
        <v>0</v>
      </c>
      <c r="DM169" s="100" t="str">
        <f t="shared" si="261"/>
        <v>无数据</v>
      </c>
      <c r="DN169" s="99" t="e">
        <f t="shared" si="262"/>
        <v>#VALUE!</v>
      </c>
      <c r="DO169" s="90" t="e">
        <f t="shared" si="263"/>
        <v>#VALUE!</v>
      </c>
      <c r="DP169" s="91">
        <f t="shared" si="264"/>
        <v>0</v>
      </c>
      <c r="DQ169" s="93" t="str">
        <f t="shared" si="265"/>
        <v/>
      </c>
      <c r="DR169" s="93" t="e">
        <f t="shared" si="266"/>
        <v>#VALUE!</v>
      </c>
      <c r="DS169" s="93" t="e">
        <f t="shared" si="267"/>
        <v>#VALUE!</v>
      </c>
      <c r="DT169" s="94"/>
      <c r="DU169" s="105" t="e">
        <f t="shared" ref="DU169:DX169" si="322">(DI169+CW169+CK169)/3</f>
        <v>#VALUE!</v>
      </c>
      <c r="DV169" s="105">
        <f t="shared" si="322"/>
        <v>-4366010.33333333</v>
      </c>
      <c r="DW169" s="105">
        <f t="shared" si="322"/>
        <v>-365711.666666667</v>
      </c>
      <c r="DX169" s="105" t="e">
        <f t="shared" si="322"/>
        <v>#VALUE!</v>
      </c>
      <c r="DY169" s="105" t="e">
        <f t="shared" si="269"/>
        <v>#VALUE!</v>
      </c>
      <c r="DZ169" s="99" t="e">
        <f t="shared" si="270"/>
        <v>#VALUE!</v>
      </c>
      <c r="EA169" s="107" t="e">
        <f t="shared" si="271"/>
        <v>#VALUE!</v>
      </c>
      <c r="EB169" s="105">
        <f t="shared" si="272"/>
        <v>-365711.666666667</v>
      </c>
      <c r="EC169" s="105" t="e">
        <f t="shared" si="273"/>
        <v>#VALUE!</v>
      </c>
      <c r="ED169" s="105" t="e">
        <f t="shared" si="274"/>
        <v>#VALUE!</v>
      </c>
      <c r="EE169" s="105" t="e">
        <f t="shared" si="275"/>
        <v>#VALUE!</v>
      </c>
      <c r="EF169" s="108"/>
      <c r="EG169" s="115" t="str">
        <f t="shared" si="276"/>
        <v>无数据</v>
      </c>
      <c r="EH169" s="115" t="str">
        <f t="shared" si="277"/>
        <v>无数据</v>
      </c>
      <c r="EI169" s="115" t="str">
        <f t="shared" si="278"/>
        <v>完整</v>
      </c>
      <c r="EJ169" s="115" t="str">
        <f t="shared" si="279"/>
        <v>删除</v>
      </c>
      <c r="EK169" s="115" t="str">
        <f t="shared" si="280"/>
        <v>删除</v>
      </c>
      <c r="EL169" s="115" t="str">
        <f t="shared" si="281"/>
        <v>选择</v>
      </c>
      <c r="EM169" s="3" t="e">
        <f t="shared" si="282"/>
        <v>#VALUE!</v>
      </c>
      <c r="EN169" s="3" t="e">
        <f t="shared" si="283"/>
        <v>#VALUE!</v>
      </c>
      <c r="EO169" s="3" t="e">
        <f t="shared" si="284"/>
        <v>#VALUE!</v>
      </c>
    </row>
    <row r="170" s="3" customFormat="1" customHeight="1" spans="1:145">
      <c r="A170" s="42" t="s">
        <v>1801</v>
      </c>
      <c r="B170" s="43" t="str">
        <f t="shared" si="299"/>
        <v>Accuracy Shipping Limited</v>
      </c>
      <c r="C170" s="44" t="s">
        <v>207</v>
      </c>
      <c r="D170" s="44" t="s">
        <v>90</v>
      </c>
      <c r="E170" s="45"/>
      <c r="F170" s="47"/>
      <c r="G170" s="44"/>
      <c r="H170" s="46">
        <f t="shared" si="233"/>
        <v>0.0298401798345154</v>
      </c>
      <c r="I170" s="46" t="str">
        <f t="shared" si="234"/>
        <v> </v>
      </c>
      <c r="J170" s="44"/>
      <c r="K170" s="44"/>
      <c r="L170" s="44"/>
      <c r="M170" s="70"/>
      <c r="N170" s="71" t="s">
        <v>1802</v>
      </c>
      <c r="O170" s="71" t="s">
        <v>1803</v>
      </c>
      <c r="P170" s="71" t="s">
        <v>211</v>
      </c>
      <c r="Q170" s="71" t="s">
        <v>1804</v>
      </c>
      <c r="R170" s="71" t="s">
        <v>1805</v>
      </c>
      <c r="S170" s="71" t="s">
        <v>612</v>
      </c>
      <c r="T170" s="75"/>
      <c r="U170" s="71" t="s">
        <v>1806</v>
      </c>
      <c r="V170" s="71" t="s">
        <v>266</v>
      </c>
      <c r="W170" s="71" t="s">
        <v>77</v>
      </c>
      <c r="X170" s="71" t="s">
        <v>1807</v>
      </c>
      <c r="Y170" s="71" t="s">
        <v>1808</v>
      </c>
      <c r="Z170" s="71" t="s">
        <v>1809</v>
      </c>
      <c r="AA170" s="81">
        <v>43273</v>
      </c>
      <c r="AB170" s="75"/>
      <c r="AC170" s="82">
        <v>7083280</v>
      </c>
      <c r="AD170" s="82">
        <v>8773400</v>
      </c>
      <c r="AE170" s="82">
        <v>8241030</v>
      </c>
      <c r="AF170" s="82">
        <v>3747320</v>
      </c>
      <c r="AG170" s="82">
        <v>1090</v>
      </c>
      <c r="AH170" s="82">
        <v>3090</v>
      </c>
      <c r="AI170" s="82">
        <v>13200</v>
      </c>
      <c r="AJ170" s="82">
        <v>3950</v>
      </c>
      <c r="AK170" s="82">
        <v>2209330</v>
      </c>
      <c r="AL170" s="82">
        <v>2502610</v>
      </c>
      <c r="AM170" s="82">
        <v>1154070</v>
      </c>
      <c r="AN170" s="82">
        <v>131190</v>
      </c>
      <c r="AO170" s="82">
        <v>0</v>
      </c>
      <c r="AP170" s="82">
        <v>0</v>
      </c>
      <c r="AQ170" s="82">
        <v>0</v>
      </c>
      <c r="AR170" s="82">
        <v>0</v>
      </c>
      <c r="AS170" s="82">
        <v>-4620370</v>
      </c>
      <c r="AT170" s="82">
        <v>-5906530</v>
      </c>
      <c r="AU170" s="82">
        <v>-6607490</v>
      </c>
      <c r="AV170" s="82">
        <v>-3298010</v>
      </c>
      <c r="AW170" s="82">
        <v>-129800</v>
      </c>
      <c r="AX170" s="82">
        <v>-123350</v>
      </c>
      <c r="AY170" s="82">
        <v>-125080</v>
      </c>
      <c r="AZ170" s="82">
        <v>-124030</v>
      </c>
      <c r="BA170" s="82">
        <v>176260</v>
      </c>
      <c r="BB170" s="82">
        <v>317430</v>
      </c>
      <c r="BC170" s="82">
        <v>174500</v>
      </c>
      <c r="BD170" s="82">
        <v>12360</v>
      </c>
      <c r="BE170" s="82">
        <v>1154490</v>
      </c>
      <c r="BF170" s="82">
        <v>1068180</v>
      </c>
      <c r="BG170" s="82">
        <v>1344130</v>
      </c>
      <c r="BH170" s="82">
        <v>1053060</v>
      </c>
      <c r="BI170" s="82">
        <v>119300</v>
      </c>
      <c r="BJ170" s="82">
        <v>157960</v>
      </c>
      <c r="BK170" s="82">
        <v>81340</v>
      </c>
      <c r="BL170" s="82">
        <v>57660</v>
      </c>
      <c r="BM170" s="82">
        <v>698400</v>
      </c>
      <c r="BN170" s="82">
        <v>734880</v>
      </c>
      <c r="BO170" s="82">
        <v>602660</v>
      </c>
      <c r="BP170" s="82">
        <v>549990</v>
      </c>
      <c r="BQ170" s="82">
        <v>2783100</v>
      </c>
      <c r="BR170" s="82">
        <v>2861940</v>
      </c>
      <c r="BS170" s="82">
        <v>3003680</v>
      </c>
      <c r="BT170" s="82">
        <v>1990580</v>
      </c>
      <c r="BU170" s="82">
        <v>3975350</v>
      </c>
      <c r="BV170" s="82">
        <v>5303010</v>
      </c>
      <c r="BW170" s="82">
        <v>132730</v>
      </c>
      <c r="BX170" s="82">
        <v>251470</v>
      </c>
      <c r="BY170" s="82">
        <v>124870</v>
      </c>
      <c r="BZ170" s="82">
        <v>244000</v>
      </c>
      <c r="CA170" s="82">
        <v>367590</v>
      </c>
      <c r="CB170" s="82">
        <v>198040</v>
      </c>
      <c r="CC170" s="82">
        <v>421160</v>
      </c>
      <c r="CD170" s="82">
        <v>410380</v>
      </c>
      <c r="CE170" s="82">
        <v>6339090</v>
      </c>
      <c r="CF170" s="82">
        <v>2940950</v>
      </c>
      <c r="CG170" s="82">
        <v>33200</v>
      </c>
      <c r="CH170" s="82">
        <v>32440</v>
      </c>
      <c r="CI170" s="82">
        <v>17350</v>
      </c>
      <c r="CJ170" s="82">
        <v>19930</v>
      </c>
      <c r="CK170" s="89">
        <f t="shared" si="235"/>
        <v>7083280</v>
      </c>
      <c r="CL170" s="89">
        <f t="shared" si="236"/>
        <v>-2209330</v>
      </c>
      <c r="CM170" s="89">
        <f t="shared" si="237"/>
        <v>-4620370</v>
      </c>
      <c r="CN170" s="89">
        <f t="shared" si="238"/>
        <v>-129800</v>
      </c>
      <c r="CO170" s="89">
        <f t="shared" si="239"/>
        <v>123780</v>
      </c>
      <c r="CP170" s="90">
        <f t="shared" si="240"/>
        <v>0.0174749551055443</v>
      </c>
      <c r="CQ170" s="90">
        <f t="shared" si="241"/>
        <v>0.0177857604712982</v>
      </c>
      <c r="CR170" s="91">
        <f t="shared" si="242"/>
        <v>3975350</v>
      </c>
      <c r="CS170" s="93">
        <f t="shared" si="243"/>
        <v>0</v>
      </c>
      <c r="CT170" s="93">
        <f t="shared" si="244"/>
        <v>246845</v>
      </c>
      <c r="CU170" s="93">
        <f t="shared" si="245"/>
        <v>716640</v>
      </c>
      <c r="CV170" s="94"/>
      <c r="CW170" s="95">
        <f t="shared" si="246"/>
        <v>8773400</v>
      </c>
      <c r="CX170" s="95">
        <f t="shared" si="247"/>
        <v>-2502610</v>
      </c>
      <c r="CY170" s="95">
        <f t="shared" si="248"/>
        <v>-5906530</v>
      </c>
      <c r="CZ170" s="93">
        <f t="shared" si="249"/>
        <v>-123350</v>
      </c>
      <c r="DA170" s="95">
        <f t="shared" si="250"/>
        <v>240910</v>
      </c>
      <c r="DB170" s="99">
        <f t="shared" si="251"/>
        <v>0.0274591378484966</v>
      </c>
      <c r="DC170" s="99">
        <f t="shared" si="252"/>
        <v>0.0282344309808743</v>
      </c>
      <c r="DD170" s="91">
        <f t="shared" si="253"/>
        <v>5303010</v>
      </c>
      <c r="DE170" s="93">
        <f t="shared" si="254"/>
        <v>0</v>
      </c>
      <c r="DF170" s="93">
        <f t="shared" si="255"/>
        <v>245965</v>
      </c>
      <c r="DG170" s="93">
        <f t="shared" si="256"/>
        <v>668770</v>
      </c>
      <c r="DH170" s="94"/>
      <c r="DI170" s="100">
        <f t="shared" si="257"/>
        <v>8241030</v>
      </c>
      <c r="DJ170" s="100">
        <f t="shared" si="258"/>
        <v>-1154070</v>
      </c>
      <c r="DK170" s="100">
        <f t="shared" si="259"/>
        <v>-6607490</v>
      </c>
      <c r="DL170" s="100">
        <f t="shared" si="260"/>
        <v>-125080</v>
      </c>
      <c r="DM170" s="100">
        <f t="shared" si="261"/>
        <v>354390</v>
      </c>
      <c r="DN170" s="99">
        <f t="shared" si="262"/>
        <v>0.0430031197556616</v>
      </c>
      <c r="DO170" s="90">
        <f t="shared" si="263"/>
        <v>0.0449354858342716</v>
      </c>
      <c r="DP170" s="91">
        <f t="shared" si="264"/>
        <v>132730</v>
      </c>
      <c r="DQ170" s="93">
        <f t="shared" si="265"/>
        <v>0</v>
      </c>
      <c r="DR170" s="93">
        <f t="shared" si="266"/>
        <v>93430</v>
      </c>
      <c r="DS170" s="93">
        <f t="shared" si="267"/>
        <v>576325</v>
      </c>
      <c r="DT170" s="94"/>
      <c r="DU170" s="105">
        <f t="shared" ref="DU170:DX170" si="323">(DI170+CW170+CK170)/3</f>
        <v>8032570</v>
      </c>
      <c r="DV170" s="105">
        <f t="shared" si="323"/>
        <v>-1955336.66666667</v>
      </c>
      <c r="DW170" s="105">
        <f t="shared" si="323"/>
        <v>-5711463.33333333</v>
      </c>
      <c r="DX170" s="105">
        <f t="shared" si="323"/>
        <v>-126076.666666667</v>
      </c>
      <c r="DY170" s="105">
        <f t="shared" si="269"/>
        <v>239693.333333333</v>
      </c>
      <c r="DZ170" s="99">
        <f t="shared" si="270"/>
        <v>0.0298401798345154</v>
      </c>
      <c r="EA170" s="107">
        <f t="shared" si="271"/>
        <v>0.0307580042115385</v>
      </c>
      <c r="EB170" s="105">
        <f t="shared" si="272"/>
        <v>-3137030</v>
      </c>
      <c r="EC170" s="105">
        <f t="shared" si="273"/>
        <v>0</v>
      </c>
      <c r="ED170" s="105">
        <f t="shared" si="274"/>
        <v>195413.333333333</v>
      </c>
      <c r="EE170" s="105">
        <f t="shared" si="275"/>
        <v>653911.666666667</v>
      </c>
      <c r="EF170" s="108"/>
      <c r="EG170" s="115" t="str">
        <f t="shared" si="276"/>
        <v>完整</v>
      </c>
      <c r="EH170" s="115" t="str">
        <f t="shared" si="277"/>
        <v>完整</v>
      </c>
      <c r="EI170" s="115" t="str">
        <f t="shared" si="278"/>
        <v>完整</v>
      </c>
      <c r="EJ170" s="115" t="str">
        <f t="shared" si="279"/>
        <v>选择</v>
      </c>
      <c r="EK170" s="115" t="str">
        <f t="shared" si="280"/>
        <v>选择</v>
      </c>
      <c r="EL170" s="115" t="str">
        <f t="shared" si="281"/>
        <v>选择</v>
      </c>
      <c r="EM170" s="3" t="str">
        <f t="shared" si="282"/>
        <v>删除</v>
      </c>
      <c r="EN170" s="3" t="str">
        <f t="shared" si="283"/>
        <v>删除</v>
      </c>
      <c r="EO170" s="3" t="str">
        <f t="shared" si="284"/>
        <v>删除</v>
      </c>
    </row>
    <row r="171" s="3" customFormat="1" customHeight="1" spans="1:199">
      <c r="A171" s="42" t="s">
        <v>1810</v>
      </c>
      <c r="B171" s="43" t="str">
        <f t="shared" si="299"/>
        <v>GKE Corporation Limited</v>
      </c>
      <c r="C171" s="44" t="s">
        <v>207</v>
      </c>
      <c r="D171" s="44" t="s">
        <v>95</v>
      </c>
      <c r="E171" s="45"/>
      <c r="F171" s="47"/>
      <c r="G171" s="44"/>
      <c r="H171" s="46">
        <f t="shared" si="233"/>
        <v>0.076894612196566</v>
      </c>
      <c r="I171" s="46" t="str">
        <f t="shared" si="234"/>
        <v> </v>
      </c>
      <c r="J171" s="44"/>
      <c r="K171" s="44"/>
      <c r="L171" s="49" t="s">
        <v>95</v>
      </c>
      <c r="M171" s="70" t="s">
        <v>1811</v>
      </c>
      <c r="N171" s="71" t="s">
        <v>1812</v>
      </c>
      <c r="O171" s="71" t="s">
        <v>1813</v>
      </c>
      <c r="P171" s="71" t="s">
        <v>211</v>
      </c>
      <c r="Q171" s="71" t="s">
        <v>1814</v>
      </c>
      <c r="R171" s="71" t="s">
        <v>1815</v>
      </c>
      <c r="S171" s="71" t="s">
        <v>365</v>
      </c>
      <c r="T171" s="75"/>
      <c r="U171" s="71" t="s">
        <v>1816</v>
      </c>
      <c r="V171" s="71" t="s">
        <v>216</v>
      </c>
      <c r="W171" s="71" t="s">
        <v>83</v>
      </c>
      <c r="X171" s="71" t="s">
        <v>1817</v>
      </c>
      <c r="Y171" s="71" t="s">
        <v>1818</v>
      </c>
      <c r="Z171" s="71" t="s">
        <v>1819</v>
      </c>
      <c r="AA171" s="81">
        <v>37643</v>
      </c>
      <c r="AB171" s="71" t="s">
        <v>1820</v>
      </c>
      <c r="AC171" s="82">
        <v>110555</v>
      </c>
      <c r="AD171" s="82">
        <v>108930</v>
      </c>
      <c r="AE171" s="82">
        <v>104803</v>
      </c>
      <c r="AF171" s="82">
        <v>118986</v>
      </c>
      <c r="AG171" s="82">
        <v>1598</v>
      </c>
      <c r="AH171" s="82">
        <v>1857</v>
      </c>
      <c r="AI171" s="82">
        <v>2044</v>
      </c>
      <c r="AJ171" s="82">
        <v>7451</v>
      </c>
      <c r="AK171" s="82">
        <v>62351</v>
      </c>
      <c r="AL171" s="82">
        <v>62653</v>
      </c>
      <c r="AM171" s="82">
        <v>64157</v>
      </c>
      <c r="AN171" s="82">
        <v>74351</v>
      </c>
      <c r="AO171" s="82">
        <v>0</v>
      </c>
      <c r="AP171" s="82">
        <v>0</v>
      </c>
      <c r="AQ171" s="82">
        <v>0</v>
      </c>
      <c r="AR171" s="82">
        <v>0</v>
      </c>
      <c r="AS171" s="82">
        <v>-24652</v>
      </c>
      <c r="AT171" s="82">
        <v>-22356</v>
      </c>
      <c r="AU171" s="82">
        <v>-17289</v>
      </c>
      <c r="AV171" s="82">
        <v>-16167</v>
      </c>
      <c r="AW171" s="82">
        <v>-15752</v>
      </c>
      <c r="AX171" s="82">
        <v>-15773</v>
      </c>
      <c r="AY171" s="82">
        <v>-14369</v>
      </c>
      <c r="AZ171" s="82">
        <v>-15938</v>
      </c>
      <c r="BA171" s="82">
        <v>1846</v>
      </c>
      <c r="BB171" s="82">
        <v>1974</v>
      </c>
      <c r="BC171" s="82">
        <v>1065</v>
      </c>
      <c r="BD171" s="82">
        <v>687</v>
      </c>
      <c r="BE171" s="82">
        <v>34531</v>
      </c>
      <c r="BF171" s="82">
        <v>33976</v>
      </c>
      <c r="BG171" s="82">
        <v>37142</v>
      </c>
      <c r="BH171" s="82">
        <v>40973</v>
      </c>
      <c r="BI171" s="82">
        <v>26485</v>
      </c>
      <c r="BJ171" s="82">
        <v>29760</v>
      </c>
      <c r="BK171" s="82">
        <v>27106</v>
      </c>
      <c r="BL171" s="82">
        <v>30889</v>
      </c>
      <c r="BM171" s="82">
        <v>110474</v>
      </c>
      <c r="BN171" s="82">
        <v>123824</v>
      </c>
      <c r="BO171" s="82">
        <v>132436</v>
      </c>
      <c r="BP171" s="82">
        <v>123394</v>
      </c>
      <c r="BQ171" s="82">
        <v>185147</v>
      </c>
      <c r="BR171" s="82">
        <v>200163</v>
      </c>
      <c r="BS171" s="82">
        <v>212974</v>
      </c>
      <c r="BT171" s="82">
        <v>212072</v>
      </c>
      <c r="BU171" s="82">
        <v>532</v>
      </c>
      <c r="BV171" s="82">
        <v>426</v>
      </c>
      <c r="BW171" s="82">
        <v>330</v>
      </c>
      <c r="BX171" s="82">
        <v>337</v>
      </c>
      <c r="BY171" s="82">
        <v>9398</v>
      </c>
      <c r="BZ171" s="82">
        <v>10005</v>
      </c>
      <c r="CA171" s="82">
        <v>11032</v>
      </c>
      <c r="CB171" s="82">
        <v>19981</v>
      </c>
      <c r="CC171" s="82">
        <v>0</v>
      </c>
      <c r="CD171" s="82">
        <v>0</v>
      </c>
      <c r="CE171" s="83"/>
      <c r="CF171" s="83"/>
      <c r="CG171" s="82">
        <v>24120</v>
      </c>
      <c r="CH171" s="82">
        <v>21930</v>
      </c>
      <c r="CI171" s="82">
        <v>16959</v>
      </c>
      <c r="CJ171" s="82">
        <v>15830</v>
      </c>
      <c r="CK171" s="89">
        <f t="shared" si="235"/>
        <v>110555</v>
      </c>
      <c r="CL171" s="89">
        <f t="shared" si="236"/>
        <v>-62351</v>
      </c>
      <c r="CM171" s="89">
        <f t="shared" si="237"/>
        <v>-24652</v>
      </c>
      <c r="CN171" s="89">
        <f t="shared" si="238"/>
        <v>-15752</v>
      </c>
      <c r="CO171" s="89">
        <f t="shared" si="239"/>
        <v>7800</v>
      </c>
      <c r="CP171" s="90">
        <f t="shared" si="240"/>
        <v>0.0705531183573787</v>
      </c>
      <c r="CQ171" s="90">
        <f t="shared" si="241"/>
        <v>0.0759087149043842</v>
      </c>
      <c r="CR171" s="91">
        <f t="shared" si="242"/>
        <v>532</v>
      </c>
      <c r="CS171" s="93">
        <f t="shared" si="243"/>
        <v>0</v>
      </c>
      <c r="CT171" s="93">
        <f t="shared" si="244"/>
        <v>1910</v>
      </c>
      <c r="CU171" s="93">
        <f t="shared" si="245"/>
        <v>117149</v>
      </c>
      <c r="CV171" s="94"/>
      <c r="CW171" s="95">
        <f t="shared" si="246"/>
        <v>108930</v>
      </c>
      <c r="CX171" s="95">
        <f t="shared" si="247"/>
        <v>-62653</v>
      </c>
      <c r="CY171" s="95">
        <f t="shared" si="248"/>
        <v>-22356</v>
      </c>
      <c r="CZ171" s="93">
        <f t="shared" si="249"/>
        <v>-15773</v>
      </c>
      <c r="DA171" s="95">
        <f t="shared" si="250"/>
        <v>8148</v>
      </c>
      <c r="DB171" s="99">
        <f t="shared" si="251"/>
        <v>0.074800330487469</v>
      </c>
      <c r="DC171" s="99">
        <f t="shared" si="252"/>
        <v>0.0808477704351968</v>
      </c>
      <c r="DD171" s="91">
        <f t="shared" si="253"/>
        <v>426</v>
      </c>
      <c r="DE171" s="93">
        <f t="shared" si="254"/>
        <v>0</v>
      </c>
      <c r="DF171" s="93">
        <f t="shared" si="255"/>
        <v>1519.5</v>
      </c>
      <c r="DG171" s="93">
        <f t="shared" si="256"/>
        <v>128130</v>
      </c>
      <c r="DH171" s="94"/>
      <c r="DI171" s="100">
        <f t="shared" si="257"/>
        <v>104803</v>
      </c>
      <c r="DJ171" s="100">
        <f t="shared" si="258"/>
        <v>-64157</v>
      </c>
      <c r="DK171" s="100">
        <f t="shared" si="259"/>
        <v>-17289</v>
      </c>
      <c r="DL171" s="100">
        <f t="shared" si="260"/>
        <v>-14369</v>
      </c>
      <c r="DM171" s="100">
        <f t="shared" si="261"/>
        <v>8988</v>
      </c>
      <c r="DN171" s="99">
        <f t="shared" si="262"/>
        <v>0.085760903790922</v>
      </c>
      <c r="DO171" s="90">
        <f t="shared" si="263"/>
        <v>0.0938057715389031</v>
      </c>
      <c r="DP171" s="91">
        <f t="shared" si="264"/>
        <v>330</v>
      </c>
      <c r="DQ171" s="93">
        <f t="shared" si="265"/>
        <v>0</v>
      </c>
      <c r="DR171" s="93">
        <f t="shared" si="266"/>
        <v>876</v>
      </c>
      <c r="DS171" s="93">
        <f t="shared" si="267"/>
        <v>127915</v>
      </c>
      <c r="DT171" s="94"/>
      <c r="DU171" s="105">
        <f t="shared" ref="DU171:DX171" si="324">(DI171+CW171+CK171)/3</f>
        <v>108096</v>
      </c>
      <c r="DV171" s="105">
        <f t="shared" si="324"/>
        <v>-63053.6666666667</v>
      </c>
      <c r="DW171" s="105">
        <f t="shared" si="324"/>
        <v>-21432.3333333333</v>
      </c>
      <c r="DX171" s="105">
        <f t="shared" si="324"/>
        <v>-15298</v>
      </c>
      <c r="DY171" s="105">
        <f t="shared" si="269"/>
        <v>8312</v>
      </c>
      <c r="DZ171" s="99">
        <f t="shared" si="270"/>
        <v>0.076894612196566</v>
      </c>
      <c r="EA171" s="107">
        <f t="shared" si="271"/>
        <v>0.0832999278441434</v>
      </c>
      <c r="EB171" s="105">
        <f t="shared" si="272"/>
        <v>-429.333333333333</v>
      </c>
      <c r="EC171" s="105">
        <f t="shared" si="273"/>
        <v>0</v>
      </c>
      <c r="ED171" s="105">
        <f t="shared" si="274"/>
        <v>1435.16666666667</v>
      </c>
      <c r="EE171" s="105">
        <f t="shared" si="275"/>
        <v>124398</v>
      </c>
      <c r="EF171" s="108"/>
      <c r="EG171" s="115" t="str">
        <f t="shared" si="276"/>
        <v>完整</v>
      </c>
      <c r="EH171" s="115" t="str">
        <f t="shared" si="277"/>
        <v>完整</v>
      </c>
      <c r="EI171" s="115" t="str">
        <f t="shared" si="278"/>
        <v>完整</v>
      </c>
      <c r="EJ171" s="115" t="str">
        <f t="shared" si="279"/>
        <v>选择</v>
      </c>
      <c r="EK171" s="115" t="str">
        <f t="shared" si="280"/>
        <v>选择</v>
      </c>
      <c r="EL171" s="115" t="str">
        <f t="shared" si="281"/>
        <v>选择</v>
      </c>
      <c r="EM171" s="3" t="str">
        <f t="shared" si="282"/>
        <v>删除</v>
      </c>
      <c r="EN171" s="3" t="str">
        <f t="shared" si="283"/>
        <v>删除</v>
      </c>
      <c r="EO171" s="3" t="str">
        <f t="shared" si="284"/>
        <v>删除</v>
      </c>
      <c r="EP171" s="6"/>
      <c r="EQ171" s="6"/>
      <c r="ER171" s="6"/>
      <c r="ES171" s="6"/>
      <c r="ET171" s="6"/>
      <c r="EU171" s="6"/>
      <c r="EV171" s="6"/>
      <c r="EW171" s="6"/>
      <c r="EX171" s="6"/>
      <c r="EY171" s="6"/>
      <c r="EZ171" s="6"/>
      <c r="FA171" s="6"/>
      <c r="FB171" s="6"/>
      <c r="FC171" s="6"/>
      <c r="FD171" s="6"/>
      <c r="FE171" s="6"/>
      <c r="FF171" s="6"/>
      <c r="FG171" s="6"/>
      <c r="FH171" s="6"/>
      <c r="FI171" s="6"/>
      <c r="FJ171" s="6"/>
      <c r="FK171" s="6"/>
      <c r="FL171" s="6"/>
      <c r="FM171" s="6"/>
      <c r="FN171" s="6"/>
      <c r="FO171" s="6"/>
      <c r="FP171" s="6"/>
      <c r="FQ171" s="6"/>
      <c r="FR171" s="6"/>
      <c r="FS171" s="6"/>
      <c r="FT171" s="6"/>
      <c r="FU171" s="6"/>
      <c r="FV171" s="6"/>
      <c r="FW171" s="6"/>
      <c r="FX171" s="6"/>
      <c r="FY171" s="6"/>
      <c r="FZ171" s="6"/>
      <c r="GA171" s="6"/>
      <c r="GB171" s="6"/>
      <c r="GC171" s="6"/>
      <c r="GD171" s="6"/>
      <c r="GE171" s="6"/>
      <c r="GF171" s="6"/>
      <c r="GG171" s="6"/>
      <c r="GH171" s="6"/>
      <c r="GI171" s="6"/>
      <c r="GJ171" s="6"/>
      <c r="GK171" s="6"/>
      <c r="GL171" s="6"/>
      <c r="GM171" s="6"/>
      <c r="GN171" s="6"/>
      <c r="GO171" s="6"/>
      <c r="GP171" s="6"/>
      <c r="GQ171" s="6"/>
    </row>
    <row r="172" s="3" customFormat="1" customHeight="1" spans="1:145">
      <c r="A172" s="42" t="s">
        <v>1821</v>
      </c>
      <c r="B172" s="43" t="str">
        <f t="shared" si="299"/>
        <v>Infinity Logistics and Transport Ventures Limited</v>
      </c>
      <c r="C172" s="44" t="s">
        <v>207</v>
      </c>
      <c r="D172" s="44" t="s">
        <v>90</v>
      </c>
      <c r="E172" s="45"/>
      <c r="F172" s="47"/>
      <c r="G172" s="44"/>
      <c r="H172" s="46">
        <f t="shared" si="233"/>
        <v>0.126887326413801</v>
      </c>
      <c r="I172" s="46" t="str">
        <f t="shared" si="234"/>
        <v> </v>
      </c>
      <c r="J172" s="44"/>
      <c r="K172" s="44"/>
      <c r="L172" s="44"/>
      <c r="M172" s="70"/>
      <c r="N172" s="71" t="s">
        <v>1822</v>
      </c>
      <c r="O172" s="71" t="s">
        <v>1823</v>
      </c>
      <c r="P172" s="71" t="s">
        <v>211</v>
      </c>
      <c r="Q172" s="71" t="s">
        <v>1824</v>
      </c>
      <c r="R172" s="71" t="s">
        <v>1825</v>
      </c>
      <c r="S172" s="71" t="s">
        <v>794</v>
      </c>
      <c r="T172" s="71" t="s">
        <v>294</v>
      </c>
      <c r="U172" s="71" t="s">
        <v>1826</v>
      </c>
      <c r="V172" s="71" t="s">
        <v>306</v>
      </c>
      <c r="W172" s="71" t="s">
        <v>77</v>
      </c>
      <c r="X172" s="71" t="s">
        <v>1827</v>
      </c>
      <c r="Y172" s="71" t="s">
        <v>239</v>
      </c>
      <c r="Z172" s="71" t="s">
        <v>1828</v>
      </c>
      <c r="AA172" s="81">
        <v>43851</v>
      </c>
      <c r="AB172" s="75"/>
      <c r="AC172" s="82">
        <v>371105</v>
      </c>
      <c r="AD172" s="82">
        <v>356870</v>
      </c>
      <c r="AE172" s="82">
        <v>275561</v>
      </c>
      <c r="AF172" s="82">
        <v>223669</v>
      </c>
      <c r="AG172" s="82">
        <v>471</v>
      </c>
      <c r="AH172" s="82">
        <v>965</v>
      </c>
      <c r="AI172" s="82">
        <v>865</v>
      </c>
      <c r="AJ172" s="82">
        <v>186</v>
      </c>
      <c r="AK172" s="82">
        <v>276451</v>
      </c>
      <c r="AL172" s="82">
        <v>259658</v>
      </c>
      <c r="AM172" s="82">
        <v>191022</v>
      </c>
      <c r="AN172" s="82">
        <v>157705</v>
      </c>
      <c r="AO172" s="82">
        <v>0</v>
      </c>
      <c r="AP172" s="82">
        <v>0</v>
      </c>
      <c r="AQ172" s="82">
        <v>0</v>
      </c>
      <c r="AR172" s="82">
        <v>0</v>
      </c>
      <c r="AS172" s="82">
        <v>-32567</v>
      </c>
      <c r="AT172" s="82">
        <v>-36530</v>
      </c>
      <c r="AU172" s="82">
        <v>-19186</v>
      </c>
      <c r="AV172" s="82">
        <v>-19103</v>
      </c>
      <c r="AW172" s="82">
        <v>-25713</v>
      </c>
      <c r="AX172" s="82">
        <v>-20576</v>
      </c>
      <c r="AY172" s="82">
        <v>-14497</v>
      </c>
      <c r="AZ172" s="82">
        <v>-12951</v>
      </c>
      <c r="BA172" s="82">
        <v>25411</v>
      </c>
      <c r="BB172" s="82">
        <v>21193</v>
      </c>
      <c r="BC172" s="82">
        <v>15741</v>
      </c>
      <c r="BD172" s="82">
        <v>13048</v>
      </c>
      <c r="BE172" s="82">
        <v>71106</v>
      </c>
      <c r="BF172" s="82">
        <v>69585</v>
      </c>
      <c r="BG172" s="82">
        <v>58613</v>
      </c>
      <c r="BH172" s="82">
        <v>46344</v>
      </c>
      <c r="BI172" s="82">
        <v>50809</v>
      </c>
      <c r="BJ172" s="82">
        <v>39612</v>
      </c>
      <c r="BK172" s="82">
        <v>53719</v>
      </c>
      <c r="BL172" s="82">
        <v>72100</v>
      </c>
      <c r="BM172" s="82">
        <v>347960</v>
      </c>
      <c r="BN172" s="82">
        <v>362890</v>
      </c>
      <c r="BO172" s="82">
        <v>220197</v>
      </c>
      <c r="BP172" s="82">
        <v>157801</v>
      </c>
      <c r="BQ172" s="82">
        <v>654186</v>
      </c>
      <c r="BR172" s="82">
        <v>562914</v>
      </c>
      <c r="BS172" s="82">
        <v>413034</v>
      </c>
      <c r="BT172" s="82">
        <v>296863</v>
      </c>
      <c r="BU172" s="83"/>
      <c r="BV172" s="83"/>
      <c r="BW172" s="83"/>
      <c r="BX172" s="83"/>
      <c r="BY172" s="82">
        <v>36845</v>
      </c>
      <c r="BZ172" s="82">
        <v>41071</v>
      </c>
      <c r="CA172" s="82">
        <v>51721</v>
      </c>
      <c r="CB172" s="82">
        <v>34096</v>
      </c>
      <c r="CC172" s="83"/>
      <c r="CD172" s="83"/>
      <c r="CE172" s="83"/>
      <c r="CF172" s="82">
        <v>544</v>
      </c>
      <c r="CG172" s="82">
        <v>32567</v>
      </c>
      <c r="CH172" s="82">
        <v>36530</v>
      </c>
      <c r="CI172" s="82">
        <v>19186</v>
      </c>
      <c r="CJ172" s="82">
        <v>18559</v>
      </c>
      <c r="CK172" s="89">
        <f t="shared" si="235"/>
        <v>371105</v>
      </c>
      <c r="CL172" s="89">
        <f t="shared" si="236"/>
        <v>-276451</v>
      </c>
      <c r="CM172" s="89">
        <f t="shared" si="237"/>
        <v>-32567</v>
      </c>
      <c r="CN172" s="89">
        <f t="shared" si="238"/>
        <v>-25713</v>
      </c>
      <c r="CO172" s="89">
        <f t="shared" si="239"/>
        <v>36374</v>
      </c>
      <c r="CP172" s="90">
        <f t="shared" si="240"/>
        <v>0.0980153864809151</v>
      </c>
      <c r="CQ172" s="90">
        <f t="shared" si="241"/>
        <v>0.108666361944367</v>
      </c>
      <c r="CR172" s="91">
        <f t="shared" si="242"/>
        <v>0</v>
      </c>
      <c r="CS172" s="93">
        <f t="shared" si="243"/>
        <v>0</v>
      </c>
      <c r="CT172" s="93">
        <f t="shared" si="244"/>
        <v>23302</v>
      </c>
      <c r="CU172" s="93">
        <f t="shared" si="245"/>
        <v>355425</v>
      </c>
      <c r="CV172" s="94"/>
      <c r="CW172" s="95">
        <f t="shared" si="246"/>
        <v>356870</v>
      </c>
      <c r="CX172" s="95">
        <f t="shared" si="247"/>
        <v>-259658</v>
      </c>
      <c r="CY172" s="95">
        <f t="shared" si="248"/>
        <v>-36530</v>
      </c>
      <c r="CZ172" s="93">
        <f t="shared" si="249"/>
        <v>-20576</v>
      </c>
      <c r="DA172" s="95">
        <f t="shared" si="250"/>
        <v>40106</v>
      </c>
      <c r="DB172" s="99">
        <f t="shared" si="251"/>
        <v>0.112382660352509</v>
      </c>
      <c r="DC172" s="99">
        <f t="shared" si="252"/>
        <v>0.126611609905166</v>
      </c>
      <c r="DD172" s="91">
        <f t="shared" si="253"/>
        <v>0</v>
      </c>
      <c r="DE172" s="93">
        <f t="shared" si="254"/>
        <v>0</v>
      </c>
      <c r="DF172" s="93">
        <f t="shared" si="255"/>
        <v>18467</v>
      </c>
      <c r="DG172" s="93">
        <f t="shared" si="256"/>
        <v>291543.5</v>
      </c>
      <c r="DH172" s="94"/>
      <c r="DI172" s="100">
        <f t="shared" si="257"/>
        <v>275561</v>
      </c>
      <c r="DJ172" s="100">
        <f t="shared" si="258"/>
        <v>-191022</v>
      </c>
      <c r="DK172" s="100">
        <f t="shared" si="259"/>
        <v>-19186</v>
      </c>
      <c r="DL172" s="100">
        <f t="shared" si="260"/>
        <v>-14497</v>
      </c>
      <c r="DM172" s="100">
        <f t="shared" si="261"/>
        <v>50856</v>
      </c>
      <c r="DN172" s="99">
        <f t="shared" si="262"/>
        <v>0.18455441807803</v>
      </c>
      <c r="DO172" s="90">
        <f t="shared" si="263"/>
        <v>0.226323401793463</v>
      </c>
      <c r="DP172" s="91">
        <f t="shared" si="264"/>
        <v>0</v>
      </c>
      <c r="DQ172" s="93">
        <f t="shared" si="265"/>
        <v>0</v>
      </c>
      <c r="DR172" s="93">
        <f t="shared" si="266"/>
        <v>14394.5</v>
      </c>
      <c r="DS172" s="93">
        <f t="shared" si="267"/>
        <v>188999</v>
      </c>
      <c r="DT172" s="94"/>
      <c r="DU172" s="105">
        <f t="shared" ref="DU172:DX172" si="325">(DI172+CW172+CK172)/3</f>
        <v>334512</v>
      </c>
      <c r="DV172" s="105">
        <f t="shared" si="325"/>
        <v>-242377</v>
      </c>
      <c r="DW172" s="105">
        <f t="shared" si="325"/>
        <v>-29427.6666666667</v>
      </c>
      <c r="DX172" s="105">
        <f t="shared" si="325"/>
        <v>-20262</v>
      </c>
      <c r="DY172" s="105">
        <f t="shared" si="269"/>
        <v>42445.3333333333</v>
      </c>
      <c r="DZ172" s="99">
        <f t="shared" si="270"/>
        <v>0.126887326413801</v>
      </c>
      <c r="EA172" s="107">
        <f t="shared" si="271"/>
        <v>0.145327550787491</v>
      </c>
      <c r="EB172" s="105">
        <f t="shared" si="272"/>
        <v>0</v>
      </c>
      <c r="EC172" s="105">
        <f t="shared" si="273"/>
        <v>0</v>
      </c>
      <c r="ED172" s="105">
        <f t="shared" si="274"/>
        <v>18721.1666666667</v>
      </c>
      <c r="EE172" s="105">
        <f t="shared" si="275"/>
        <v>278655.833333333</v>
      </c>
      <c r="EF172" s="108"/>
      <c r="EG172" s="115" t="str">
        <f t="shared" si="276"/>
        <v>完整</v>
      </c>
      <c r="EH172" s="115" t="str">
        <f t="shared" si="277"/>
        <v>完整</v>
      </c>
      <c r="EI172" s="115" t="str">
        <f t="shared" si="278"/>
        <v>完整</v>
      </c>
      <c r="EJ172" s="115" t="str">
        <f t="shared" si="279"/>
        <v>选择</v>
      </c>
      <c r="EK172" s="115" t="str">
        <f t="shared" si="280"/>
        <v>选择</v>
      </c>
      <c r="EL172" s="115" t="str">
        <f t="shared" si="281"/>
        <v>选择</v>
      </c>
      <c r="EM172" s="3" t="str">
        <f t="shared" si="282"/>
        <v>删除</v>
      </c>
      <c r="EN172" s="3" t="str">
        <f t="shared" si="283"/>
        <v>删除</v>
      </c>
      <c r="EO172" s="3" t="str">
        <f t="shared" si="284"/>
        <v>删除</v>
      </c>
    </row>
    <row r="173" s="3" customFormat="1" customHeight="1" spans="1:145">
      <c r="A173" s="42" t="s">
        <v>1829</v>
      </c>
      <c r="B173" s="43" t="str">
        <f t="shared" si="299"/>
        <v>Zhejiang Minghui Vegetable &amp; Fruit Distribution Company Limited</v>
      </c>
      <c r="C173" s="44" t="s">
        <v>207</v>
      </c>
      <c r="D173" s="44" t="s">
        <v>90</v>
      </c>
      <c r="E173" s="45"/>
      <c r="F173" s="47"/>
      <c r="G173" s="44"/>
      <c r="H173" s="46">
        <f t="shared" si="233"/>
        <v>0.0830267676388994</v>
      </c>
      <c r="I173" s="46" t="str">
        <f t="shared" si="234"/>
        <v> </v>
      </c>
      <c r="J173" s="44"/>
      <c r="K173" s="44"/>
      <c r="L173" s="44"/>
      <c r="M173" s="70"/>
      <c r="N173" s="71" t="s">
        <v>1830</v>
      </c>
      <c r="O173" s="71" t="s">
        <v>1831</v>
      </c>
      <c r="P173" s="71" t="s">
        <v>1832</v>
      </c>
      <c r="Q173" s="71" t="s">
        <v>1833</v>
      </c>
      <c r="R173" s="71" t="s">
        <v>1834</v>
      </c>
      <c r="S173" s="71" t="s">
        <v>235</v>
      </c>
      <c r="T173" s="75"/>
      <c r="U173" s="71" t="s">
        <v>1835</v>
      </c>
      <c r="V173" s="71" t="s">
        <v>266</v>
      </c>
      <c r="W173" s="71" t="s">
        <v>77</v>
      </c>
      <c r="X173" s="71" t="s">
        <v>1836</v>
      </c>
      <c r="Y173" s="71" t="s">
        <v>1837</v>
      </c>
      <c r="Z173" s="71" t="s">
        <v>1838</v>
      </c>
      <c r="AA173" s="81">
        <v>42507</v>
      </c>
      <c r="AB173" s="75"/>
      <c r="AC173" s="82">
        <v>568077</v>
      </c>
      <c r="AD173" s="82">
        <v>589448</v>
      </c>
      <c r="AE173" s="82">
        <v>509600</v>
      </c>
      <c r="AF173" s="82">
        <v>415412</v>
      </c>
      <c r="AG173" s="82">
        <v>6254</v>
      </c>
      <c r="AH173" s="82">
        <v>3630</v>
      </c>
      <c r="AI173" s="82">
        <v>2012</v>
      </c>
      <c r="AJ173" s="82">
        <v>3193</v>
      </c>
      <c r="AK173" s="82">
        <v>453979</v>
      </c>
      <c r="AL173" s="82">
        <v>465245</v>
      </c>
      <c r="AM173" s="82">
        <v>410728</v>
      </c>
      <c r="AN173" s="82">
        <v>318779</v>
      </c>
      <c r="AO173" s="82">
        <v>0</v>
      </c>
      <c r="AP173" s="82">
        <v>0</v>
      </c>
      <c r="AQ173" s="82">
        <v>0</v>
      </c>
      <c r="AR173" s="82">
        <v>0</v>
      </c>
      <c r="AS173" s="82">
        <v>-51225</v>
      </c>
      <c r="AT173" s="82">
        <v>-50641</v>
      </c>
      <c r="AU173" s="82">
        <v>-38537</v>
      </c>
      <c r="AV173" s="82">
        <v>-39649</v>
      </c>
      <c r="AW173" s="82">
        <v>-24297</v>
      </c>
      <c r="AX173" s="82">
        <v>-15582</v>
      </c>
      <c r="AY173" s="82">
        <v>-18475</v>
      </c>
      <c r="AZ173" s="82">
        <v>-17558</v>
      </c>
      <c r="BA173" s="82">
        <v>19294</v>
      </c>
      <c r="BB173" s="82">
        <v>29695</v>
      </c>
      <c r="BC173" s="82">
        <v>28730</v>
      </c>
      <c r="BD173" s="82">
        <v>22995</v>
      </c>
      <c r="BE173" s="82">
        <v>156186</v>
      </c>
      <c r="BF173" s="82">
        <v>106186</v>
      </c>
      <c r="BG173" s="82">
        <v>101898</v>
      </c>
      <c r="BH173" s="82">
        <v>60846</v>
      </c>
      <c r="BI173" s="82">
        <v>90776</v>
      </c>
      <c r="BJ173" s="82">
        <v>82987</v>
      </c>
      <c r="BK173" s="82">
        <v>67392</v>
      </c>
      <c r="BL173" s="82">
        <v>87681</v>
      </c>
      <c r="BM173" s="82">
        <v>229492</v>
      </c>
      <c r="BN173" s="82">
        <v>184125</v>
      </c>
      <c r="BO173" s="82">
        <v>110766</v>
      </c>
      <c r="BP173" s="82">
        <v>97797</v>
      </c>
      <c r="BQ173" s="82">
        <v>700977</v>
      </c>
      <c r="BR173" s="82">
        <v>577503</v>
      </c>
      <c r="BS173" s="82">
        <v>434831</v>
      </c>
      <c r="BT173" s="82">
        <v>382392</v>
      </c>
      <c r="BU173" s="82">
        <v>14373</v>
      </c>
      <c r="BV173" s="82">
        <v>14448</v>
      </c>
      <c r="BW173" s="82">
        <v>12248</v>
      </c>
      <c r="BX173" s="82">
        <v>10824</v>
      </c>
      <c r="BY173" s="82">
        <v>44830</v>
      </c>
      <c r="BZ173" s="82">
        <v>61610</v>
      </c>
      <c r="CA173" s="82">
        <v>43872</v>
      </c>
      <c r="CB173" s="82">
        <v>42619</v>
      </c>
      <c r="CC173" s="82">
        <v>7428</v>
      </c>
      <c r="CD173" s="82">
        <v>3184</v>
      </c>
      <c r="CE173" s="82">
        <v>3184</v>
      </c>
      <c r="CF173" s="82">
        <v>525</v>
      </c>
      <c r="CG173" s="82">
        <v>29424</v>
      </c>
      <c r="CH173" s="82">
        <v>33009</v>
      </c>
      <c r="CI173" s="82">
        <v>23105</v>
      </c>
      <c r="CJ173" s="82">
        <v>28300</v>
      </c>
      <c r="CK173" s="89">
        <f t="shared" si="235"/>
        <v>568077</v>
      </c>
      <c r="CL173" s="89">
        <f t="shared" si="236"/>
        <v>-453979</v>
      </c>
      <c r="CM173" s="89">
        <f t="shared" si="237"/>
        <v>-51225</v>
      </c>
      <c r="CN173" s="89">
        <f t="shared" si="238"/>
        <v>-24297</v>
      </c>
      <c r="CO173" s="89">
        <f t="shared" si="239"/>
        <v>38576</v>
      </c>
      <c r="CP173" s="90">
        <f t="shared" si="240"/>
        <v>0.0679062873518907</v>
      </c>
      <c r="CQ173" s="90">
        <f t="shared" si="241"/>
        <v>0.0728534979159624</v>
      </c>
      <c r="CR173" s="91">
        <f t="shared" si="242"/>
        <v>14373</v>
      </c>
      <c r="CS173" s="93">
        <f t="shared" si="243"/>
        <v>0</v>
      </c>
      <c r="CT173" s="93">
        <f t="shared" si="244"/>
        <v>24494.5</v>
      </c>
      <c r="CU173" s="93">
        <f t="shared" si="245"/>
        <v>206808.5</v>
      </c>
      <c r="CV173" s="94"/>
      <c r="CW173" s="95">
        <f t="shared" si="246"/>
        <v>589448</v>
      </c>
      <c r="CX173" s="95">
        <f t="shared" si="247"/>
        <v>-465245</v>
      </c>
      <c r="CY173" s="95">
        <f t="shared" si="248"/>
        <v>-50641</v>
      </c>
      <c r="CZ173" s="93">
        <f t="shared" si="249"/>
        <v>-15582</v>
      </c>
      <c r="DA173" s="95">
        <f t="shared" si="250"/>
        <v>57980</v>
      </c>
      <c r="DB173" s="99">
        <f t="shared" si="251"/>
        <v>0.0983632143971987</v>
      </c>
      <c r="DC173" s="99">
        <f t="shared" si="252"/>
        <v>0.109094056462478</v>
      </c>
      <c r="DD173" s="91">
        <f t="shared" si="253"/>
        <v>14448</v>
      </c>
      <c r="DE173" s="93">
        <f t="shared" si="254"/>
        <v>0</v>
      </c>
      <c r="DF173" s="93">
        <f t="shared" si="255"/>
        <v>29212.5</v>
      </c>
      <c r="DG173" s="93">
        <f t="shared" si="256"/>
        <v>147445.5</v>
      </c>
      <c r="DH173" s="94"/>
      <c r="DI173" s="100">
        <f t="shared" si="257"/>
        <v>509600</v>
      </c>
      <c r="DJ173" s="100">
        <f t="shared" si="258"/>
        <v>-410728</v>
      </c>
      <c r="DK173" s="100">
        <f t="shared" si="259"/>
        <v>-38537</v>
      </c>
      <c r="DL173" s="100">
        <f t="shared" si="260"/>
        <v>-18475</v>
      </c>
      <c r="DM173" s="100">
        <f t="shared" si="261"/>
        <v>41860</v>
      </c>
      <c r="DN173" s="99">
        <f t="shared" si="262"/>
        <v>0.0821428571428571</v>
      </c>
      <c r="DO173" s="90">
        <f t="shared" si="263"/>
        <v>0.0894941634241245</v>
      </c>
      <c r="DP173" s="91">
        <f t="shared" si="264"/>
        <v>12248</v>
      </c>
      <c r="DQ173" s="93">
        <f t="shared" si="265"/>
        <v>0</v>
      </c>
      <c r="DR173" s="93">
        <f t="shared" si="266"/>
        <v>25862.5</v>
      </c>
      <c r="DS173" s="93">
        <f t="shared" si="267"/>
        <v>104281.5</v>
      </c>
      <c r="DT173" s="94"/>
      <c r="DU173" s="105">
        <f t="shared" ref="DU173:DX173" si="326">(DI173+CW173+CK173)/3</f>
        <v>555708.333333333</v>
      </c>
      <c r="DV173" s="105">
        <f t="shared" si="326"/>
        <v>-443317.333333333</v>
      </c>
      <c r="DW173" s="105">
        <f t="shared" si="326"/>
        <v>-46801</v>
      </c>
      <c r="DX173" s="105">
        <f t="shared" si="326"/>
        <v>-19451.3333333333</v>
      </c>
      <c r="DY173" s="105">
        <f t="shared" si="269"/>
        <v>46138.6666666667</v>
      </c>
      <c r="DZ173" s="99">
        <f t="shared" si="270"/>
        <v>0.0830267676388994</v>
      </c>
      <c r="EA173" s="107">
        <f t="shared" si="271"/>
        <v>0.0905443743707927</v>
      </c>
      <c r="EB173" s="105">
        <f t="shared" si="272"/>
        <v>-13689.6666666667</v>
      </c>
      <c r="EC173" s="105">
        <f t="shared" si="273"/>
        <v>0</v>
      </c>
      <c r="ED173" s="105">
        <f t="shared" si="274"/>
        <v>26523.1666666667</v>
      </c>
      <c r="EE173" s="105">
        <f t="shared" si="275"/>
        <v>152845.166666667</v>
      </c>
      <c r="EF173" s="108"/>
      <c r="EG173" s="115" t="str">
        <f t="shared" si="276"/>
        <v>完整</v>
      </c>
      <c r="EH173" s="115" t="str">
        <f t="shared" si="277"/>
        <v>完整</v>
      </c>
      <c r="EI173" s="115" t="str">
        <f t="shared" si="278"/>
        <v>完整</v>
      </c>
      <c r="EJ173" s="115" t="str">
        <f t="shared" si="279"/>
        <v>选择</v>
      </c>
      <c r="EK173" s="115" t="str">
        <f t="shared" si="280"/>
        <v>选择</v>
      </c>
      <c r="EL173" s="115" t="str">
        <f t="shared" si="281"/>
        <v>选择</v>
      </c>
      <c r="EM173" s="3" t="str">
        <f t="shared" si="282"/>
        <v>删除</v>
      </c>
      <c r="EN173" s="3" t="str">
        <f t="shared" si="283"/>
        <v>删除</v>
      </c>
      <c r="EO173" s="3" t="str">
        <f t="shared" si="284"/>
        <v>删除</v>
      </c>
    </row>
    <row r="174" s="3" customFormat="1" customHeight="1" spans="1:145">
      <c r="A174" s="42" t="s">
        <v>1839</v>
      </c>
      <c r="B174" s="43" t="str">
        <f t="shared" si="299"/>
        <v>Resources Global Development Limited</v>
      </c>
      <c r="C174" s="44" t="s">
        <v>207</v>
      </c>
      <c r="D174" s="44" t="s">
        <v>90</v>
      </c>
      <c r="E174" s="45"/>
      <c r="F174" s="47"/>
      <c r="G174" s="44"/>
      <c r="H174" s="46">
        <f t="shared" si="233"/>
        <v>0.202440028137606</v>
      </c>
      <c r="I174" s="46" t="str">
        <f t="shared" si="234"/>
        <v> </v>
      </c>
      <c r="J174" s="44"/>
      <c r="K174" s="44"/>
      <c r="L174" s="44"/>
      <c r="M174" s="70"/>
      <c r="N174" s="71" t="s">
        <v>1840</v>
      </c>
      <c r="O174" s="71" t="s">
        <v>1841</v>
      </c>
      <c r="P174" s="71" t="s">
        <v>211</v>
      </c>
      <c r="Q174" s="71" t="s">
        <v>1842</v>
      </c>
      <c r="R174" s="71" t="s">
        <v>1843</v>
      </c>
      <c r="S174" s="71" t="s">
        <v>365</v>
      </c>
      <c r="T174" s="75"/>
      <c r="U174" s="71" t="s">
        <v>1844</v>
      </c>
      <c r="V174" s="71" t="s">
        <v>306</v>
      </c>
      <c r="W174" s="71" t="s">
        <v>77</v>
      </c>
      <c r="X174" s="71" t="s">
        <v>1845</v>
      </c>
      <c r="Y174" s="71" t="s">
        <v>1846</v>
      </c>
      <c r="Z174" s="71" t="s">
        <v>1847</v>
      </c>
      <c r="AA174" s="81">
        <v>43861</v>
      </c>
      <c r="AB174" s="71" t="s">
        <v>1848</v>
      </c>
      <c r="AC174" s="82">
        <v>105607</v>
      </c>
      <c r="AD174" s="82">
        <v>179011</v>
      </c>
      <c r="AE174" s="82">
        <v>133328</v>
      </c>
      <c r="AF174" s="82">
        <v>73247</v>
      </c>
      <c r="AG174" s="83"/>
      <c r="AH174" s="82">
        <v>122</v>
      </c>
      <c r="AI174" s="82">
        <v>44</v>
      </c>
      <c r="AJ174" s="82">
        <v>279</v>
      </c>
      <c r="AK174" s="82">
        <v>67540</v>
      </c>
      <c r="AL174" s="82">
        <v>137035</v>
      </c>
      <c r="AM174" s="82">
        <v>103743</v>
      </c>
      <c r="AN174" s="82">
        <v>59285</v>
      </c>
      <c r="AO174" s="82">
        <v>0</v>
      </c>
      <c r="AP174" s="82">
        <v>0</v>
      </c>
      <c r="AQ174" s="82">
        <v>0</v>
      </c>
      <c r="AR174" s="82">
        <v>0</v>
      </c>
      <c r="AS174" s="82">
        <v>-3384</v>
      </c>
      <c r="AT174" s="82">
        <v>-3662</v>
      </c>
      <c r="AU174" s="82">
        <v>-3141</v>
      </c>
      <c r="AV174" s="82">
        <v>-3252</v>
      </c>
      <c r="AW174" s="82">
        <v>-6130</v>
      </c>
      <c r="AX174" s="82">
        <v>-4770</v>
      </c>
      <c r="AY174" s="82">
        <v>-3932</v>
      </c>
      <c r="AZ174" s="82">
        <v>-4123</v>
      </c>
      <c r="BA174" s="82">
        <v>2977</v>
      </c>
      <c r="BB174" s="82">
        <v>1965</v>
      </c>
      <c r="BC174" s="82">
        <v>4180</v>
      </c>
      <c r="BD174" s="82">
        <v>1991</v>
      </c>
      <c r="BE174" s="82">
        <v>5758</v>
      </c>
      <c r="BF174" s="82">
        <v>26650</v>
      </c>
      <c r="BG174" s="82">
        <v>5997</v>
      </c>
      <c r="BH174" s="82">
        <v>10802</v>
      </c>
      <c r="BI174" s="82">
        <v>27133</v>
      </c>
      <c r="BJ174" s="82">
        <v>20044</v>
      </c>
      <c r="BK174" s="82">
        <v>20346</v>
      </c>
      <c r="BL174" s="82">
        <v>5845</v>
      </c>
      <c r="BM174" s="82">
        <v>82631</v>
      </c>
      <c r="BN174" s="82">
        <v>63132</v>
      </c>
      <c r="BO174" s="82">
        <v>40549</v>
      </c>
      <c r="BP174" s="82">
        <v>30653</v>
      </c>
      <c r="BQ174" s="82">
        <v>120836</v>
      </c>
      <c r="BR174" s="82">
        <v>112649</v>
      </c>
      <c r="BS174" s="82">
        <v>72842</v>
      </c>
      <c r="BT174" s="82">
        <v>50162</v>
      </c>
      <c r="BU174" s="83"/>
      <c r="BV174" s="83"/>
      <c r="BW174" s="83"/>
      <c r="BX174" s="83"/>
      <c r="BY174" s="82">
        <v>28553</v>
      </c>
      <c r="BZ174" s="82">
        <v>33666</v>
      </c>
      <c r="CA174" s="82">
        <v>22556</v>
      </c>
      <c r="CB174" s="82">
        <v>6866</v>
      </c>
      <c r="CC174" s="83"/>
      <c r="CD174" s="83"/>
      <c r="CE174" s="83"/>
      <c r="CF174" s="83"/>
      <c r="CG174" s="82">
        <v>3384</v>
      </c>
      <c r="CH174" s="82">
        <v>2677</v>
      </c>
      <c r="CI174" s="82">
        <v>2575</v>
      </c>
      <c r="CJ174" s="82">
        <v>2723</v>
      </c>
      <c r="CK174" s="89">
        <f t="shared" si="235"/>
        <v>105607</v>
      </c>
      <c r="CL174" s="89">
        <f t="shared" si="236"/>
        <v>-67540</v>
      </c>
      <c r="CM174" s="89">
        <f t="shared" si="237"/>
        <v>-3384</v>
      </c>
      <c r="CN174" s="89">
        <f t="shared" si="238"/>
        <v>-6130</v>
      </c>
      <c r="CO174" s="89">
        <f t="shared" si="239"/>
        <v>28553</v>
      </c>
      <c r="CP174" s="90">
        <f t="shared" si="240"/>
        <v>0.270370335299743</v>
      </c>
      <c r="CQ174" s="90">
        <f t="shared" si="241"/>
        <v>0.370558309756794</v>
      </c>
      <c r="CR174" s="91">
        <f t="shared" si="242"/>
        <v>0</v>
      </c>
      <c r="CS174" s="93">
        <f t="shared" si="243"/>
        <v>0</v>
      </c>
      <c r="CT174" s="93">
        <f t="shared" si="244"/>
        <v>2471</v>
      </c>
      <c r="CU174" s="93">
        <f t="shared" si="245"/>
        <v>72881.5</v>
      </c>
      <c r="CV174" s="94"/>
      <c r="CW174" s="95">
        <f t="shared" si="246"/>
        <v>179011</v>
      </c>
      <c r="CX174" s="95">
        <f t="shared" si="247"/>
        <v>-137035</v>
      </c>
      <c r="CY174" s="95">
        <f t="shared" si="248"/>
        <v>-3662</v>
      </c>
      <c r="CZ174" s="93">
        <f t="shared" si="249"/>
        <v>-4770</v>
      </c>
      <c r="DA174" s="95">
        <f t="shared" si="250"/>
        <v>33544</v>
      </c>
      <c r="DB174" s="99">
        <f t="shared" si="251"/>
        <v>0.187385132757205</v>
      </c>
      <c r="DC174" s="99">
        <f t="shared" si="252"/>
        <v>0.230595255281267</v>
      </c>
      <c r="DD174" s="91">
        <f t="shared" si="253"/>
        <v>0</v>
      </c>
      <c r="DE174" s="93">
        <f t="shared" si="254"/>
        <v>0</v>
      </c>
      <c r="DF174" s="93">
        <f t="shared" si="255"/>
        <v>3072.5</v>
      </c>
      <c r="DG174" s="93">
        <f t="shared" si="256"/>
        <v>51840.5</v>
      </c>
      <c r="DH174" s="94"/>
      <c r="DI174" s="100">
        <f t="shared" si="257"/>
        <v>133328</v>
      </c>
      <c r="DJ174" s="100">
        <f t="shared" si="258"/>
        <v>-103743</v>
      </c>
      <c r="DK174" s="100">
        <f t="shared" si="259"/>
        <v>-3141</v>
      </c>
      <c r="DL174" s="100">
        <f t="shared" si="260"/>
        <v>-3932</v>
      </c>
      <c r="DM174" s="100">
        <f t="shared" si="261"/>
        <v>22512</v>
      </c>
      <c r="DN174" s="99">
        <f t="shared" si="262"/>
        <v>0.168846753870155</v>
      </c>
      <c r="DO174" s="90">
        <f t="shared" si="263"/>
        <v>0.203147559919145</v>
      </c>
      <c r="DP174" s="91">
        <f t="shared" si="264"/>
        <v>0</v>
      </c>
      <c r="DQ174" s="93">
        <f t="shared" si="265"/>
        <v>0</v>
      </c>
      <c r="DR174" s="93">
        <f t="shared" si="266"/>
        <v>3085.5</v>
      </c>
      <c r="DS174" s="93">
        <f t="shared" si="267"/>
        <v>35601</v>
      </c>
      <c r="DT174" s="94"/>
      <c r="DU174" s="105">
        <f t="shared" ref="DU174:DX174" si="327">(DI174+CW174+CK174)/3</f>
        <v>139315.333333333</v>
      </c>
      <c r="DV174" s="105">
        <f t="shared" si="327"/>
        <v>-102772.666666667</v>
      </c>
      <c r="DW174" s="105">
        <f t="shared" si="327"/>
        <v>-3395.66666666667</v>
      </c>
      <c r="DX174" s="105">
        <f t="shared" si="327"/>
        <v>-4944</v>
      </c>
      <c r="DY174" s="105">
        <f t="shared" si="269"/>
        <v>28203</v>
      </c>
      <c r="DZ174" s="99">
        <f t="shared" si="270"/>
        <v>0.202440028137606</v>
      </c>
      <c r="EA174" s="107">
        <f t="shared" si="271"/>
        <v>0.253824207933713</v>
      </c>
      <c r="EB174" s="105">
        <f t="shared" si="272"/>
        <v>0</v>
      </c>
      <c r="EC174" s="105">
        <f t="shared" si="273"/>
        <v>0</v>
      </c>
      <c r="ED174" s="105">
        <f t="shared" si="274"/>
        <v>2876.33333333333</v>
      </c>
      <c r="EE174" s="105">
        <f t="shared" si="275"/>
        <v>53441</v>
      </c>
      <c r="EF174" s="108"/>
      <c r="EG174" s="115" t="str">
        <f t="shared" si="276"/>
        <v>完整</v>
      </c>
      <c r="EH174" s="115" t="str">
        <f t="shared" si="277"/>
        <v>完整</v>
      </c>
      <c r="EI174" s="115" t="str">
        <f t="shared" si="278"/>
        <v>完整</v>
      </c>
      <c r="EJ174" s="115" t="str">
        <f t="shared" si="279"/>
        <v>选择</v>
      </c>
      <c r="EK174" s="115" t="str">
        <f t="shared" si="280"/>
        <v>选择</v>
      </c>
      <c r="EL174" s="115" t="str">
        <f t="shared" si="281"/>
        <v>选择</v>
      </c>
      <c r="EM174" s="3" t="str">
        <f t="shared" si="282"/>
        <v>删除</v>
      </c>
      <c r="EN174" s="3" t="str">
        <f t="shared" si="283"/>
        <v>删除</v>
      </c>
      <c r="EO174" s="3" t="str">
        <f t="shared" si="284"/>
        <v>删除</v>
      </c>
    </row>
    <row r="175" s="3" customFormat="1" customHeight="1" spans="1:199">
      <c r="A175" s="42" t="s">
        <v>1849</v>
      </c>
      <c r="B175" s="43" t="str">
        <f t="shared" si="299"/>
        <v>Kantsu CO LTD</v>
      </c>
      <c r="C175" s="44" t="s">
        <v>207</v>
      </c>
      <c r="D175" s="44" t="s">
        <v>90</v>
      </c>
      <c r="E175" s="45"/>
      <c r="F175" s="47"/>
      <c r="G175" s="44"/>
      <c r="H175" s="46" t="e">
        <f t="shared" si="233"/>
        <v>#VALUE!</v>
      </c>
      <c r="I175" s="46" t="str">
        <f t="shared" si="234"/>
        <v> </v>
      </c>
      <c r="J175" s="44"/>
      <c r="K175" s="44"/>
      <c r="L175" s="44"/>
      <c r="M175" s="70"/>
      <c r="N175" s="71" t="s">
        <v>1850</v>
      </c>
      <c r="O175" s="71" t="s">
        <v>1851</v>
      </c>
      <c r="P175" s="71" t="s">
        <v>211</v>
      </c>
      <c r="Q175" s="71" t="s">
        <v>1852</v>
      </c>
      <c r="R175" s="71" t="s">
        <v>1853</v>
      </c>
      <c r="S175" s="71" t="s">
        <v>225</v>
      </c>
      <c r="T175" s="75"/>
      <c r="U175" s="71" t="s">
        <v>1854</v>
      </c>
      <c r="V175" s="71" t="s">
        <v>266</v>
      </c>
      <c r="W175" s="71" t="s">
        <v>71</v>
      </c>
      <c r="X175" s="71" t="s">
        <v>1855</v>
      </c>
      <c r="Y175" s="71" t="s">
        <v>1856</v>
      </c>
      <c r="Z175" s="71" t="s">
        <v>1857</v>
      </c>
      <c r="AA175" s="81">
        <v>43909</v>
      </c>
      <c r="AB175" s="75"/>
      <c r="AC175" s="82">
        <v>11938208</v>
      </c>
      <c r="AD175" s="82">
        <v>10493721</v>
      </c>
      <c r="AE175" s="83"/>
      <c r="AF175" s="83"/>
      <c r="AG175" s="83"/>
      <c r="AH175" s="83"/>
      <c r="AI175" s="83"/>
      <c r="AJ175" s="83"/>
      <c r="AK175" s="82">
        <v>10129579</v>
      </c>
      <c r="AL175" s="82">
        <v>8714768</v>
      </c>
      <c r="AM175" s="83"/>
      <c r="AN175" s="83"/>
      <c r="AO175" s="83"/>
      <c r="AP175" s="82">
        <v>0</v>
      </c>
      <c r="AQ175" s="83"/>
      <c r="AR175" s="83"/>
      <c r="AS175" s="82">
        <v>-1041150</v>
      </c>
      <c r="AT175" s="82">
        <v>-975914</v>
      </c>
      <c r="AU175" s="83"/>
      <c r="AV175" s="83"/>
      <c r="AW175" s="82">
        <v>-357094</v>
      </c>
      <c r="AX175" s="82">
        <v>-410890</v>
      </c>
      <c r="AY175" s="83"/>
      <c r="AZ175" s="83"/>
      <c r="BA175" s="82">
        <v>24450</v>
      </c>
      <c r="BB175" s="82">
        <v>4491</v>
      </c>
      <c r="BC175" s="83"/>
      <c r="BD175" s="83"/>
      <c r="BE175" s="82">
        <v>1542726</v>
      </c>
      <c r="BF175" s="82">
        <v>1243925</v>
      </c>
      <c r="BG175" s="83"/>
      <c r="BH175" s="83"/>
      <c r="BI175" s="82">
        <v>2560782</v>
      </c>
      <c r="BJ175" s="82">
        <v>3432524</v>
      </c>
      <c r="BK175" s="83"/>
      <c r="BL175" s="83"/>
      <c r="BM175" s="82">
        <v>2865042</v>
      </c>
      <c r="BN175" s="82">
        <v>2373198</v>
      </c>
      <c r="BO175" s="83"/>
      <c r="BP175" s="83"/>
      <c r="BQ175" s="82">
        <v>10309473</v>
      </c>
      <c r="BR175" s="82">
        <v>9471514</v>
      </c>
      <c r="BS175" s="83"/>
      <c r="BT175" s="83"/>
      <c r="BU175" s="82">
        <v>1041150</v>
      </c>
      <c r="BV175" s="82">
        <v>975914</v>
      </c>
      <c r="BW175" s="83"/>
      <c r="BX175" s="83"/>
      <c r="BY175" s="82">
        <v>410385</v>
      </c>
      <c r="BZ175" s="82">
        <v>392149</v>
      </c>
      <c r="CA175" s="83"/>
      <c r="CB175" s="83"/>
      <c r="CC175" s="83"/>
      <c r="CD175" s="83"/>
      <c r="CE175" s="83"/>
      <c r="CF175" s="83"/>
      <c r="CG175" s="83"/>
      <c r="CH175" s="83"/>
      <c r="CI175" s="83"/>
      <c r="CJ175" s="83"/>
      <c r="CK175" s="89">
        <f t="shared" si="235"/>
        <v>11938208</v>
      </c>
      <c r="CL175" s="89">
        <f t="shared" si="236"/>
        <v>-10129579</v>
      </c>
      <c r="CM175" s="89">
        <f t="shared" si="237"/>
        <v>-1041150</v>
      </c>
      <c r="CN175" s="89">
        <f t="shared" si="238"/>
        <v>-357094</v>
      </c>
      <c r="CO175" s="89">
        <f t="shared" si="239"/>
        <v>410385</v>
      </c>
      <c r="CP175" s="90">
        <f t="shared" si="240"/>
        <v>0.0343757622584562</v>
      </c>
      <c r="CQ175" s="90">
        <f t="shared" si="241"/>
        <v>0.0355995229975339</v>
      </c>
      <c r="CR175" s="91">
        <f t="shared" si="242"/>
        <v>1041150</v>
      </c>
      <c r="CS175" s="93" t="str">
        <f t="shared" si="243"/>
        <v/>
      </c>
      <c r="CT175" s="93">
        <f t="shared" si="244"/>
        <v>14470.5</v>
      </c>
      <c r="CU175" s="93">
        <f t="shared" si="245"/>
        <v>2619120</v>
      </c>
      <c r="CV175" s="94"/>
      <c r="CW175" s="95">
        <f t="shared" si="246"/>
        <v>10493721</v>
      </c>
      <c r="CX175" s="95">
        <f t="shared" si="247"/>
        <v>-8714768</v>
      </c>
      <c r="CY175" s="95">
        <f t="shared" si="248"/>
        <v>-975914</v>
      </c>
      <c r="CZ175" s="93">
        <f t="shared" si="249"/>
        <v>-410890</v>
      </c>
      <c r="DA175" s="95">
        <f t="shared" si="250"/>
        <v>392149</v>
      </c>
      <c r="DB175" s="99">
        <f t="shared" si="251"/>
        <v>0.0373698709923772</v>
      </c>
      <c r="DC175" s="99">
        <f t="shared" si="252"/>
        <v>0.0388205914881367</v>
      </c>
      <c r="DD175" s="91">
        <f t="shared" si="253"/>
        <v>975914</v>
      </c>
      <c r="DE175" s="93">
        <f t="shared" si="254"/>
        <v>0</v>
      </c>
      <c r="DF175" s="93" t="e">
        <f t="shared" si="255"/>
        <v>#VALUE!</v>
      </c>
      <c r="DG175" s="93" t="e">
        <f t="shared" si="256"/>
        <v>#VALUE!</v>
      </c>
      <c r="DH175" s="94"/>
      <c r="DI175" s="100" t="str">
        <f t="shared" si="257"/>
        <v>无数据</v>
      </c>
      <c r="DJ175" s="100">
        <f t="shared" si="258"/>
        <v>0</v>
      </c>
      <c r="DK175" s="100">
        <f t="shared" si="259"/>
        <v>0</v>
      </c>
      <c r="DL175" s="100">
        <f t="shared" si="260"/>
        <v>0</v>
      </c>
      <c r="DM175" s="100" t="str">
        <f t="shared" si="261"/>
        <v>无数据</v>
      </c>
      <c r="DN175" s="99" t="e">
        <f t="shared" si="262"/>
        <v>#VALUE!</v>
      </c>
      <c r="DO175" s="90" t="e">
        <f t="shared" si="263"/>
        <v>#VALUE!</v>
      </c>
      <c r="DP175" s="91">
        <f t="shared" si="264"/>
        <v>0</v>
      </c>
      <c r="DQ175" s="93" t="str">
        <f t="shared" si="265"/>
        <v/>
      </c>
      <c r="DR175" s="93" t="e">
        <f t="shared" si="266"/>
        <v>#VALUE!</v>
      </c>
      <c r="DS175" s="93" t="e">
        <f t="shared" si="267"/>
        <v>#VALUE!</v>
      </c>
      <c r="DT175" s="94"/>
      <c r="DU175" s="105" t="e">
        <f t="shared" ref="DU175:DX175" si="328">(DI175+CW175+CK175)/3</f>
        <v>#VALUE!</v>
      </c>
      <c r="DV175" s="105">
        <f t="shared" si="328"/>
        <v>-6281449</v>
      </c>
      <c r="DW175" s="105">
        <f t="shared" si="328"/>
        <v>-672354.666666667</v>
      </c>
      <c r="DX175" s="105">
        <f t="shared" si="328"/>
        <v>-255994.666666667</v>
      </c>
      <c r="DY175" s="105" t="e">
        <f t="shared" si="269"/>
        <v>#VALUE!</v>
      </c>
      <c r="DZ175" s="99" t="e">
        <f t="shared" si="270"/>
        <v>#VALUE!</v>
      </c>
      <c r="EA175" s="107" t="e">
        <f t="shared" si="271"/>
        <v>#VALUE!</v>
      </c>
      <c r="EB175" s="105">
        <f t="shared" si="272"/>
        <v>-672354.666666667</v>
      </c>
      <c r="EC175" s="105" t="e">
        <f t="shared" si="273"/>
        <v>#VALUE!</v>
      </c>
      <c r="ED175" s="105" t="e">
        <f t="shared" si="274"/>
        <v>#VALUE!</v>
      </c>
      <c r="EE175" s="105" t="e">
        <f t="shared" si="275"/>
        <v>#VALUE!</v>
      </c>
      <c r="EF175" s="108"/>
      <c r="EG175" s="115" t="str">
        <f t="shared" si="276"/>
        <v>无数据</v>
      </c>
      <c r="EH175" s="115" t="str">
        <f t="shared" si="277"/>
        <v>完整</v>
      </c>
      <c r="EI175" s="115" t="str">
        <f t="shared" si="278"/>
        <v>完整</v>
      </c>
      <c r="EJ175" s="115" t="str">
        <f t="shared" si="279"/>
        <v>选择</v>
      </c>
      <c r="EK175" s="115" t="str">
        <f t="shared" si="280"/>
        <v>删除</v>
      </c>
      <c r="EL175" s="115" t="str">
        <f t="shared" si="281"/>
        <v>选择</v>
      </c>
      <c r="EM175" s="3" t="e">
        <f t="shared" si="282"/>
        <v>#VALUE!</v>
      </c>
      <c r="EN175" s="3" t="e">
        <f t="shared" si="283"/>
        <v>#VALUE!</v>
      </c>
      <c r="EO175" s="3" t="e">
        <f t="shared" si="284"/>
        <v>#VALUE!</v>
      </c>
      <c r="EP175" s="6"/>
      <c r="EQ175" s="6"/>
      <c r="ER175" s="6"/>
      <c r="ES175" s="6"/>
      <c r="ET175" s="6"/>
      <c r="EU175" s="6"/>
      <c r="EV175" s="6"/>
      <c r="EW175" s="6"/>
      <c r="EX175" s="6"/>
      <c r="EY175" s="6"/>
      <c r="EZ175" s="6"/>
      <c r="FA175" s="6"/>
      <c r="FB175" s="6"/>
      <c r="FC175" s="6"/>
      <c r="FD175" s="6"/>
      <c r="FE175" s="6"/>
      <c r="FF175" s="6"/>
      <c r="FG175" s="6"/>
      <c r="FH175" s="6"/>
      <c r="FI175" s="6"/>
      <c r="FJ175" s="6"/>
      <c r="FK175" s="6"/>
      <c r="FL175" s="6"/>
      <c r="FM175" s="6"/>
      <c r="FN175" s="6"/>
      <c r="FO175" s="6"/>
      <c r="FP175" s="6"/>
      <c r="FQ175" s="6"/>
      <c r="FR175" s="6"/>
      <c r="FS175" s="6"/>
      <c r="FT175" s="6"/>
      <c r="FU175" s="6"/>
      <c r="FV175" s="6"/>
      <c r="FW175" s="6"/>
      <c r="FX175" s="6"/>
      <c r="FY175" s="6"/>
      <c r="FZ175" s="6"/>
      <c r="GA175" s="6"/>
      <c r="GB175" s="6"/>
      <c r="GC175" s="6"/>
      <c r="GD175" s="6"/>
      <c r="GE175" s="6"/>
      <c r="GF175" s="6"/>
      <c r="GG175" s="6"/>
      <c r="GH175" s="6"/>
      <c r="GI175" s="6"/>
      <c r="GJ175" s="6"/>
      <c r="GK175" s="6"/>
      <c r="GL175" s="6"/>
      <c r="GM175" s="6"/>
      <c r="GN175" s="6"/>
      <c r="GO175" s="6"/>
      <c r="GP175" s="6"/>
      <c r="GQ175" s="6"/>
    </row>
    <row r="176" s="3" customFormat="1" customHeight="1" spans="1:200">
      <c r="A176" s="42" t="s">
        <v>1858</v>
      </c>
      <c r="B176" s="43" t="str">
        <f t="shared" si="299"/>
        <v>Tianjin THE Leader Supply Chain Management Co,Ltd.</v>
      </c>
      <c r="C176" s="44" t="s">
        <v>207</v>
      </c>
      <c r="D176" s="44" t="s">
        <v>90</v>
      </c>
      <c r="E176" s="45"/>
      <c r="F176" s="47"/>
      <c r="G176" s="44"/>
      <c r="H176" s="46">
        <f t="shared" si="233"/>
        <v>-0.0214179414139218</v>
      </c>
      <c r="I176" s="46" t="str">
        <f t="shared" si="234"/>
        <v> </v>
      </c>
      <c r="J176" s="44"/>
      <c r="K176" s="44"/>
      <c r="L176" s="44"/>
      <c r="M176" s="70"/>
      <c r="N176" s="71" t="s">
        <v>1859</v>
      </c>
      <c r="O176" s="71" t="s">
        <v>1860</v>
      </c>
      <c r="P176" s="71" t="s">
        <v>211</v>
      </c>
      <c r="Q176" s="71" t="s">
        <v>1861</v>
      </c>
      <c r="R176" s="71" t="s">
        <v>1862</v>
      </c>
      <c r="S176" s="71" t="s">
        <v>235</v>
      </c>
      <c r="T176" s="75"/>
      <c r="U176" s="71" t="s">
        <v>1863</v>
      </c>
      <c r="V176" s="71" t="s">
        <v>306</v>
      </c>
      <c r="W176" s="71" t="s">
        <v>77</v>
      </c>
      <c r="X176" s="71" t="s">
        <v>1864</v>
      </c>
      <c r="Y176" s="71" t="s">
        <v>500</v>
      </c>
      <c r="Z176" s="71" t="s">
        <v>1865</v>
      </c>
      <c r="AA176" s="81">
        <v>42465</v>
      </c>
      <c r="AB176" s="75"/>
      <c r="AC176" s="82">
        <v>564688</v>
      </c>
      <c r="AD176" s="82">
        <v>507282</v>
      </c>
      <c r="AE176" s="82">
        <v>390869</v>
      </c>
      <c r="AF176" s="82">
        <v>389968</v>
      </c>
      <c r="AG176" s="82">
        <v>867</v>
      </c>
      <c r="AH176" s="82">
        <v>1234</v>
      </c>
      <c r="AI176" s="82">
        <v>1825</v>
      </c>
      <c r="AJ176" s="82">
        <v>355</v>
      </c>
      <c r="AK176" s="82">
        <v>524239</v>
      </c>
      <c r="AL176" s="82">
        <v>469387</v>
      </c>
      <c r="AM176" s="82">
        <v>348316</v>
      </c>
      <c r="AN176" s="82">
        <v>354002</v>
      </c>
      <c r="AO176" s="82">
        <v>9187</v>
      </c>
      <c r="AP176" s="82">
        <v>11947</v>
      </c>
      <c r="AQ176" s="82">
        <v>11300</v>
      </c>
      <c r="AR176" s="82">
        <v>5814</v>
      </c>
      <c r="AS176" s="82">
        <v>-32617</v>
      </c>
      <c r="AT176" s="82">
        <v>-36267</v>
      </c>
      <c r="AU176" s="82">
        <v>-33469</v>
      </c>
      <c r="AV176" s="82">
        <v>-25411</v>
      </c>
      <c r="AW176" s="82">
        <v>-3798</v>
      </c>
      <c r="AX176" s="82">
        <v>-7744</v>
      </c>
      <c r="AY176" s="82">
        <v>-5899</v>
      </c>
      <c r="AZ176" s="82">
        <v>-5236</v>
      </c>
      <c r="BA176" s="82">
        <v>239</v>
      </c>
      <c r="BB176" s="82">
        <v>271</v>
      </c>
      <c r="BC176" s="82">
        <v>693</v>
      </c>
      <c r="BD176" s="82">
        <v>1023</v>
      </c>
      <c r="BE176" s="82">
        <v>63787</v>
      </c>
      <c r="BF176" s="82">
        <v>82733</v>
      </c>
      <c r="BG176" s="82">
        <v>52243</v>
      </c>
      <c r="BH176" s="82">
        <v>61094</v>
      </c>
      <c r="BI176" s="82">
        <v>23482</v>
      </c>
      <c r="BJ176" s="82">
        <v>17090</v>
      </c>
      <c r="BK176" s="82">
        <v>29134</v>
      </c>
      <c r="BL176" s="82">
        <v>27487</v>
      </c>
      <c r="BM176" s="82">
        <v>61036</v>
      </c>
      <c r="BN176" s="82">
        <v>58827</v>
      </c>
      <c r="BO176" s="82">
        <v>73619</v>
      </c>
      <c r="BP176" s="82">
        <v>27211</v>
      </c>
      <c r="BQ176" s="82">
        <v>191149</v>
      </c>
      <c r="BR176" s="82">
        <v>196444</v>
      </c>
      <c r="BS176" s="82">
        <v>196385</v>
      </c>
      <c r="BT176" s="82">
        <v>157154</v>
      </c>
      <c r="BU176" s="82">
        <v>52</v>
      </c>
      <c r="BV176" s="82">
        <v>351</v>
      </c>
      <c r="BW176" s="82">
        <v>622</v>
      </c>
      <c r="BX176" s="82">
        <v>589</v>
      </c>
      <c r="BY176" s="82">
        <v>4901</v>
      </c>
      <c r="BZ176" s="82">
        <v>-4882</v>
      </c>
      <c r="CA176" s="82">
        <v>5010</v>
      </c>
      <c r="CB176" s="82">
        <v>5674</v>
      </c>
      <c r="CC176" s="83"/>
      <c r="CD176" s="83"/>
      <c r="CE176" s="83"/>
      <c r="CF176" s="82">
        <v>0</v>
      </c>
      <c r="CG176" s="82">
        <v>23378</v>
      </c>
      <c r="CH176" s="82">
        <v>23969</v>
      </c>
      <c r="CI176" s="82">
        <v>21547</v>
      </c>
      <c r="CJ176" s="82">
        <v>19008</v>
      </c>
      <c r="CK176" s="89">
        <f t="shared" si="235"/>
        <v>564688</v>
      </c>
      <c r="CL176" s="89">
        <f t="shared" si="236"/>
        <v>-524239</v>
      </c>
      <c r="CM176" s="89">
        <f t="shared" si="237"/>
        <v>-41804</v>
      </c>
      <c r="CN176" s="89">
        <f t="shared" si="238"/>
        <v>-3798</v>
      </c>
      <c r="CO176" s="89">
        <f t="shared" si="239"/>
        <v>-5153</v>
      </c>
      <c r="CP176" s="90">
        <f t="shared" si="240"/>
        <v>-0.00912539313744935</v>
      </c>
      <c r="CQ176" s="90">
        <f t="shared" si="241"/>
        <v>-0.00904287336292053</v>
      </c>
      <c r="CR176" s="91">
        <f t="shared" si="242"/>
        <v>52</v>
      </c>
      <c r="CS176" s="93">
        <f t="shared" si="243"/>
        <v>9187</v>
      </c>
      <c r="CT176" s="93">
        <f t="shared" si="244"/>
        <v>255</v>
      </c>
      <c r="CU176" s="93">
        <f t="shared" si="245"/>
        <v>59931.5</v>
      </c>
      <c r="CV176" s="94"/>
      <c r="CW176" s="95">
        <f t="shared" si="246"/>
        <v>507282</v>
      </c>
      <c r="CX176" s="95">
        <f t="shared" si="247"/>
        <v>-469387</v>
      </c>
      <c r="CY176" s="95">
        <f t="shared" si="248"/>
        <v>-48214</v>
      </c>
      <c r="CZ176" s="93">
        <f t="shared" si="249"/>
        <v>-7744</v>
      </c>
      <c r="DA176" s="95">
        <f t="shared" si="250"/>
        <v>-18063</v>
      </c>
      <c r="DB176" s="99">
        <f t="shared" si="251"/>
        <v>-0.0356074136279229</v>
      </c>
      <c r="DC176" s="99">
        <f t="shared" si="252"/>
        <v>-0.0343831196642207</v>
      </c>
      <c r="DD176" s="91">
        <f t="shared" si="253"/>
        <v>351</v>
      </c>
      <c r="DE176" s="93">
        <f t="shared" si="254"/>
        <v>11947</v>
      </c>
      <c r="DF176" s="93">
        <f t="shared" si="255"/>
        <v>482</v>
      </c>
      <c r="DG176" s="93">
        <f t="shared" si="256"/>
        <v>66223</v>
      </c>
      <c r="DH176" s="94"/>
      <c r="DI176" s="100">
        <f t="shared" si="257"/>
        <v>390869</v>
      </c>
      <c r="DJ176" s="100">
        <f t="shared" si="258"/>
        <v>-348316</v>
      </c>
      <c r="DK176" s="100">
        <f t="shared" si="259"/>
        <v>-44769</v>
      </c>
      <c r="DL176" s="100">
        <f t="shared" si="260"/>
        <v>-5899</v>
      </c>
      <c r="DM176" s="100">
        <f t="shared" si="261"/>
        <v>-8115</v>
      </c>
      <c r="DN176" s="99">
        <f t="shared" si="262"/>
        <v>-0.0207614315793783</v>
      </c>
      <c r="DO176" s="90">
        <f t="shared" si="263"/>
        <v>-0.0203391614701341</v>
      </c>
      <c r="DP176" s="91">
        <f t="shared" si="264"/>
        <v>622</v>
      </c>
      <c r="DQ176" s="93">
        <f t="shared" si="265"/>
        <v>11300</v>
      </c>
      <c r="DR176" s="93">
        <f t="shared" si="266"/>
        <v>858</v>
      </c>
      <c r="DS176" s="93">
        <f t="shared" si="267"/>
        <v>50415</v>
      </c>
      <c r="DT176" s="94"/>
      <c r="DU176" s="105">
        <f t="shared" ref="DU176:DX176" si="329">(DI176+CW176+CK176)/3</f>
        <v>487613</v>
      </c>
      <c r="DV176" s="105">
        <f t="shared" si="329"/>
        <v>-447314</v>
      </c>
      <c r="DW176" s="105">
        <f t="shared" si="329"/>
        <v>-44929</v>
      </c>
      <c r="DX176" s="105">
        <f t="shared" si="329"/>
        <v>-5813.66666666667</v>
      </c>
      <c r="DY176" s="105">
        <f t="shared" si="269"/>
        <v>-10443.6666666667</v>
      </c>
      <c r="DZ176" s="99">
        <f t="shared" si="270"/>
        <v>-0.0214179414139218</v>
      </c>
      <c r="EA176" s="107">
        <f t="shared" si="271"/>
        <v>-0.0209688321944625</v>
      </c>
      <c r="EB176" s="105">
        <f t="shared" si="272"/>
        <v>-341.666666666667</v>
      </c>
      <c r="EC176" s="105">
        <f t="shared" si="273"/>
        <v>-10811.3333333333</v>
      </c>
      <c r="ED176" s="105">
        <f t="shared" si="274"/>
        <v>531.666666666667</v>
      </c>
      <c r="EE176" s="105">
        <f t="shared" si="275"/>
        <v>58856.5</v>
      </c>
      <c r="EF176" s="108"/>
      <c r="EG176" s="115" t="str">
        <f t="shared" si="276"/>
        <v>完整</v>
      </c>
      <c r="EH176" s="115" t="str">
        <f t="shared" si="277"/>
        <v>完整</v>
      </c>
      <c r="EI176" s="115" t="str">
        <f t="shared" si="278"/>
        <v>完整</v>
      </c>
      <c r="EJ176" s="115" t="str">
        <f t="shared" si="279"/>
        <v>选择</v>
      </c>
      <c r="EK176" s="115" t="str">
        <f t="shared" si="280"/>
        <v>选择</v>
      </c>
      <c r="EL176" s="115" t="str">
        <f t="shared" si="281"/>
        <v>删除</v>
      </c>
      <c r="EM176" s="3" t="str">
        <f t="shared" si="282"/>
        <v>删除</v>
      </c>
      <c r="EN176" s="3" t="str">
        <f t="shared" si="283"/>
        <v>删除</v>
      </c>
      <c r="EO176" s="3" t="str">
        <f t="shared" si="284"/>
        <v>删除</v>
      </c>
      <c r="EP176" s="5"/>
      <c r="EQ176" s="5"/>
      <c r="ER176" s="5"/>
      <c r="ES176" s="5"/>
      <c r="ET176" s="5"/>
      <c r="EU176" s="5"/>
      <c r="EV176" s="5"/>
      <c r="EW176" s="5"/>
      <c r="EX176" s="5"/>
      <c r="EY176" s="5"/>
      <c r="EZ176" s="5"/>
      <c r="FA176" s="5"/>
      <c r="FB176" s="5"/>
      <c r="FC176" s="5"/>
      <c r="FD176" s="5"/>
      <c r="FE176" s="5"/>
      <c r="FF176" s="5"/>
      <c r="FG176" s="5"/>
      <c r="FH176" s="5"/>
      <c r="FI176" s="5"/>
      <c r="FJ176" s="5"/>
      <c r="FK176" s="5"/>
      <c r="FL176" s="5"/>
      <c r="FM176" s="5"/>
      <c r="FN176" s="5"/>
      <c r="FO176" s="5"/>
      <c r="FP176" s="5"/>
      <c r="FQ176" s="5"/>
      <c r="FR176" s="5"/>
      <c r="FS176" s="5"/>
      <c r="FT176" s="5"/>
      <c r="FU176" s="5"/>
      <c r="FV176" s="5"/>
      <c r="FW176" s="5"/>
      <c r="FX176" s="5"/>
      <c r="FY176" s="5"/>
      <c r="FZ176" s="5"/>
      <c r="GA176" s="5"/>
      <c r="GB176" s="5"/>
      <c r="GC176" s="5"/>
      <c r="GD176" s="5"/>
      <c r="GE176" s="5"/>
      <c r="GF176" s="5"/>
      <c r="GG176" s="5"/>
      <c r="GH176" s="5"/>
      <c r="GI176" s="5"/>
      <c r="GJ176" s="5"/>
      <c r="GK176" s="5"/>
      <c r="GL176" s="5"/>
      <c r="GM176" s="5"/>
      <c r="GN176" s="5"/>
      <c r="GO176" s="5"/>
      <c r="GP176" s="5"/>
      <c r="GQ176" s="5"/>
      <c r="GR176" s="4"/>
    </row>
    <row r="177" s="3" customFormat="1" customHeight="1" spans="1:199">
      <c r="A177" s="42" t="s">
        <v>1866</v>
      </c>
      <c r="B177" s="43" t="str">
        <f t="shared" si="299"/>
        <v>Jiangxi Yichun Transportation Co.,Ltd</v>
      </c>
      <c r="C177" s="44" t="s">
        <v>207</v>
      </c>
      <c r="D177" s="44" t="s">
        <v>90</v>
      </c>
      <c r="E177" s="45"/>
      <c r="F177" s="47"/>
      <c r="G177" s="44"/>
      <c r="H177" s="46">
        <f t="shared" si="233"/>
        <v>-0.357731727935297</v>
      </c>
      <c r="I177" s="46" t="str">
        <f t="shared" si="234"/>
        <v> </v>
      </c>
      <c r="J177" s="44"/>
      <c r="K177" s="44"/>
      <c r="L177" s="44"/>
      <c r="M177" s="70"/>
      <c r="N177" s="71" t="s">
        <v>1867</v>
      </c>
      <c r="O177" s="71" t="s">
        <v>1868</v>
      </c>
      <c r="P177" s="71" t="s">
        <v>211</v>
      </c>
      <c r="Q177" s="71" t="s">
        <v>1869</v>
      </c>
      <c r="R177" s="71" t="s">
        <v>1870</v>
      </c>
      <c r="S177" s="71" t="s">
        <v>235</v>
      </c>
      <c r="T177" s="75"/>
      <c r="U177" s="71" t="s">
        <v>1871</v>
      </c>
      <c r="V177" s="71" t="s">
        <v>266</v>
      </c>
      <c r="W177" s="71" t="s">
        <v>83</v>
      </c>
      <c r="X177" s="71" t="s">
        <v>1872</v>
      </c>
      <c r="Y177" s="71" t="s">
        <v>258</v>
      </c>
      <c r="Z177" s="71" t="s">
        <v>1873</v>
      </c>
      <c r="AA177" s="81">
        <v>41939</v>
      </c>
      <c r="AB177" s="75"/>
      <c r="AC177" s="82">
        <v>349151</v>
      </c>
      <c r="AD177" s="82">
        <v>317034</v>
      </c>
      <c r="AE177" s="82">
        <v>428040</v>
      </c>
      <c r="AF177" s="82">
        <v>453094</v>
      </c>
      <c r="AG177" s="82">
        <v>213904</v>
      </c>
      <c r="AH177" s="82">
        <v>172585</v>
      </c>
      <c r="AI177" s="82">
        <v>208281</v>
      </c>
      <c r="AJ177" s="82">
        <v>217226</v>
      </c>
      <c r="AK177" s="82">
        <v>340830</v>
      </c>
      <c r="AL177" s="82">
        <v>294797</v>
      </c>
      <c r="AM177" s="82">
        <v>400760</v>
      </c>
      <c r="AN177" s="82">
        <v>432516</v>
      </c>
      <c r="AO177" s="82">
        <v>0</v>
      </c>
      <c r="AP177" s="82">
        <v>0</v>
      </c>
      <c r="AQ177" s="82">
        <v>0</v>
      </c>
      <c r="AR177" s="82">
        <v>0</v>
      </c>
      <c r="AS177" s="82">
        <v>-72698</v>
      </c>
      <c r="AT177" s="82">
        <v>-68992</v>
      </c>
      <c r="AU177" s="82">
        <v>-73837</v>
      </c>
      <c r="AV177" s="82">
        <v>-84964</v>
      </c>
      <c r="AW177" s="82">
        <v>-78575</v>
      </c>
      <c r="AX177" s="82">
        <v>-78491</v>
      </c>
      <c r="AY177" s="82">
        <v>-76684</v>
      </c>
      <c r="AZ177" s="82">
        <v>-100336</v>
      </c>
      <c r="BA177" s="82">
        <v>28843</v>
      </c>
      <c r="BB177" s="82">
        <v>27705</v>
      </c>
      <c r="BC177" s="82">
        <v>21573</v>
      </c>
      <c r="BD177" s="82">
        <v>37151</v>
      </c>
      <c r="BE177" s="82">
        <v>53043</v>
      </c>
      <c r="BF177" s="82">
        <v>36450</v>
      </c>
      <c r="BG177" s="82">
        <v>41066</v>
      </c>
      <c r="BH177" s="82">
        <v>52051</v>
      </c>
      <c r="BI177" s="82">
        <v>25155</v>
      </c>
      <c r="BJ177" s="82">
        <v>35029</v>
      </c>
      <c r="BK177" s="82">
        <v>18862</v>
      </c>
      <c r="BL177" s="82">
        <v>30717</v>
      </c>
      <c r="BM177" s="82">
        <v>288556</v>
      </c>
      <c r="BN177" s="82">
        <v>309627</v>
      </c>
      <c r="BO177" s="82">
        <v>355228</v>
      </c>
      <c r="BP177" s="82">
        <v>390539</v>
      </c>
      <c r="BQ177" s="82">
        <v>565516</v>
      </c>
      <c r="BR177" s="82">
        <v>599170</v>
      </c>
      <c r="BS177" s="82">
        <v>650163</v>
      </c>
      <c r="BT177" s="82">
        <v>731937</v>
      </c>
      <c r="BU177" s="82">
        <v>5128</v>
      </c>
      <c r="BV177" s="82">
        <v>5080</v>
      </c>
      <c r="BW177" s="82">
        <v>5437</v>
      </c>
      <c r="BX177" s="82">
        <v>5545</v>
      </c>
      <c r="BY177" s="82">
        <v>70952</v>
      </c>
      <c r="BZ177" s="82">
        <v>47339</v>
      </c>
      <c r="CA177" s="82">
        <v>85040</v>
      </c>
      <c r="CB177" s="82">
        <v>52504</v>
      </c>
      <c r="CC177" s="82">
        <v>2146</v>
      </c>
      <c r="CD177" s="82">
        <v>2025</v>
      </c>
      <c r="CE177" s="82">
        <v>2541</v>
      </c>
      <c r="CF177" s="82">
        <v>2051</v>
      </c>
      <c r="CG177" s="82">
        <v>65424</v>
      </c>
      <c r="CH177" s="82">
        <v>61887</v>
      </c>
      <c r="CI177" s="82">
        <v>65859</v>
      </c>
      <c r="CJ177" s="82">
        <v>77368</v>
      </c>
      <c r="CK177" s="89">
        <f t="shared" si="235"/>
        <v>349151</v>
      </c>
      <c r="CL177" s="89">
        <f t="shared" si="236"/>
        <v>-340830</v>
      </c>
      <c r="CM177" s="89">
        <f t="shared" si="237"/>
        <v>-72698</v>
      </c>
      <c r="CN177" s="89">
        <f t="shared" si="238"/>
        <v>-78575</v>
      </c>
      <c r="CO177" s="89">
        <f t="shared" si="239"/>
        <v>-142952</v>
      </c>
      <c r="CP177" s="90">
        <f t="shared" si="240"/>
        <v>-0.409427439703739</v>
      </c>
      <c r="CQ177" s="90">
        <f t="shared" si="241"/>
        <v>-0.290492031139822</v>
      </c>
      <c r="CR177" s="91">
        <f t="shared" si="242"/>
        <v>5128</v>
      </c>
      <c r="CS177" s="93">
        <f t="shared" si="243"/>
        <v>0</v>
      </c>
      <c r="CT177" s="93">
        <f t="shared" si="244"/>
        <v>28274</v>
      </c>
      <c r="CU177" s="93">
        <f t="shared" si="245"/>
        <v>299091.5</v>
      </c>
      <c r="CV177" s="94"/>
      <c r="CW177" s="95">
        <f t="shared" si="246"/>
        <v>317034</v>
      </c>
      <c r="CX177" s="95">
        <f t="shared" si="247"/>
        <v>-294797</v>
      </c>
      <c r="CY177" s="95">
        <f t="shared" si="248"/>
        <v>-68992</v>
      </c>
      <c r="CZ177" s="93">
        <f t="shared" si="249"/>
        <v>-78491</v>
      </c>
      <c r="DA177" s="95">
        <f t="shared" si="250"/>
        <v>-125246</v>
      </c>
      <c r="DB177" s="99">
        <f t="shared" si="251"/>
        <v>-0.395055419923415</v>
      </c>
      <c r="DC177" s="99">
        <f t="shared" si="252"/>
        <v>-0.283182599258388</v>
      </c>
      <c r="DD177" s="91">
        <f t="shared" si="253"/>
        <v>5080</v>
      </c>
      <c r="DE177" s="93">
        <f t="shared" si="254"/>
        <v>0</v>
      </c>
      <c r="DF177" s="93">
        <f t="shared" si="255"/>
        <v>24639</v>
      </c>
      <c r="DG177" s="93">
        <f t="shared" si="256"/>
        <v>332427.5</v>
      </c>
      <c r="DH177" s="94"/>
      <c r="DI177" s="100">
        <f t="shared" si="257"/>
        <v>428040</v>
      </c>
      <c r="DJ177" s="100">
        <f t="shared" si="258"/>
        <v>-400760</v>
      </c>
      <c r="DK177" s="100">
        <f t="shared" si="259"/>
        <v>-73837</v>
      </c>
      <c r="DL177" s="100">
        <f t="shared" si="260"/>
        <v>-76684</v>
      </c>
      <c r="DM177" s="100">
        <f t="shared" si="261"/>
        <v>-123241</v>
      </c>
      <c r="DN177" s="99">
        <f t="shared" si="262"/>
        <v>-0.287919353331464</v>
      </c>
      <c r="DO177" s="90">
        <f t="shared" si="263"/>
        <v>-0.223553868172493</v>
      </c>
      <c r="DP177" s="91">
        <f t="shared" si="264"/>
        <v>5437</v>
      </c>
      <c r="DQ177" s="93">
        <f t="shared" si="265"/>
        <v>0</v>
      </c>
      <c r="DR177" s="93">
        <f t="shared" si="266"/>
        <v>29362</v>
      </c>
      <c r="DS177" s="93">
        <f t="shared" si="267"/>
        <v>372883.5</v>
      </c>
      <c r="DT177" s="94"/>
      <c r="DU177" s="105">
        <f t="shared" ref="DU177:DX177" si="330">(DI177+CW177+CK177)/3</f>
        <v>364741.666666667</v>
      </c>
      <c r="DV177" s="105">
        <f t="shared" si="330"/>
        <v>-345462.333333333</v>
      </c>
      <c r="DW177" s="105">
        <f t="shared" si="330"/>
        <v>-71842.3333333333</v>
      </c>
      <c r="DX177" s="105">
        <f t="shared" si="330"/>
        <v>-77916.6666666667</v>
      </c>
      <c r="DY177" s="105">
        <f t="shared" si="269"/>
        <v>-130479.666666667</v>
      </c>
      <c r="DZ177" s="99">
        <f t="shared" si="270"/>
        <v>-0.357731727935297</v>
      </c>
      <c r="EA177" s="107">
        <f t="shared" si="271"/>
        <v>-0.263477475391475</v>
      </c>
      <c r="EB177" s="105">
        <f t="shared" si="272"/>
        <v>-5215</v>
      </c>
      <c r="EC177" s="105">
        <f t="shared" si="273"/>
        <v>0</v>
      </c>
      <c r="ED177" s="105">
        <f t="shared" si="274"/>
        <v>27425</v>
      </c>
      <c r="EE177" s="105">
        <f t="shared" si="275"/>
        <v>334800.833333333</v>
      </c>
      <c r="EF177" s="108"/>
      <c r="EG177" s="115" t="str">
        <f t="shared" si="276"/>
        <v>完整</v>
      </c>
      <c r="EH177" s="115" t="str">
        <f t="shared" si="277"/>
        <v>完整</v>
      </c>
      <c r="EI177" s="115" t="str">
        <f t="shared" si="278"/>
        <v>完整</v>
      </c>
      <c r="EJ177" s="115" t="str">
        <f t="shared" si="279"/>
        <v>选择</v>
      </c>
      <c r="EK177" s="115" t="str">
        <f t="shared" si="280"/>
        <v>选择</v>
      </c>
      <c r="EL177" s="115" t="str">
        <f t="shared" si="281"/>
        <v>删除</v>
      </c>
      <c r="EM177" s="3" t="str">
        <f t="shared" si="282"/>
        <v>删除</v>
      </c>
      <c r="EN177" s="3" t="str">
        <f t="shared" si="283"/>
        <v>删除</v>
      </c>
      <c r="EO177" s="3" t="str">
        <f t="shared" si="284"/>
        <v>删除</v>
      </c>
      <c r="EP177" s="6"/>
      <c r="EQ177" s="6"/>
      <c r="ER177" s="6"/>
      <c r="ES177" s="6"/>
      <c r="ET177" s="6"/>
      <c r="EU177" s="6"/>
      <c r="EV177" s="6"/>
      <c r="EW177" s="6"/>
      <c r="EX177" s="6"/>
      <c r="EY177" s="6"/>
      <c r="EZ177" s="6"/>
      <c r="FA177" s="6"/>
      <c r="FB177" s="6"/>
      <c r="FC177" s="6"/>
      <c r="FD177" s="6"/>
      <c r="FE177" s="6"/>
      <c r="FF177" s="6"/>
      <c r="FG177" s="6"/>
      <c r="FH177" s="6"/>
      <c r="FI177" s="6"/>
      <c r="FJ177" s="6"/>
      <c r="FK177" s="6"/>
      <c r="FL177" s="6"/>
      <c r="FM177" s="6"/>
      <c r="FN177" s="6"/>
      <c r="FO177" s="6"/>
      <c r="FP177" s="6"/>
      <c r="FQ177" s="6"/>
      <c r="FR177" s="6"/>
      <c r="FS177" s="6"/>
      <c r="FT177" s="6"/>
      <c r="FU177" s="6"/>
      <c r="FV177" s="6"/>
      <c r="FW177" s="6"/>
      <c r="FX177" s="6"/>
      <c r="FY177" s="6"/>
      <c r="FZ177" s="6"/>
      <c r="GA177" s="6"/>
      <c r="GB177" s="6"/>
      <c r="GC177" s="6"/>
      <c r="GD177" s="6"/>
      <c r="GE177" s="6"/>
      <c r="GF177" s="6"/>
      <c r="GG177" s="6"/>
      <c r="GH177" s="6"/>
      <c r="GI177" s="6"/>
      <c r="GJ177" s="6"/>
      <c r="GK177" s="6"/>
      <c r="GL177" s="6"/>
      <c r="GM177" s="6"/>
      <c r="GN177" s="6"/>
      <c r="GO177" s="6"/>
      <c r="GP177" s="6"/>
      <c r="GQ177" s="6"/>
    </row>
    <row r="178" s="3" customFormat="1" customHeight="1" spans="1:199">
      <c r="A178" s="42" t="s">
        <v>1874</v>
      </c>
      <c r="B178" s="43" t="str">
        <f t="shared" si="299"/>
        <v>Wuhan Zhongyuan Development Autombile Logistics Co.,Ltd</v>
      </c>
      <c r="C178" s="44" t="s">
        <v>207</v>
      </c>
      <c r="D178" s="44" t="s">
        <v>90</v>
      </c>
      <c r="E178" s="45"/>
      <c r="F178" s="47"/>
      <c r="G178" s="44"/>
      <c r="H178" s="46">
        <f t="shared" si="233"/>
        <v>0.0245929640467689</v>
      </c>
      <c r="I178" s="46" t="str">
        <f t="shared" si="234"/>
        <v> </v>
      </c>
      <c r="J178" s="44"/>
      <c r="K178" s="44"/>
      <c r="L178" s="44"/>
      <c r="M178" s="70"/>
      <c r="N178" s="71" t="s">
        <v>1875</v>
      </c>
      <c r="O178" s="71" t="s">
        <v>1876</v>
      </c>
      <c r="P178" s="71" t="s">
        <v>211</v>
      </c>
      <c r="Q178" s="71" t="s">
        <v>1877</v>
      </c>
      <c r="R178" s="71" t="s">
        <v>1878</v>
      </c>
      <c r="S178" s="71" t="s">
        <v>235</v>
      </c>
      <c r="T178" s="75"/>
      <c r="U178" s="71" t="s">
        <v>1879</v>
      </c>
      <c r="V178" s="71" t="s">
        <v>306</v>
      </c>
      <c r="W178" s="71" t="s">
        <v>75</v>
      </c>
      <c r="X178" s="71" t="s">
        <v>1880</v>
      </c>
      <c r="Y178" s="71" t="s">
        <v>500</v>
      </c>
      <c r="Z178" s="71" t="s">
        <v>1881</v>
      </c>
      <c r="AA178" s="81">
        <v>42703</v>
      </c>
      <c r="AB178" s="75"/>
      <c r="AC178" s="82">
        <v>526903</v>
      </c>
      <c r="AD178" s="82">
        <v>413563</v>
      </c>
      <c r="AE178" s="82">
        <v>300702</v>
      </c>
      <c r="AF178" s="82">
        <v>301572</v>
      </c>
      <c r="AG178" s="82">
        <v>34526</v>
      </c>
      <c r="AH178" s="82">
        <v>19429</v>
      </c>
      <c r="AI178" s="82">
        <v>19215</v>
      </c>
      <c r="AJ178" s="82">
        <v>17997</v>
      </c>
      <c r="AK178" s="82">
        <v>443704</v>
      </c>
      <c r="AL178" s="82">
        <v>303360</v>
      </c>
      <c r="AM178" s="82">
        <v>229235</v>
      </c>
      <c r="AN178" s="82">
        <v>218013</v>
      </c>
      <c r="AO178" s="82">
        <v>0</v>
      </c>
      <c r="AP178" s="82">
        <v>0</v>
      </c>
      <c r="AQ178" s="82">
        <v>85</v>
      </c>
      <c r="AR178" s="82">
        <v>340</v>
      </c>
      <c r="AS178" s="82">
        <v>-64075</v>
      </c>
      <c r="AT178" s="82">
        <v>-37528</v>
      </c>
      <c r="AU178" s="82">
        <v>-29949</v>
      </c>
      <c r="AV178" s="82">
        <v>-27576</v>
      </c>
      <c r="AW178" s="82">
        <v>-14767</v>
      </c>
      <c r="AX178" s="82">
        <v>-66477</v>
      </c>
      <c r="AY178" s="82">
        <v>-21464</v>
      </c>
      <c r="AZ178" s="82">
        <v>-22227</v>
      </c>
      <c r="BA178" s="83"/>
      <c r="BB178" s="83"/>
      <c r="BC178" s="83"/>
      <c r="BD178" s="83"/>
      <c r="BE178" s="82">
        <v>172610</v>
      </c>
      <c r="BF178" s="82">
        <v>123452</v>
      </c>
      <c r="BG178" s="82">
        <v>85582</v>
      </c>
      <c r="BH178" s="82">
        <v>79865</v>
      </c>
      <c r="BI178" s="82">
        <v>181674</v>
      </c>
      <c r="BJ178" s="82">
        <v>200777</v>
      </c>
      <c r="BK178" s="82">
        <v>168489</v>
      </c>
      <c r="BL178" s="82">
        <v>173374</v>
      </c>
      <c r="BM178" s="82">
        <v>57998</v>
      </c>
      <c r="BN178" s="82">
        <v>60445</v>
      </c>
      <c r="BO178" s="82">
        <v>48161</v>
      </c>
      <c r="BP178" s="82">
        <v>96127</v>
      </c>
      <c r="BQ178" s="82">
        <v>562712</v>
      </c>
      <c r="BR178" s="82">
        <v>527933</v>
      </c>
      <c r="BS178" s="82">
        <v>419843</v>
      </c>
      <c r="BT178" s="82">
        <v>432568</v>
      </c>
      <c r="BU178" s="82">
        <v>14703</v>
      </c>
      <c r="BV178" s="82">
        <v>10753</v>
      </c>
      <c r="BW178" s="82">
        <v>9231</v>
      </c>
      <c r="BX178" s="82">
        <v>8236</v>
      </c>
      <c r="BY178" s="82">
        <v>38883</v>
      </c>
      <c r="BZ178" s="82">
        <v>25627</v>
      </c>
      <c r="CA178" s="82">
        <v>39269</v>
      </c>
      <c r="CB178" s="82">
        <v>51753</v>
      </c>
      <c r="CC178" s="82">
        <v>27178</v>
      </c>
      <c r="CD178" s="82">
        <v>7041</v>
      </c>
      <c r="CE178" s="82">
        <v>8248</v>
      </c>
      <c r="CF178" s="82">
        <v>9229</v>
      </c>
      <c r="CG178" s="82">
        <v>22194</v>
      </c>
      <c r="CH178" s="82">
        <v>19734</v>
      </c>
      <c r="CI178" s="82">
        <v>12385</v>
      </c>
      <c r="CJ178" s="82">
        <v>9771</v>
      </c>
      <c r="CK178" s="89">
        <f t="shared" si="235"/>
        <v>526903</v>
      </c>
      <c r="CL178" s="89">
        <f t="shared" si="236"/>
        <v>-443704</v>
      </c>
      <c r="CM178" s="89">
        <f t="shared" si="237"/>
        <v>-64075</v>
      </c>
      <c r="CN178" s="89">
        <f t="shared" si="238"/>
        <v>-14767</v>
      </c>
      <c r="CO178" s="89">
        <f t="shared" si="239"/>
        <v>4357</v>
      </c>
      <c r="CP178" s="90">
        <f t="shared" si="240"/>
        <v>0.00826907419392184</v>
      </c>
      <c r="CQ178" s="90">
        <f t="shared" si="241"/>
        <v>0.00833802191577392</v>
      </c>
      <c r="CR178" s="91">
        <f t="shared" si="242"/>
        <v>14703</v>
      </c>
      <c r="CS178" s="93">
        <f t="shared" si="243"/>
        <v>0</v>
      </c>
      <c r="CT178" s="93" t="e">
        <f t="shared" si="244"/>
        <v>#VALUE!</v>
      </c>
      <c r="CU178" s="93">
        <f t="shared" si="245"/>
        <v>59221.5</v>
      </c>
      <c r="CV178" s="94"/>
      <c r="CW178" s="95">
        <f t="shared" si="246"/>
        <v>413563</v>
      </c>
      <c r="CX178" s="95">
        <f t="shared" si="247"/>
        <v>-303360</v>
      </c>
      <c r="CY178" s="95">
        <f t="shared" si="248"/>
        <v>-37528</v>
      </c>
      <c r="CZ178" s="93">
        <f t="shared" si="249"/>
        <v>-66477</v>
      </c>
      <c r="DA178" s="95">
        <f t="shared" si="250"/>
        <v>6198</v>
      </c>
      <c r="DB178" s="99">
        <f t="shared" si="251"/>
        <v>0.0149868339285671</v>
      </c>
      <c r="DC178" s="99">
        <f t="shared" si="252"/>
        <v>0.0152148564555129</v>
      </c>
      <c r="DD178" s="91">
        <f t="shared" si="253"/>
        <v>10753</v>
      </c>
      <c r="DE178" s="93">
        <f t="shared" si="254"/>
        <v>0</v>
      </c>
      <c r="DF178" s="93" t="e">
        <f t="shared" si="255"/>
        <v>#VALUE!</v>
      </c>
      <c r="DG178" s="93">
        <f t="shared" si="256"/>
        <v>54303</v>
      </c>
      <c r="DH178" s="94"/>
      <c r="DI178" s="100">
        <f t="shared" si="257"/>
        <v>300702</v>
      </c>
      <c r="DJ178" s="100">
        <f t="shared" si="258"/>
        <v>-229235</v>
      </c>
      <c r="DK178" s="100">
        <f t="shared" si="259"/>
        <v>-30034</v>
      </c>
      <c r="DL178" s="100">
        <f t="shared" si="260"/>
        <v>-21464</v>
      </c>
      <c r="DM178" s="100">
        <f t="shared" si="261"/>
        <v>19969</v>
      </c>
      <c r="DN178" s="99">
        <f t="shared" si="262"/>
        <v>0.0664079387566428</v>
      </c>
      <c r="DO178" s="90">
        <f t="shared" si="263"/>
        <v>0.0711316446588039</v>
      </c>
      <c r="DP178" s="91">
        <f t="shared" si="264"/>
        <v>9231</v>
      </c>
      <c r="DQ178" s="93">
        <f t="shared" si="265"/>
        <v>85</v>
      </c>
      <c r="DR178" s="93" t="e">
        <f t="shared" si="266"/>
        <v>#VALUE!</v>
      </c>
      <c r="DS178" s="93">
        <f t="shared" si="267"/>
        <v>72144</v>
      </c>
      <c r="DT178" s="94"/>
      <c r="DU178" s="105">
        <f t="shared" ref="DU178:DX178" si="331">(DI178+CW178+CK178)/3</f>
        <v>413722.666666667</v>
      </c>
      <c r="DV178" s="105">
        <f t="shared" si="331"/>
        <v>-325433</v>
      </c>
      <c r="DW178" s="105">
        <f t="shared" si="331"/>
        <v>-43879</v>
      </c>
      <c r="DX178" s="105">
        <f t="shared" si="331"/>
        <v>-34236</v>
      </c>
      <c r="DY178" s="105">
        <f t="shared" si="269"/>
        <v>10174.6666666667</v>
      </c>
      <c r="DZ178" s="99">
        <f t="shared" si="270"/>
        <v>0.0245929640467689</v>
      </c>
      <c r="EA178" s="107">
        <f t="shared" si="271"/>
        <v>0.0252130271161465</v>
      </c>
      <c r="EB178" s="105">
        <f t="shared" si="272"/>
        <v>-11562.3333333333</v>
      </c>
      <c r="EC178" s="105">
        <f t="shared" si="273"/>
        <v>-28.3333333333333</v>
      </c>
      <c r="ED178" s="105" t="e">
        <f t="shared" si="274"/>
        <v>#VALUE!</v>
      </c>
      <c r="EE178" s="105">
        <f t="shared" si="275"/>
        <v>61889.5</v>
      </c>
      <c r="EF178" s="108"/>
      <c r="EG178" s="115" t="str">
        <f t="shared" si="276"/>
        <v>完整</v>
      </c>
      <c r="EH178" s="115" t="str">
        <f t="shared" si="277"/>
        <v>完整</v>
      </c>
      <c r="EI178" s="115" t="str">
        <f t="shared" si="278"/>
        <v>完整</v>
      </c>
      <c r="EJ178" s="115" t="str">
        <f t="shared" si="279"/>
        <v>选择</v>
      </c>
      <c r="EK178" s="115" t="str">
        <f t="shared" si="280"/>
        <v>选择</v>
      </c>
      <c r="EL178" s="115" t="str">
        <f t="shared" si="281"/>
        <v>选择</v>
      </c>
      <c r="EM178" s="3" t="str">
        <f t="shared" si="282"/>
        <v>删除</v>
      </c>
      <c r="EN178" s="3" t="str">
        <f t="shared" si="283"/>
        <v>删除</v>
      </c>
      <c r="EO178" s="3" t="str">
        <f t="shared" si="284"/>
        <v>删除</v>
      </c>
      <c r="EP178" s="6"/>
      <c r="EQ178" s="6"/>
      <c r="ER178" s="6"/>
      <c r="ES178" s="6"/>
      <c r="ET178" s="6"/>
      <c r="EU178" s="6"/>
      <c r="EV178" s="6"/>
      <c r="EW178" s="6"/>
      <c r="EX178" s="6"/>
      <c r="EY178" s="6"/>
      <c r="EZ178" s="6"/>
      <c r="FA178" s="6"/>
      <c r="FB178" s="6"/>
      <c r="FC178" s="6"/>
      <c r="FD178" s="6"/>
      <c r="FE178" s="6"/>
      <c r="FF178" s="6"/>
      <c r="FG178" s="6"/>
      <c r="FH178" s="6"/>
      <c r="FI178" s="6"/>
      <c r="FJ178" s="6"/>
      <c r="FK178" s="6"/>
      <c r="FL178" s="6"/>
      <c r="FM178" s="6"/>
      <c r="FN178" s="6"/>
      <c r="FO178" s="6"/>
      <c r="FP178" s="6"/>
      <c r="FQ178" s="6"/>
      <c r="FR178" s="6"/>
      <c r="FS178" s="6"/>
      <c r="FT178" s="6"/>
      <c r="FU178" s="6"/>
      <c r="FV178" s="6"/>
      <c r="FW178" s="6"/>
      <c r="FX178" s="6"/>
      <c r="FY178" s="6"/>
      <c r="FZ178" s="6"/>
      <c r="GA178" s="6"/>
      <c r="GB178" s="6"/>
      <c r="GC178" s="6"/>
      <c r="GD178" s="6"/>
      <c r="GE178" s="6"/>
      <c r="GF178" s="6"/>
      <c r="GG178" s="6"/>
      <c r="GH178" s="6"/>
      <c r="GI178" s="6"/>
      <c r="GJ178" s="6"/>
      <c r="GK178" s="6"/>
      <c r="GL178" s="6"/>
      <c r="GM178" s="6"/>
      <c r="GN178" s="6"/>
      <c r="GO178" s="6"/>
      <c r="GP178" s="6"/>
      <c r="GQ178" s="6"/>
    </row>
    <row r="179" s="3" customFormat="1" customHeight="1" spans="1:199">
      <c r="A179" s="42" t="s">
        <v>1882</v>
      </c>
      <c r="B179" s="43" t="str">
        <f t="shared" si="299"/>
        <v>Delixi NEW Energy Technology Co.,Ltd</v>
      </c>
      <c r="C179" s="44" t="s">
        <v>207</v>
      </c>
      <c r="D179" s="44" t="s">
        <v>90</v>
      </c>
      <c r="E179" s="45"/>
      <c r="F179" s="47"/>
      <c r="G179" s="44"/>
      <c r="H179" s="46">
        <f t="shared" si="233"/>
        <v>0.207681565716986</v>
      </c>
      <c r="I179" s="46" t="str">
        <f t="shared" si="234"/>
        <v> </v>
      </c>
      <c r="J179" s="44"/>
      <c r="K179" s="44"/>
      <c r="L179" s="44"/>
      <c r="M179" s="70"/>
      <c r="N179" s="71" t="s">
        <v>1883</v>
      </c>
      <c r="O179" s="71" t="s">
        <v>1884</v>
      </c>
      <c r="P179" s="71" t="s">
        <v>211</v>
      </c>
      <c r="Q179" s="71" t="s">
        <v>1885</v>
      </c>
      <c r="R179" s="71" t="s">
        <v>1886</v>
      </c>
      <c r="S179" s="71" t="s">
        <v>235</v>
      </c>
      <c r="T179" s="75"/>
      <c r="U179" s="71" t="s">
        <v>1887</v>
      </c>
      <c r="V179" s="71" t="s">
        <v>306</v>
      </c>
      <c r="W179" s="71" t="s">
        <v>83</v>
      </c>
      <c r="X179" s="71" t="s">
        <v>1888</v>
      </c>
      <c r="Y179" s="71" t="s">
        <v>1889</v>
      </c>
      <c r="Z179" s="71" t="s">
        <v>1890</v>
      </c>
      <c r="AA179" s="81">
        <v>42491</v>
      </c>
      <c r="AB179" s="71" t="s">
        <v>1891</v>
      </c>
      <c r="AC179" s="82">
        <v>526426</v>
      </c>
      <c r="AD179" s="82">
        <v>558639</v>
      </c>
      <c r="AE179" s="82">
        <v>244013</v>
      </c>
      <c r="AF179" s="82">
        <v>35005</v>
      </c>
      <c r="AG179" s="82">
        <v>27386</v>
      </c>
      <c r="AH179" s="82">
        <v>17632</v>
      </c>
      <c r="AI179" s="82">
        <v>40516</v>
      </c>
      <c r="AJ179" s="82">
        <v>35460</v>
      </c>
      <c r="AK179" s="82">
        <v>232410</v>
      </c>
      <c r="AL179" s="82">
        <v>173116</v>
      </c>
      <c r="AM179" s="82">
        <v>63100</v>
      </c>
      <c r="AN179" s="82">
        <v>20258</v>
      </c>
      <c r="AO179" s="82">
        <v>31679</v>
      </c>
      <c r="AP179" s="82">
        <v>36976</v>
      </c>
      <c r="AQ179" s="82">
        <v>15351</v>
      </c>
      <c r="AR179" s="82">
        <v>0</v>
      </c>
      <c r="AS179" s="82">
        <v>-118335</v>
      </c>
      <c r="AT179" s="82">
        <v>-178026</v>
      </c>
      <c r="AU179" s="82">
        <v>-102046</v>
      </c>
      <c r="AV179" s="82">
        <v>-55380</v>
      </c>
      <c r="AW179" s="82">
        <v>-27475</v>
      </c>
      <c r="AX179" s="82">
        <v>-27998</v>
      </c>
      <c r="AY179" s="82">
        <v>-46541</v>
      </c>
      <c r="AZ179" s="82">
        <v>-13166</v>
      </c>
      <c r="BA179" s="82">
        <v>61416</v>
      </c>
      <c r="BB179" s="82">
        <v>153476</v>
      </c>
      <c r="BC179" s="82">
        <v>102963</v>
      </c>
      <c r="BD179" s="82">
        <v>707</v>
      </c>
      <c r="BE179" s="82">
        <v>190325</v>
      </c>
      <c r="BF179" s="82">
        <v>310783</v>
      </c>
      <c r="BG179" s="82">
        <v>180379</v>
      </c>
      <c r="BH179" s="82">
        <v>5431</v>
      </c>
      <c r="BI179" s="82">
        <v>336282</v>
      </c>
      <c r="BJ179" s="82">
        <v>434518</v>
      </c>
      <c r="BK179" s="82">
        <v>239467</v>
      </c>
      <c r="BL179" s="82">
        <v>403408</v>
      </c>
      <c r="BM179" s="82">
        <v>221376</v>
      </c>
      <c r="BN179" s="82">
        <v>220677</v>
      </c>
      <c r="BO179" s="82">
        <v>210020</v>
      </c>
      <c r="BP179" s="82">
        <v>177497</v>
      </c>
      <c r="BQ179" s="82">
        <v>1672860</v>
      </c>
      <c r="BR179" s="82">
        <v>1877490</v>
      </c>
      <c r="BS179" s="82">
        <v>1416514</v>
      </c>
      <c r="BT179" s="82">
        <v>803792</v>
      </c>
      <c r="BU179" s="82">
        <v>9495</v>
      </c>
      <c r="BV179" s="82">
        <v>9976</v>
      </c>
      <c r="BW179" s="82">
        <v>7125</v>
      </c>
      <c r="BX179" s="83"/>
      <c r="BY179" s="82">
        <v>175592</v>
      </c>
      <c r="BZ179" s="82">
        <v>197131</v>
      </c>
      <c r="CA179" s="82">
        <v>72842</v>
      </c>
      <c r="CB179" s="82">
        <v>-18339</v>
      </c>
      <c r="CC179" s="82">
        <v>14528</v>
      </c>
      <c r="CD179" s="82">
        <v>10884</v>
      </c>
      <c r="CE179" s="82">
        <v>10077</v>
      </c>
      <c r="CF179" s="82">
        <v>11349</v>
      </c>
      <c r="CG179" s="82">
        <v>62633</v>
      </c>
      <c r="CH179" s="82">
        <v>120190</v>
      </c>
      <c r="CI179" s="82">
        <v>69493</v>
      </c>
      <c r="CJ179" s="82">
        <v>44031</v>
      </c>
      <c r="CK179" s="89">
        <f t="shared" si="235"/>
        <v>526426</v>
      </c>
      <c r="CL179" s="89">
        <f t="shared" si="236"/>
        <v>-232410</v>
      </c>
      <c r="CM179" s="89">
        <f t="shared" si="237"/>
        <v>-150014</v>
      </c>
      <c r="CN179" s="89">
        <f t="shared" si="238"/>
        <v>-27475</v>
      </c>
      <c r="CO179" s="89">
        <f t="shared" si="239"/>
        <v>116527</v>
      </c>
      <c r="CP179" s="90">
        <f t="shared" si="240"/>
        <v>0.221354948273831</v>
      </c>
      <c r="CQ179" s="90">
        <f t="shared" si="241"/>
        <v>0.284282225621434</v>
      </c>
      <c r="CR179" s="91">
        <f t="shared" si="242"/>
        <v>9495</v>
      </c>
      <c r="CS179" s="93">
        <f t="shared" si="243"/>
        <v>31679</v>
      </c>
      <c r="CT179" s="93">
        <f t="shared" si="244"/>
        <v>107446</v>
      </c>
      <c r="CU179" s="93">
        <f t="shared" si="245"/>
        <v>221026.5</v>
      </c>
      <c r="CV179" s="94"/>
      <c r="CW179" s="95">
        <f t="shared" si="246"/>
        <v>558639</v>
      </c>
      <c r="CX179" s="95">
        <f t="shared" si="247"/>
        <v>-173116</v>
      </c>
      <c r="CY179" s="95">
        <f t="shared" si="248"/>
        <v>-215002</v>
      </c>
      <c r="CZ179" s="93">
        <f t="shared" si="249"/>
        <v>-27998</v>
      </c>
      <c r="DA179" s="95">
        <f t="shared" si="250"/>
        <v>142523</v>
      </c>
      <c r="DB179" s="99">
        <f t="shared" si="251"/>
        <v>0.255125402988334</v>
      </c>
      <c r="DC179" s="99">
        <f t="shared" si="252"/>
        <v>0.342507858385642</v>
      </c>
      <c r="DD179" s="91">
        <f t="shared" si="253"/>
        <v>9976</v>
      </c>
      <c r="DE179" s="93">
        <f t="shared" si="254"/>
        <v>36976</v>
      </c>
      <c r="DF179" s="93">
        <f t="shared" si="255"/>
        <v>128219.5</v>
      </c>
      <c r="DG179" s="93">
        <f t="shared" si="256"/>
        <v>215348.5</v>
      </c>
      <c r="DH179" s="94"/>
      <c r="DI179" s="100">
        <f t="shared" si="257"/>
        <v>244013</v>
      </c>
      <c r="DJ179" s="100">
        <f t="shared" si="258"/>
        <v>-63100</v>
      </c>
      <c r="DK179" s="100">
        <f t="shared" si="259"/>
        <v>-117397</v>
      </c>
      <c r="DL179" s="100">
        <f t="shared" si="260"/>
        <v>-46541</v>
      </c>
      <c r="DM179" s="100">
        <f t="shared" si="261"/>
        <v>16975</v>
      </c>
      <c r="DN179" s="99">
        <f t="shared" si="262"/>
        <v>0.0695659657477266</v>
      </c>
      <c r="DO179" s="90">
        <f t="shared" si="263"/>
        <v>0.0747672195843868</v>
      </c>
      <c r="DP179" s="91">
        <f t="shared" si="264"/>
        <v>7125</v>
      </c>
      <c r="DQ179" s="93">
        <f t="shared" si="265"/>
        <v>15351</v>
      </c>
      <c r="DR179" s="93">
        <f t="shared" si="266"/>
        <v>51835</v>
      </c>
      <c r="DS179" s="93">
        <f t="shared" si="267"/>
        <v>193758.5</v>
      </c>
      <c r="DT179" s="94"/>
      <c r="DU179" s="105">
        <f t="shared" ref="DU179:DX179" si="332">(DI179+CW179+CK179)/3</f>
        <v>443026</v>
      </c>
      <c r="DV179" s="105">
        <f t="shared" si="332"/>
        <v>-156208.666666667</v>
      </c>
      <c r="DW179" s="105">
        <f t="shared" si="332"/>
        <v>-160804.333333333</v>
      </c>
      <c r="DX179" s="105">
        <f t="shared" si="332"/>
        <v>-34004.6666666667</v>
      </c>
      <c r="DY179" s="105">
        <f t="shared" si="269"/>
        <v>92008.3333333334</v>
      </c>
      <c r="DZ179" s="99">
        <f t="shared" si="270"/>
        <v>0.207681565716986</v>
      </c>
      <c r="EA179" s="107">
        <f t="shared" si="271"/>
        <v>0.262118810734123</v>
      </c>
      <c r="EB179" s="105">
        <f t="shared" si="272"/>
        <v>-8865.33333333333</v>
      </c>
      <c r="EC179" s="105">
        <f t="shared" si="273"/>
        <v>-28002</v>
      </c>
      <c r="ED179" s="105">
        <f t="shared" si="274"/>
        <v>95833.5</v>
      </c>
      <c r="EE179" s="105">
        <f t="shared" si="275"/>
        <v>210044.5</v>
      </c>
      <c r="EF179" s="108"/>
      <c r="EG179" s="115" t="str">
        <f t="shared" si="276"/>
        <v>完整</v>
      </c>
      <c r="EH179" s="115" t="str">
        <f t="shared" si="277"/>
        <v>完整</v>
      </c>
      <c r="EI179" s="115" t="str">
        <f t="shared" si="278"/>
        <v>完整</v>
      </c>
      <c r="EJ179" s="115" t="str">
        <f t="shared" si="279"/>
        <v>选择</v>
      </c>
      <c r="EK179" s="115" t="str">
        <f t="shared" si="280"/>
        <v>选择</v>
      </c>
      <c r="EL179" s="115" t="str">
        <f t="shared" si="281"/>
        <v>选择</v>
      </c>
      <c r="EM179" s="3" t="str">
        <f t="shared" si="282"/>
        <v>删除</v>
      </c>
      <c r="EN179" s="3" t="str">
        <f t="shared" si="283"/>
        <v>删除</v>
      </c>
      <c r="EO179" s="3" t="str">
        <f t="shared" si="284"/>
        <v>删除</v>
      </c>
      <c r="EP179" s="6"/>
      <c r="EQ179" s="6"/>
      <c r="ER179" s="6"/>
      <c r="ES179" s="6"/>
      <c r="ET179" s="6"/>
      <c r="EU179" s="6"/>
      <c r="EV179" s="6"/>
      <c r="EW179" s="6"/>
      <c r="EX179" s="6"/>
      <c r="EY179" s="6"/>
      <c r="EZ179" s="6"/>
      <c r="FA179" s="6"/>
      <c r="FB179" s="6"/>
      <c r="FC179" s="6"/>
      <c r="FD179" s="6"/>
      <c r="FE179" s="6"/>
      <c r="FF179" s="6"/>
      <c r="FG179" s="6"/>
      <c r="FH179" s="6"/>
      <c r="FI179" s="6"/>
      <c r="FJ179" s="6"/>
      <c r="FK179" s="6"/>
      <c r="FL179" s="6"/>
      <c r="FM179" s="6"/>
      <c r="FN179" s="6"/>
      <c r="FO179" s="6"/>
      <c r="FP179" s="6"/>
      <c r="FQ179" s="6"/>
      <c r="FR179" s="6"/>
      <c r="FS179" s="6"/>
      <c r="FT179" s="6"/>
      <c r="FU179" s="6"/>
      <c r="FV179" s="6"/>
      <c r="FW179" s="6"/>
      <c r="FX179" s="6"/>
      <c r="FY179" s="6"/>
      <c r="FZ179" s="6"/>
      <c r="GA179" s="6"/>
      <c r="GB179" s="6"/>
      <c r="GC179" s="6"/>
      <c r="GD179" s="6"/>
      <c r="GE179" s="6"/>
      <c r="GF179" s="6"/>
      <c r="GG179" s="6"/>
      <c r="GH179" s="6"/>
      <c r="GI179" s="6"/>
      <c r="GJ179" s="6"/>
      <c r="GK179" s="6"/>
      <c r="GL179" s="6"/>
      <c r="GM179" s="6"/>
      <c r="GN179" s="6"/>
      <c r="GO179" s="6"/>
      <c r="GP179" s="6"/>
      <c r="GQ179" s="6"/>
    </row>
    <row r="180" s="3" customFormat="1" customHeight="1" spans="1:145">
      <c r="A180" s="42" t="s">
        <v>1892</v>
      </c>
      <c r="B180" s="43" t="str">
        <f t="shared" si="299"/>
        <v>Samil Co.,Ltd.</v>
      </c>
      <c r="C180" s="44" t="s">
        <v>241</v>
      </c>
      <c r="D180" s="44"/>
      <c r="E180" s="45" t="s">
        <v>1893</v>
      </c>
      <c r="F180" s="47"/>
      <c r="G180" s="44"/>
      <c r="H180" s="46">
        <f t="shared" si="233"/>
        <v>0.00273986721862332</v>
      </c>
      <c r="I180" s="46">
        <f t="shared" si="234"/>
        <v>0.0027473947153405</v>
      </c>
      <c r="J180" s="44"/>
      <c r="K180" s="44"/>
      <c r="L180" s="49">
        <v>0</v>
      </c>
      <c r="M180" s="70" t="s">
        <v>242</v>
      </c>
      <c r="N180" s="71" t="s">
        <v>28</v>
      </c>
      <c r="O180" s="71" t="s">
        <v>1894</v>
      </c>
      <c r="P180" s="71" t="s">
        <v>211</v>
      </c>
      <c r="Q180" s="71" t="s">
        <v>1895</v>
      </c>
      <c r="R180" s="76" t="s">
        <v>1896</v>
      </c>
      <c r="S180" s="71" t="s">
        <v>214</v>
      </c>
      <c r="T180" s="75"/>
      <c r="U180" s="71" t="s">
        <v>1897</v>
      </c>
      <c r="V180" s="71" t="s">
        <v>856</v>
      </c>
      <c r="W180" s="71" t="s">
        <v>71</v>
      </c>
      <c r="X180" s="71" t="s">
        <v>1898</v>
      </c>
      <c r="Y180" s="71" t="s">
        <v>1899</v>
      </c>
      <c r="Z180" s="71" t="s">
        <v>1900</v>
      </c>
      <c r="AA180" s="81">
        <v>35504</v>
      </c>
      <c r="AB180" s="71" t="s">
        <v>1901</v>
      </c>
      <c r="AC180" s="82">
        <v>99668556</v>
      </c>
      <c r="AD180" s="82">
        <v>91979316</v>
      </c>
      <c r="AE180" s="82">
        <v>85368837</v>
      </c>
      <c r="AF180" s="82">
        <v>83449244</v>
      </c>
      <c r="AG180" s="83"/>
      <c r="AH180" s="83"/>
      <c r="AI180" s="83"/>
      <c r="AJ180" s="83"/>
      <c r="AK180" s="82">
        <v>91890700</v>
      </c>
      <c r="AL180" s="82">
        <v>84903354</v>
      </c>
      <c r="AM180" s="82">
        <v>81357504</v>
      </c>
      <c r="AN180" s="82">
        <v>77944874</v>
      </c>
      <c r="AO180" s="83"/>
      <c r="AP180" s="83"/>
      <c r="AQ180" s="83"/>
      <c r="AR180" s="83"/>
      <c r="AS180" s="82">
        <v>-5522270</v>
      </c>
      <c r="AT180" s="82">
        <v>-4740764</v>
      </c>
      <c r="AU180" s="82">
        <v>-6242703</v>
      </c>
      <c r="AV180" s="82">
        <v>-6266873</v>
      </c>
      <c r="AW180" s="82">
        <v>-533904</v>
      </c>
      <c r="AX180" s="82">
        <v>-538761</v>
      </c>
      <c r="AY180" s="82">
        <v>-527760</v>
      </c>
      <c r="AZ180" s="82">
        <v>-686654</v>
      </c>
      <c r="BA180" s="82">
        <v>345588</v>
      </c>
      <c r="BB180" s="82">
        <v>272675</v>
      </c>
      <c r="BC180" s="82">
        <v>61180</v>
      </c>
      <c r="BD180" s="82">
        <v>311575</v>
      </c>
      <c r="BE180" s="82">
        <v>13779947</v>
      </c>
      <c r="BF180" s="82">
        <v>11917573</v>
      </c>
      <c r="BG180" s="82">
        <v>10775080</v>
      </c>
      <c r="BH180" s="82">
        <v>14781361</v>
      </c>
      <c r="BI180" s="82">
        <v>75630</v>
      </c>
      <c r="BJ180" s="82">
        <v>14433</v>
      </c>
      <c r="BK180" s="82">
        <v>14613</v>
      </c>
      <c r="BL180" s="82">
        <v>4751134</v>
      </c>
      <c r="BM180" s="82">
        <v>86657296</v>
      </c>
      <c r="BN180" s="82">
        <v>84199012</v>
      </c>
      <c r="BO180" s="82">
        <v>86320218</v>
      </c>
      <c r="BP180" s="82">
        <v>87589755</v>
      </c>
      <c r="BQ180" s="82">
        <v>107090816</v>
      </c>
      <c r="BR180" s="82">
        <v>101557008</v>
      </c>
      <c r="BS180" s="82">
        <v>99430186</v>
      </c>
      <c r="BT180" s="82">
        <v>111269101</v>
      </c>
      <c r="BU180" s="82">
        <v>354525</v>
      </c>
      <c r="BV180" s="82">
        <v>342737</v>
      </c>
      <c r="BW180" s="82">
        <v>374968</v>
      </c>
      <c r="BX180" s="82">
        <v>428180</v>
      </c>
      <c r="BY180" s="82">
        <v>1721682</v>
      </c>
      <c r="BZ180" s="82">
        <v>1796437</v>
      </c>
      <c r="CA180" s="82">
        <v>-2759130</v>
      </c>
      <c r="CB180" s="82">
        <v>-1449157</v>
      </c>
      <c r="CC180" s="82">
        <v>53772</v>
      </c>
      <c r="CD180" s="82">
        <v>-14960</v>
      </c>
      <c r="CE180" s="82">
        <v>-182636</v>
      </c>
      <c r="CF180" s="82">
        <v>166002</v>
      </c>
      <c r="CG180" s="82">
        <v>1619121</v>
      </c>
      <c r="CH180" s="82">
        <v>1382244</v>
      </c>
      <c r="CI180" s="82">
        <v>1459021</v>
      </c>
      <c r="CJ180" s="82">
        <v>1991867</v>
      </c>
      <c r="CK180" s="89">
        <f t="shared" si="235"/>
        <v>99668556</v>
      </c>
      <c r="CL180" s="89">
        <f t="shared" si="236"/>
        <v>-91890700</v>
      </c>
      <c r="CM180" s="89">
        <f t="shared" si="237"/>
        <v>-5522270</v>
      </c>
      <c r="CN180" s="89">
        <f t="shared" si="238"/>
        <v>-533904</v>
      </c>
      <c r="CO180" s="89">
        <f t="shared" si="239"/>
        <v>1721682</v>
      </c>
      <c r="CP180" s="90">
        <f t="shared" si="240"/>
        <v>0.0172740738814356</v>
      </c>
      <c r="CQ180" s="90">
        <f t="shared" si="241"/>
        <v>0.0175777125873359</v>
      </c>
      <c r="CR180" s="91">
        <f t="shared" si="242"/>
        <v>354525</v>
      </c>
      <c r="CS180" s="93" t="str">
        <f t="shared" si="243"/>
        <v/>
      </c>
      <c r="CT180" s="93">
        <f t="shared" si="244"/>
        <v>309131.5</v>
      </c>
      <c r="CU180" s="93">
        <f t="shared" si="245"/>
        <v>85428154</v>
      </c>
      <c r="CV180" s="94"/>
      <c r="CW180" s="95">
        <f t="shared" si="246"/>
        <v>91979316</v>
      </c>
      <c r="CX180" s="95">
        <f t="shared" si="247"/>
        <v>-84903354</v>
      </c>
      <c r="CY180" s="95">
        <f t="shared" si="248"/>
        <v>-4740764</v>
      </c>
      <c r="CZ180" s="93">
        <f t="shared" si="249"/>
        <v>-538761</v>
      </c>
      <c r="DA180" s="95">
        <f t="shared" si="250"/>
        <v>1796437</v>
      </c>
      <c r="DB180" s="99">
        <f t="shared" si="251"/>
        <v>0.0195308801818009</v>
      </c>
      <c r="DC180" s="99">
        <f t="shared" si="252"/>
        <v>0.0199199340265019</v>
      </c>
      <c r="DD180" s="91">
        <f t="shared" si="253"/>
        <v>342737</v>
      </c>
      <c r="DE180" s="93" t="str">
        <f t="shared" si="254"/>
        <v/>
      </c>
      <c r="DF180" s="93">
        <f t="shared" si="255"/>
        <v>166927.5</v>
      </c>
      <c r="DG180" s="93">
        <f t="shared" si="256"/>
        <v>85259615</v>
      </c>
      <c r="DH180" s="94"/>
      <c r="DI180" s="100">
        <f t="shared" si="257"/>
        <v>85368837</v>
      </c>
      <c r="DJ180" s="100">
        <f t="shared" si="258"/>
        <v>-81357504</v>
      </c>
      <c r="DK180" s="100">
        <f t="shared" si="259"/>
        <v>-6242703</v>
      </c>
      <c r="DL180" s="100">
        <f t="shared" si="260"/>
        <v>-527760</v>
      </c>
      <c r="DM180" s="100">
        <f t="shared" si="261"/>
        <v>-2759130</v>
      </c>
      <c r="DN180" s="99">
        <f t="shared" si="262"/>
        <v>-0.03232010762897</v>
      </c>
      <c r="DO180" s="90">
        <f t="shared" si="263"/>
        <v>-0.0313082225078448</v>
      </c>
      <c r="DP180" s="91">
        <f t="shared" si="264"/>
        <v>374968</v>
      </c>
      <c r="DQ180" s="93" t="str">
        <f t="shared" si="265"/>
        <v/>
      </c>
      <c r="DR180" s="93">
        <f t="shared" si="266"/>
        <v>186377.5</v>
      </c>
      <c r="DS180" s="93">
        <f t="shared" si="267"/>
        <v>86954986.5</v>
      </c>
      <c r="DT180" s="94"/>
      <c r="DU180" s="105">
        <f t="shared" ref="DU180:DX180" si="333">(DI180+CW180+CK180)/3</f>
        <v>92338903</v>
      </c>
      <c r="DV180" s="105">
        <f t="shared" si="333"/>
        <v>-86050519.3333333</v>
      </c>
      <c r="DW180" s="105">
        <f t="shared" si="333"/>
        <v>-5501912.33333333</v>
      </c>
      <c r="DX180" s="105">
        <f t="shared" si="333"/>
        <v>-533475</v>
      </c>
      <c r="DY180" s="105">
        <f t="shared" si="269"/>
        <v>252996.333333339</v>
      </c>
      <c r="DZ180" s="99">
        <f t="shared" si="270"/>
        <v>0.00273986721862332</v>
      </c>
      <c r="EA180" s="107">
        <f t="shared" si="271"/>
        <v>0.0027473947153405</v>
      </c>
      <c r="EB180" s="105">
        <f t="shared" si="272"/>
        <v>-357410</v>
      </c>
      <c r="EC180" s="105" t="e">
        <f t="shared" si="273"/>
        <v>#VALUE!</v>
      </c>
      <c r="ED180" s="105">
        <f t="shared" si="274"/>
        <v>220812.166666667</v>
      </c>
      <c r="EE180" s="105">
        <f t="shared" si="275"/>
        <v>85880918.5</v>
      </c>
      <c r="EF180" s="108"/>
      <c r="EG180" s="115" t="str">
        <f t="shared" si="276"/>
        <v>完整</v>
      </c>
      <c r="EH180" s="115" t="str">
        <f t="shared" si="277"/>
        <v>完整</v>
      </c>
      <c r="EI180" s="115" t="str">
        <f t="shared" si="278"/>
        <v>完整</v>
      </c>
      <c r="EJ180" s="115" t="str">
        <f t="shared" si="279"/>
        <v>选择</v>
      </c>
      <c r="EK180" s="115" t="str">
        <f t="shared" si="280"/>
        <v>选择</v>
      </c>
      <c r="EL180" s="115" t="str">
        <f t="shared" si="281"/>
        <v>选择</v>
      </c>
      <c r="EM180" s="3" t="str">
        <f t="shared" si="282"/>
        <v>删除</v>
      </c>
      <c r="EN180" s="3" t="e">
        <f t="shared" si="283"/>
        <v>#VALUE!</v>
      </c>
      <c r="EO180" s="3" t="str">
        <f t="shared" si="284"/>
        <v>删除</v>
      </c>
    </row>
    <row r="181" s="3" customFormat="1" customHeight="1" spans="1:145">
      <c r="A181" s="42" t="s">
        <v>1902</v>
      </c>
      <c r="B181" s="43" t="str">
        <f t="shared" si="299"/>
        <v>Lancer Container Lines Limited</v>
      </c>
      <c r="C181" s="44" t="s">
        <v>207</v>
      </c>
      <c r="D181" s="44" t="s">
        <v>90</v>
      </c>
      <c r="E181" s="45"/>
      <c r="F181" s="47"/>
      <c r="G181" s="44"/>
      <c r="H181" s="46">
        <f t="shared" si="233"/>
        <v>0.0861278971776572</v>
      </c>
      <c r="I181" s="46" t="str">
        <f t="shared" si="234"/>
        <v> </v>
      </c>
      <c r="J181" s="44"/>
      <c r="K181" s="44"/>
      <c r="L181" s="44"/>
      <c r="M181" s="70"/>
      <c r="N181" s="71" t="s">
        <v>1903</v>
      </c>
      <c r="O181" s="71" t="s">
        <v>1904</v>
      </c>
      <c r="P181" s="71" t="s">
        <v>211</v>
      </c>
      <c r="Q181" s="71" t="s">
        <v>1905</v>
      </c>
      <c r="R181" s="71" t="s">
        <v>1906</v>
      </c>
      <c r="S181" s="71" t="s">
        <v>612</v>
      </c>
      <c r="T181" s="75"/>
      <c r="U181" s="71" t="s">
        <v>1907</v>
      </c>
      <c r="V181" s="71" t="s">
        <v>266</v>
      </c>
      <c r="W181" s="71" t="s">
        <v>77</v>
      </c>
      <c r="X181" s="71" t="s">
        <v>1908</v>
      </c>
      <c r="Y181" s="71" t="s">
        <v>1909</v>
      </c>
      <c r="Z181" s="71" t="s">
        <v>1910</v>
      </c>
      <c r="AA181" s="75"/>
      <c r="AB181" s="75"/>
      <c r="AC181" s="82">
        <v>6334099</v>
      </c>
      <c r="AD181" s="82">
        <v>8371729</v>
      </c>
      <c r="AE181" s="82">
        <v>6415029</v>
      </c>
      <c r="AF181" s="82">
        <v>3126051</v>
      </c>
      <c r="AG181" s="83"/>
      <c r="AH181" s="83"/>
      <c r="AI181" s="83"/>
      <c r="AJ181" s="83"/>
      <c r="AK181" s="82">
        <v>5174695</v>
      </c>
      <c r="AL181" s="82">
        <v>7242122</v>
      </c>
      <c r="AM181" s="82">
        <v>5730903</v>
      </c>
      <c r="AN181" s="82">
        <v>2758801</v>
      </c>
      <c r="AO181" s="82">
        <v>0</v>
      </c>
      <c r="AP181" s="82">
        <v>0</v>
      </c>
      <c r="AQ181" s="82">
        <v>0</v>
      </c>
      <c r="AR181" s="82">
        <v>0</v>
      </c>
      <c r="AS181" s="82">
        <v>-275968</v>
      </c>
      <c r="AT181" s="82">
        <v>-229980</v>
      </c>
      <c r="AU181" s="82">
        <v>-181563</v>
      </c>
      <c r="AV181" s="82">
        <v>-121415</v>
      </c>
      <c r="AW181" s="82">
        <v>-204076</v>
      </c>
      <c r="AX181" s="82">
        <v>-167405</v>
      </c>
      <c r="AY181" s="82">
        <v>-95050</v>
      </c>
      <c r="AZ181" s="82">
        <v>-95415</v>
      </c>
      <c r="BA181" s="82">
        <v>27221</v>
      </c>
      <c r="BB181" s="82">
        <v>28272</v>
      </c>
      <c r="BC181" s="82">
        <v>44260</v>
      </c>
      <c r="BD181" s="82">
        <v>11171</v>
      </c>
      <c r="BE181" s="82">
        <v>1124572</v>
      </c>
      <c r="BF181" s="82">
        <v>939780</v>
      </c>
      <c r="BG181" s="82">
        <v>553163</v>
      </c>
      <c r="BH181" s="82">
        <v>307069</v>
      </c>
      <c r="BI181" s="82">
        <v>418457</v>
      </c>
      <c r="BJ181" s="82">
        <v>461947</v>
      </c>
      <c r="BK181" s="82">
        <v>503887</v>
      </c>
      <c r="BL181" s="82">
        <v>246065</v>
      </c>
      <c r="BM181" s="82">
        <v>1418575</v>
      </c>
      <c r="BN181" s="82">
        <v>1311837</v>
      </c>
      <c r="BO181" s="82">
        <v>861834</v>
      </c>
      <c r="BP181" s="82">
        <v>648063</v>
      </c>
      <c r="BQ181" s="82">
        <v>5619223</v>
      </c>
      <c r="BR181" s="82">
        <v>5264181</v>
      </c>
      <c r="BS181" s="82">
        <v>2015799</v>
      </c>
      <c r="BT181" s="82">
        <v>1255778</v>
      </c>
      <c r="BU181" s="82">
        <v>1714</v>
      </c>
      <c r="BV181" s="82">
        <v>3780</v>
      </c>
      <c r="BW181" s="82">
        <v>8704</v>
      </c>
      <c r="BX181" s="82">
        <v>673</v>
      </c>
      <c r="BY181" s="82">
        <v>679360</v>
      </c>
      <c r="BZ181" s="82">
        <v>732222</v>
      </c>
      <c r="CA181" s="82">
        <v>407513</v>
      </c>
      <c r="CB181" s="82">
        <v>150420</v>
      </c>
      <c r="CC181" s="82">
        <v>70198</v>
      </c>
      <c r="CD181" s="82">
        <v>47372</v>
      </c>
      <c r="CE181" s="82">
        <v>47273</v>
      </c>
      <c r="CF181" s="82">
        <v>22290</v>
      </c>
      <c r="CG181" s="82">
        <v>20664</v>
      </c>
      <c r="CH181" s="82">
        <v>30229</v>
      </c>
      <c r="CI181" s="82">
        <v>11071</v>
      </c>
      <c r="CJ181" s="82">
        <v>12201</v>
      </c>
      <c r="CK181" s="89">
        <f t="shared" si="235"/>
        <v>6334099</v>
      </c>
      <c r="CL181" s="89">
        <f t="shared" si="236"/>
        <v>-5174695</v>
      </c>
      <c r="CM181" s="89">
        <f t="shared" si="237"/>
        <v>-275968</v>
      </c>
      <c r="CN181" s="89">
        <f t="shared" si="238"/>
        <v>-204076</v>
      </c>
      <c r="CO181" s="89">
        <f t="shared" si="239"/>
        <v>679360</v>
      </c>
      <c r="CP181" s="90">
        <f t="shared" si="240"/>
        <v>0.107254401928356</v>
      </c>
      <c r="CQ181" s="90">
        <f t="shared" si="241"/>
        <v>0.120139939261565</v>
      </c>
      <c r="CR181" s="91">
        <f t="shared" si="242"/>
        <v>1714</v>
      </c>
      <c r="CS181" s="93">
        <f t="shared" si="243"/>
        <v>0</v>
      </c>
      <c r="CT181" s="93">
        <f t="shared" si="244"/>
        <v>27746.5</v>
      </c>
      <c r="CU181" s="93">
        <f t="shared" si="245"/>
        <v>1365206</v>
      </c>
      <c r="CV181" s="94"/>
      <c r="CW181" s="95">
        <f t="shared" si="246"/>
        <v>8371729</v>
      </c>
      <c r="CX181" s="95">
        <f t="shared" si="247"/>
        <v>-7242122</v>
      </c>
      <c r="CY181" s="95">
        <f t="shared" si="248"/>
        <v>-229980</v>
      </c>
      <c r="CZ181" s="93">
        <f t="shared" si="249"/>
        <v>-167405</v>
      </c>
      <c r="DA181" s="95">
        <f t="shared" si="250"/>
        <v>732222</v>
      </c>
      <c r="DB181" s="99">
        <f t="shared" si="251"/>
        <v>0.087463652968222</v>
      </c>
      <c r="DC181" s="99">
        <f t="shared" si="252"/>
        <v>0.0958467607922867</v>
      </c>
      <c r="DD181" s="91">
        <f t="shared" si="253"/>
        <v>3780</v>
      </c>
      <c r="DE181" s="93">
        <f t="shared" si="254"/>
        <v>0</v>
      </c>
      <c r="DF181" s="93">
        <f t="shared" si="255"/>
        <v>36266</v>
      </c>
      <c r="DG181" s="93">
        <f t="shared" si="256"/>
        <v>1086835.5</v>
      </c>
      <c r="DH181" s="94"/>
      <c r="DI181" s="100">
        <f t="shared" si="257"/>
        <v>6415029</v>
      </c>
      <c r="DJ181" s="100">
        <f t="shared" si="258"/>
        <v>-5730903</v>
      </c>
      <c r="DK181" s="100">
        <f t="shared" si="259"/>
        <v>-181563</v>
      </c>
      <c r="DL181" s="100">
        <f t="shared" si="260"/>
        <v>-95050</v>
      </c>
      <c r="DM181" s="100">
        <f t="shared" si="261"/>
        <v>407513</v>
      </c>
      <c r="DN181" s="99">
        <f t="shared" si="262"/>
        <v>0.0635247323122</v>
      </c>
      <c r="DO181" s="90">
        <f t="shared" si="263"/>
        <v>0.0678338601178923</v>
      </c>
      <c r="DP181" s="91">
        <f t="shared" si="264"/>
        <v>8704</v>
      </c>
      <c r="DQ181" s="93">
        <f t="shared" si="265"/>
        <v>0</v>
      </c>
      <c r="DR181" s="93">
        <f t="shared" si="266"/>
        <v>27715.5</v>
      </c>
      <c r="DS181" s="93">
        <f t="shared" si="267"/>
        <v>754948.5</v>
      </c>
      <c r="DT181" s="94"/>
      <c r="DU181" s="105">
        <f t="shared" ref="DU181:DX181" si="334">(DI181+CW181+CK181)/3</f>
        <v>7040285.66666667</v>
      </c>
      <c r="DV181" s="105">
        <f t="shared" si="334"/>
        <v>-6049240</v>
      </c>
      <c r="DW181" s="105">
        <f t="shared" si="334"/>
        <v>-229170.333333333</v>
      </c>
      <c r="DX181" s="105">
        <f t="shared" si="334"/>
        <v>-155510.333333333</v>
      </c>
      <c r="DY181" s="105">
        <f t="shared" si="269"/>
        <v>606365</v>
      </c>
      <c r="DZ181" s="99">
        <f t="shared" si="270"/>
        <v>0.0861278971776572</v>
      </c>
      <c r="EA181" s="107">
        <f t="shared" si="271"/>
        <v>0.0942450228119071</v>
      </c>
      <c r="EB181" s="105">
        <f t="shared" si="272"/>
        <v>-4732.66666666667</v>
      </c>
      <c r="EC181" s="105">
        <f t="shared" si="273"/>
        <v>0</v>
      </c>
      <c r="ED181" s="105">
        <f t="shared" si="274"/>
        <v>30576</v>
      </c>
      <c r="EE181" s="105">
        <f t="shared" si="275"/>
        <v>1068996.66666667</v>
      </c>
      <c r="EF181" s="108"/>
      <c r="EG181" s="115" t="str">
        <f t="shared" si="276"/>
        <v>完整</v>
      </c>
      <c r="EH181" s="115" t="str">
        <f t="shared" si="277"/>
        <v>完整</v>
      </c>
      <c r="EI181" s="115" t="str">
        <f t="shared" si="278"/>
        <v>完整</v>
      </c>
      <c r="EJ181" s="115" t="str">
        <f t="shared" si="279"/>
        <v>选择</v>
      </c>
      <c r="EK181" s="115" t="str">
        <f t="shared" si="280"/>
        <v>选择</v>
      </c>
      <c r="EL181" s="115" t="str">
        <f t="shared" si="281"/>
        <v>选择</v>
      </c>
      <c r="EM181" s="3" t="str">
        <f t="shared" si="282"/>
        <v>删除</v>
      </c>
      <c r="EN181" s="3" t="str">
        <f t="shared" si="283"/>
        <v>删除</v>
      </c>
      <c r="EO181" s="3" t="str">
        <f t="shared" si="284"/>
        <v>删除</v>
      </c>
    </row>
    <row r="182" s="3" customFormat="1" customHeight="1" spans="1:145">
      <c r="A182" s="42" t="s">
        <v>1911</v>
      </c>
      <c r="B182" s="43" t="str">
        <f t="shared" si="299"/>
        <v>Taiho Transportation CO LTD</v>
      </c>
      <c r="C182" s="44" t="s">
        <v>207</v>
      </c>
      <c r="D182" s="44" t="s">
        <v>91</v>
      </c>
      <c r="E182" s="45"/>
      <c r="F182" s="47"/>
      <c r="G182" s="44"/>
      <c r="H182" s="46" t="e">
        <f t="shared" si="233"/>
        <v>#VALUE!</v>
      </c>
      <c r="I182" s="46" t="str">
        <f t="shared" si="234"/>
        <v> </v>
      </c>
      <c r="J182" s="44"/>
      <c r="K182" s="44"/>
      <c r="L182" s="44"/>
      <c r="M182" s="70"/>
      <c r="N182" s="71" t="s">
        <v>1912</v>
      </c>
      <c r="O182" s="71" t="s">
        <v>1913</v>
      </c>
      <c r="P182" s="71" t="s">
        <v>211</v>
      </c>
      <c r="Q182" s="71" t="s">
        <v>1914</v>
      </c>
      <c r="R182" s="71" t="s">
        <v>1915</v>
      </c>
      <c r="S182" s="71" t="s">
        <v>225</v>
      </c>
      <c r="T182" s="75"/>
      <c r="U182" s="71" t="s">
        <v>1916</v>
      </c>
      <c r="V182" s="71" t="s">
        <v>216</v>
      </c>
      <c r="W182" s="71" t="s">
        <v>75</v>
      </c>
      <c r="X182" s="71" t="s">
        <v>1917</v>
      </c>
      <c r="Y182" s="71" t="s">
        <v>1918</v>
      </c>
      <c r="Z182" s="71" t="s">
        <v>1919</v>
      </c>
      <c r="AA182" s="81">
        <v>35367</v>
      </c>
      <c r="AB182" s="75"/>
      <c r="AC182" s="83"/>
      <c r="AD182" s="83"/>
      <c r="AE182" s="83"/>
      <c r="AF182" s="83"/>
      <c r="AG182" s="83"/>
      <c r="AH182" s="83"/>
      <c r="AI182" s="83"/>
      <c r="AJ182" s="83"/>
      <c r="AK182" s="83"/>
      <c r="AL182" s="83"/>
      <c r="AM182" s="83"/>
      <c r="AN182" s="83"/>
      <c r="AO182" s="83"/>
      <c r="AP182" s="83"/>
      <c r="AQ182" s="83"/>
      <c r="AR182" s="83"/>
      <c r="AS182" s="83"/>
      <c r="AT182" s="83"/>
      <c r="AU182" s="83"/>
      <c r="AV182" s="83"/>
      <c r="AW182" s="83"/>
      <c r="AX182" s="83"/>
      <c r="AY182" s="83"/>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9" t="str">
        <f t="shared" si="235"/>
        <v>无数据</v>
      </c>
      <c r="CL182" s="89">
        <f t="shared" si="236"/>
        <v>0</v>
      </c>
      <c r="CM182" s="89">
        <f t="shared" si="237"/>
        <v>0</v>
      </c>
      <c r="CN182" s="89">
        <f t="shared" si="238"/>
        <v>0</v>
      </c>
      <c r="CO182" s="89" t="str">
        <f t="shared" si="239"/>
        <v>无数据</v>
      </c>
      <c r="CP182" s="90" t="e">
        <f t="shared" si="240"/>
        <v>#VALUE!</v>
      </c>
      <c r="CQ182" s="90" t="e">
        <f t="shared" si="241"/>
        <v>#VALUE!</v>
      </c>
      <c r="CR182" s="91">
        <f t="shared" si="242"/>
        <v>0</v>
      </c>
      <c r="CS182" s="93" t="str">
        <f t="shared" si="243"/>
        <v/>
      </c>
      <c r="CT182" s="93" t="e">
        <f t="shared" si="244"/>
        <v>#VALUE!</v>
      </c>
      <c r="CU182" s="93" t="e">
        <f t="shared" si="245"/>
        <v>#VALUE!</v>
      </c>
      <c r="CV182" s="94"/>
      <c r="CW182" s="95" t="str">
        <f t="shared" si="246"/>
        <v>无数据</v>
      </c>
      <c r="CX182" s="95">
        <f t="shared" si="247"/>
        <v>0</v>
      </c>
      <c r="CY182" s="95">
        <f t="shared" si="248"/>
        <v>0</v>
      </c>
      <c r="CZ182" s="93" t="str">
        <f t="shared" si="249"/>
        <v/>
      </c>
      <c r="DA182" s="95" t="str">
        <f t="shared" si="250"/>
        <v>无数据</v>
      </c>
      <c r="DB182" s="99" t="e">
        <f t="shared" si="251"/>
        <v>#VALUE!</v>
      </c>
      <c r="DC182" s="99" t="e">
        <f t="shared" si="252"/>
        <v>#VALUE!</v>
      </c>
      <c r="DD182" s="91">
        <f t="shared" si="253"/>
        <v>0</v>
      </c>
      <c r="DE182" s="93" t="str">
        <f t="shared" si="254"/>
        <v/>
      </c>
      <c r="DF182" s="93" t="e">
        <f t="shared" si="255"/>
        <v>#VALUE!</v>
      </c>
      <c r="DG182" s="93" t="e">
        <f t="shared" si="256"/>
        <v>#VALUE!</v>
      </c>
      <c r="DH182" s="94"/>
      <c r="DI182" s="100" t="str">
        <f t="shared" si="257"/>
        <v>无数据</v>
      </c>
      <c r="DJ182" s="100">
        <f t="shared" si="258"/>
        <v>0</v>
      </c>
      <c r="DK182" s="100">
        <f t="shared" si="259"/>
        <v>0</v>
      </c>
      <c r="DL182" s="100">
        <f t="shared" si="260"/>
        <v>0</v>
      </c>
      <c r="DM182" s="100" t="str">
        <f t="shared" si="261"/>
        <v>无数据</v>
      </c>
      <c r="DN182" s="99" t="e">
        <f t="shared" si="262"/>
        <v>#VALUE!</v>
      </c>
      <c r="DO182" s="90" t="e">
        <f t="shared" si="263"/>
        <v>#VALUE!</v>
      </c>
      <c r="DP182" s="91">
        <f t="shared" si="264"/>
        <v>0</v>
      </c>
      <c r="DQ182" s="93" t="str">
        <f t="shared" si="265"/>
        <v/>
      </c>
      <c r="DR182" s="93" t="e">
        <f t="shared" si="266"/>
        <v>#VALUE!</v>
      </c>
      <c r="DS182" s="93" t="e">
        <f t="shared" si="267"/>
        <v>#VALUE!</v>
      </c>
      <c r="DT182" s="94"/>
      <c r="DU182" s="105" t="e">
        <f t="shared" ref="DU182:DX182" si="335">(DI182+CW182+CK182)/3</f>
        <v>#VALUE!</v>
      </c>
      <c r="DV182" s="105">
        <f t="shared" si="335"/>
        <v>0</v>
      </c>
      <c r="DW182" s="105">
        <f t="shared" si="335"/>
        <v>0</v>
      </c>
      <c r="DX182" s="105" t="e">
        <f t="shared" si="335"/>
        <v>#VALUE!</v>
      </c>
      <c r="DY182" s="105" t="e">
        <f t="shared" si="269"/>
        <v>#VALUE!</v>
      </c>
      <c r="DZ182" s="99" t="e">
        <f t="shared" si="270"/>
        <v>#VALUE!</v>
      </c>
      <c r="EA182" s="107" t="e">
        <f t="shared" si="271"/>
        <v>#VALUE!</v>
      </c>
      <c r="EB182" s="105">
        <f t="shared" si="272"/>
        <v>0</v>
      </c>
      <c r="EC182" s="105" t="e">
        <f t="shared" si="273"/>
        <v>#VALUE!</v>
      </c>
      <c r="ED182" s="105" t="e">
        <f t="shared" si="274"/>
        <v>#VALUE!</v>
      </c>
      <c r="EE182" s="105" t="e">
        <f t="shared" si="275"/>
        <v>#VALUE!</v>
      </c>
      <c r="EF182" s="108"/>
      <c r="EG182" s="115" t="str">
        <f t="shared" si="276"/>
        <v>无数据</v>
      </c>
      <c r="EH182" s="115" t="str">
        <f t="shared" si="277"/>
        <v>无数据</v>
      </c>
      <c r="EI182" s="115" t="str">
        <f t="shared" si="278"/>
        <v>无数据</v>
      </c>
      <c r="EJ182" s="115" t="str">
        <f t="shared" si="279"/>
        <v>删除</v>
      </c>
      <c r="EK182" s="115" t="str">
        <f t="shared" si="280"/>
        <v>删除</v>
      </c>
      <c r="EL182" s="115" t="str">
        <f t="shared" si="281"/>
        <v>选择</v>
      </c>
      <c r="EM182" s="3" t="e">
        <f t="shared" si="282"/>
        <v>#VALUE!</v>
      </c>
      <c r="EN182" s="3" t="e">
        <f t="shared" si="283"/>
        <v>#VALUE!</v>
      </c>
      <c r="EO182" s="3" t="e">
        <f t="shared" si="284"/>
        <v>#VALUE!</v>
      </c>
    </row>
    <row r="183" s="3" customFormat="1" customHeight="1" spans="1:200">
      <c r="A183" s="42" t="s">
        <v>1920</v>
      </c>
      <c r="B183" s="43" t="str">
        <f t="shared" si="299"/>
        <v>South Logistics Joint Stock Company</v>
      </c>
      <c r="C183" s="44" t="s">
        <v>207</v>
      </c>
      <c r="D183" s="44" t="s">
        <v>90</v>
      </c>
      <c r="E183" s="45"/>
      <c r="F183" s="47"/>
      <c r="G183" s="44"/>
      <c r="H183" s="46">
        <f t="shared" si="233"/>
        <v>0.105032446500418</v>
      </c>
      <c r="I183" s="46" t="str">
        <f t="shared" si="234"/>
        <v> </v>
      </c>
      <c r="J183" s="44"/>
      <c r="K183" s="44"/>
      <c r="L183" s="44"/>
      <c r="M183" s="70"/>
      <c r="N183" s="71" t="s">
        <v>1921</v>
      </c>
      <c r="O183" s="71" t="s">
        <v>1922</v>
      </c>
      <c r="P183" s="71" t="s">
        <v>211</v>
      </c>
      <c r="Q183" s="71" t="s">
        <v>1923</v>
      </c>
      <c r="R183" s="71" t="s">
        <v>1924</v>
      </c>
      <c r="S183" s="71" t="s">
        <v>1565</v>
      </c>
      <c r="T183" s="75"/>
      <c r="U183" s="71" t="s">
        <v>1925</v>
      </c>
      <c r="V183" s="71" t="s">
        <v>306</v>
      </c>
      <c r="W183" s="71" t="s">
        <v>77</v>
      </c>
      <c r="X183" s="71" t="s">
        <v>1926</v>
      </c>
      <c r="Y183" s="71" t="s">
        <v>565</v>
      </c>
      <c r="Z183" s="71" t="s">
        <v>1927</v>
      </c>
      <c r="AA183" s="81">
        <v>40213</v>
      </c>
      <c r="AB183" s="75"/>
      <c r="AC183" s="82">
        <v>1795635737</v>
      </c>
      <c r="AD183" s="82">
        <v>2639254563</v>
      </c>
      <c r="AE183" s="82">
        <v>2886511606</v>
      </c>
      <c r="AF183" s="82">
        <v>2031888621</v>
      </c>
      <c r="AG183" s="83"/>
      <c r="AH183" s="83"/>
      <c r="AI183" s="83"/>
      <c r="AJ183" s="83"/>
      <c r="AK183" s="82">
        <v>1388918035</v>
      </c>
      <c r="AL183" s="82">
        <v>2076319221</v>
      </c>
      <c r="AM183" s="82">
        <v>2305346763</v>
      </c>
      <c r="AN183" s="82">
        <v>1516367964</v>
      </c>
      <c r="AO183" s="82">
        <v>0</v>
      </c>
      <c r="AP183" s="82">
        <v>0</v>
      </c>
      <c r="AQ183" s="82">
        <v>0</v>
      </c>
      <c r="AR183" s="82">
        <v>0</v>
      </c>
      <c r="AS183" s="82">
        <v>-118632267</v>
      </c>
      <c r="AT183" s="82">
        <v>-139501910</v>
      </c>
      <c r="AU183" s="82">
        <v>-170178448</v>
      </c>
      <c r="AV183" s="82">
        <v>-231271411</v>
      </c>
      <c r="AW183" s="82">
        <v>-128614733</v>
      </c>
      <c r="AX183" s="82">
        <v>-121241278</v>
      </c>
      <c r="AY183" s="82">
        <v>-103664497</v>
      </c>
      <c r="AZ183" s="82">
        <v>-92441521</v>
      </c>
      <c r="BA183" s="82">
        <v>57962582</v>
      </c>
      <c r="BB183" s="82">
        <v>113944945</v>
      </c>
      <c r="BC183" s="82">
        <v>107956614</v>
      </c>
      <c r="BD183" s="82">
        <v>59244922</v>
      </c>
      <c r="BE183" s="82">
        <v>426461497</v>
      </c>
      <c r="BF183" s="82">
        <v>440783484</v>
      </c>
      <c r="BG183" s="82">
        <v>509695852</v>
      </c>
      <c r="BH183" s="82">
        <v>493835069</v>
      </c>
      <c r="BI183" s="82">
        <v>674770887</v>
      </c>
      <c r="BJ183" s="82">
        <v>422103793</v>
      </c>
      <c r="BK183" s="82">
        <v>351731975</v>
      </c>
      <c r="BL183" s="82">
        <v>323910911</v>
      </c>
      <c r="BM183" s="82">
        <v>1031617008</v>
      </c>
      <c r="BN183" s="82">
        <v>1093026184</v>
      </c>
      <c r="BO183" s="82">
        <v>951809678</v>
      </c>
      <c r="BP183" s="82">
        <v>712615480</v>
      </c>
      <c r="BQ183" s="82">
        <v>2868678175</v>
      </c>
      <c r="BR183" s="82">
        <v>2784034933</v>
      </c>
      <c r="BS183" s="82">
        <v>2684190805</v>
      </c>
      <c r="BT183" s="82">
        <v>2339223191</v>
      </c>
      <c r="BU183" s="82">
        <v>74758526</v>
      </c>
      <c r="BV183" s="82">
        <v>80071531</v>
      </c>
      <c r="BW183" s="82">
        <v>91827969</v>
      </c>
      <c r="BX183" s="82">
        <v>108675328</v>
      </c>
      <c r="BY183" s="82">
        <v>159470702</v>
      </c>
      <c r="BZ183" s="82">
        <v>302192154</v>
      </c>
      <c r="CA183" s="82">
        <v>307321898</v>
      </c>
      <c r="CB183" s="82">
        <v>191807725</v>
      </c>
      <c r="CC183" s="83"/>
      <c r="CD183" s="83"/>
      <c r="CE183" s="83"/>
      <c r="CF183" s="83"/>
      <c r="CG183" s="82">
        <v>119518822</v>
      </c>
      <c r="CH183" s="82">
        <v>119430542</v>
      </c>
      <c r="CI183" s="82">
        <v>123922569</v>
      </c>
      <c r="CJ183" s="82">
        <v>138533363</v>
      </c>
      <c r="CK183" s="89">
        <f t="shared" si="235"/>
        <v>1795635737</v>
      </c>
      <c r="CL183" s="89">
        <f t="shared" si="236"/>
        <v>-1388918035</v>
      </c>
      <c r="CM183" s="89">
        <f t="shared" si="237"/>
        <v>-118632267</v>
      </c>
      <c r="CN183" s="89">
        <f t="shared" si="238"/>
        <v>-128614733</v>
      </c>
      <c r="CO183" s="89">
        <f t="shared" si="239"/>
        <v>159470702</v>
      </c>
      <c r="CP183" s="90">
        <f t="shared" si="240"/>
        <v>0.0888101627262278</v>
      </c>
      <c r="CQ183" s="90">
        <f t="shared" si="241"/>
        <v>0.0974661471114984</v>
      </c>
      <c r="CR183" s="91">
        <f t="shared" si="242"/>
        <v>74758526</v>
      </c>
      <c r="CS183" s="93">
        <f t="shared" si="243"/>
        <v>0</v>
      </c>
      <c r="CT183" s="93">
        <f t="shared" si="244"/>
        <v>85953763.5</v>
      </c>
      <c r="CU183" s="93">
        <f t="shared" si="245"/>
        <v>1062321596</v>
      </c>
      <c r="CV183" s="94"/>
      <c r="CW183" s="95">
        <f t="shared" si="246"/>
        <v>2639254563</v>
      </c>
      <c r="CX183" s="95">
        <f t="shared" si="247"/>
        <v>-2076319221</v>
      </c>
      <c r="CY183" s="95">
        <f t="shared" si="248"/>
        <v>-139501910</v>
      </c>
      <c r="CZ183" s="93">
        <f t="shared" si="249"/>
        <v>-121241278</v>
      </c>
      <c r="DA183" s="95">
        <f t="shared" si="250"/>
        <v>302192154</v>
      </c>
      <c r="DB183" s="99">
        <f t="shared" si="251"/>
        <v>0.114499055239485</v>
      </c>
      <c r="DC183" s="99">
        <f t="shared" si="252"/>
        <v>0.129304272250609</v>
      </c>
      <c r="DD183" s="91">
        <f t="shared" si="253"/>
        <v>80071531</v>
      </c>
      <c r="DE183" s="93">
        <f t="shared" si="254"/>
        <v>0</v>
      </c>
      <c r="DF183" s="93">
        <f t="shared" si="255"/>
        <v>110950779.5</v>
      </c>
      <c r="DG183" s="93">
        <f t="shared" si="256"/>
        <v>1022417931</v>
      </c>
      <c r="DH183" s="94"/>
      <c r="DI183" s="100">
        <f t="shared" si="257"/>
        <v>2886511606</v>
      </c>
      <c r="DJ183" s="100">
        <f t="shared" si="258"/>
        <v>-2305346763</v>
      </c>
      <c r="DK183" s="100">
        <f t="shared" si="259"/>
        <v>-170178448</v>
      </c>
      <c r="DL183" s="100">
        <f t="shared" si="260"/>
        <v>-103664497</v>
      </c>
      <c r="DM183" s="100">
        <f t="shared" si="261"/>
        <v>307321898</v>
      </c>
      <c r="DN183" s="99">
        <f t="shared" si="262"/>
        <v>0.106468270337521</v>
      </c>
      <c r="DO183" s="90">
        <f t="shared" si="263"/>
        <v>0.119154437165581</v>
      </c>
      <c r="DP183" s="91">
        <f t="shared" si="264"/>
        <v>91827969</v>
      </c>
      <c r="DQ183" s="93">
        <f t="shared" si="265"/>
        <v>0</v>
      </c>
      <c r="DR183" s="93">
        <f t="shared" si="266"/>
        <v>83600768</v>
      </c>
      <c r="DS183" s="93">
        <f t="shared" si="267"/>
        <v>832212579</v>
      </c>
      <c r="DT183" s="94"/>
      <c r="DU183" s="105">
        <f t="shared" ref="DU183:DX183" si="336">(DI183+CW183+CK183)/3</f>
        <v>2440467302</v>
      </c>
      <c r="DV183" s="105">
        <f t="shared" si="336"/>
        <v>-1923528006.33333</v>
      </c>
      <c r="DW183" s="105">
        <f t="shared" si="336"/>
        <v>-142770875</v>
      </c>
      <c r="DX183" s="105">
        <f t="shared" si="336"/>
        <v>-117840169.333333</v>
      </c>
      <c r="DY183" s="105">
        <f t="shared" si="269"/>
        <v>256328251.333333</v>
      </c>
      <c r="DZ183" s="99">
        <f t="shared" si="270"/>
        <v>0.105032446500418</v>
      </c>
      <c r="EA183" s="107">
        <f t="shared" si="271"/>
        <v>0.117358943449637</v>
      </c>
      <c r="EB183" s="105">
        <f t="shared" si="272"/>
        <v>-82219342</v>
      </c>
      <c r="EC183" s="105">
        <f t="shared" si="273"/>
        <v>0</v>
      </c>
      <c r="ED183" s="105">
        <f t="shared" si="274"/>
        <v>93501770.3333333</v>
      </c>
      <c r="EE183" s="105">
        <f t="shared" si="275"/>
        <v>972317368.666667</v>
      </c>
      <c r="EF183" s="108"/>
      <c r="EG183" s="115" t="str">
        <f t="shared" si="276"/>
        <v>完整</v>
      </c>
      <c r="EH183" s="115" t="str">
        <f t="shared" si="277"/>
        <v>完整</v>
      </c>
      <c r="EI183" s="115" t="str">
        <f t="shared" si="278"/>
        <v>完整</v>
      </c>
      <c r="EJ183" s="115" t="str">
        <f t="shared" si="279"/>
        <v>选择</v>
      </c>
      <c r="EK183" s="115" t="str">
        <f t="shared" si="280"/>
        <v>选择</v>
      </c>
      <c r="EL183" s="115" t="str">
        <f t="shared" si="281"/>
        <v>选择</v>
      </c>
      <c r="EM183" s="3" t="str">
        <f t="shared" si="282"/>
        <v>删除</v>
      </c>
      <c r="EN183" s="3" t="str">
        <f t="shared" si="283"/>
        <v>删除</v>
      </c>
      <c r="EO183" s="3" t="str">
        <f t="shared" si="284"/>
        <v>删除</v>
      </c>
      <c r="EP183" s="5"/>
      <c r="EQ183" s="5"/>
      <c r="ER183" s="5"/>
      <c r="ES183" s="5"/>
      <c r="ET183" s="5"/>
      <c r="EU183" s="5"/>
      <c r="EV183" s="5"/>
      <c r="EW183" s="5"/>
      <c r="EX183" s="5"/>
      <c r="EY183" s="5"/>
      <c r="EZ183" s="5"/>
      <c r="FA183" s="5"/>
      <c r="FB183" s="5"/>
      <c r="FC183" s="5"/>
      <c r="FD183" s="5"/>
      <c r="FE183" s="5"/>
      <c r="FF183" s="5"/>
      <c r="FG183" s="5"/>
      <c r="FH183" s="5"/>
      <c r="FI183" s="5"/>
      <c r="FJ183" s="5"/>
      <c r="FK183" s="5"/>
      <c r="FL183" s="5"/>
      <c r="FM183" s="5"/>
      <c r="FN183" s="5"/>
      <c r="FO183" s="5"/>
      <c r="FP183" s="5"/>
      <c r="FQ183" s="5"/>
      <c r="FR183" s="5"/>
      <c r="FS183" s="5"/>
      <c r="FT183" s="5"/>
      <c r="FU183" s="5"/>
      <c r="FV183" s="5"/>
      <c r="FW183" s="5"/>
      <c r="FX183" s="5"/>
      <c r="FY183" s="5"/>
      <c r="FZ183" s="5"/>
      <c r="GA183" s="5"/>
      <c r="GB183" s="5"/>
      <c r="GC183" s="5"/>
      <c r="GD183" s="5"/>
      <c r="GE183" s="5"/>
      <c r="GF183" s="5"/>
      <c r="GG183" s="5"/>
      <c r="GH183" s="5"/>
      <c r="GI183" s="5"/>
      <c r="GJ183" s="5"/>
      <c r="GK183" s="5"/>
      <c r="GL183" s="5"/>
      <c r="GM183" s="5"/>
      <c r="GN183" s="5"/>
      <c r="GO183" s="5"/>
      <c r="GP183" s="5"/>
      <c r="GQ183" s="5"/>
      <c r="GR183" s="4"/>
    </row>
    <row r="184" s="3" customFormat="1" customHeight="1" spans="1:145">
      <c r="A184" s="42" t="s">
        <v>1928</v>
      </c>
      <c r="B184" s="43" t="str">
        <f t="shared" si="299"/>
        <v>Suzhou Fengyi Port Operator Co.,Ltd.</v>
      </c>
      <c r="C184" s="44" t="s">
        <v>207</v>
      </c>
      <c r="D184" s="44" t="s">
        <v>90</v>
      </c>
      <c r="E184" s="45"/>
      <c r="F184" s="47"/>
      <c r="G184" s="44"/>
      <c r="H184" s="46">
        <f t="shared" si="233"/>
        <v>0.0466478741801882</v>
      </c>
      <c r="I184" s="46" t="str">
        <f t="shared" si="234"/>
        <v> </v>
      </c>
      <c r="J184" s="44"/>
      <c r="K184" s="44"/>
      <c r="L184" s="44"/>
      <c r="M184" s="70"/>
      <c r="N184" s="71" t="s">
        <v>1929</v>
      </c>
      <c r="O184" s="71" t="s">
        <v>1930</v>
      </c>
      <c r="P184" s="71" t="s">
        <v>211</v>
      </c>
      <c r="Q184" s="71" t="s">
        <v>1931</v>
      </c>
      <c r="R184" s="71" t="s">
        <v>1932</v>
      </c>
      <c r="S184" s="71" t="s">
        <v>235</v>
      </c>
      <c r="T184" s="75"/>
      <c r="U184" s="71" t="s">
        <v>1933</v>
      </c>
      <c r="V184" s="71" t="s">
        <v>306</v>
      </c>
      <c r="W184" s="71" t="s">
        <v>83</v>
      </c>
      <c r="X184" s="71" t="s">
        <v>1934</v>
      </c>
      <c r="Y184" s="71" t="s">
        <v>1935</v>
      </c>
      <c r="Z184" s="71" t="s">
        <v>1936</v>
      </c>
      <c r="AA184" s="81">
        <v>42698</v>
      </c>
      <c r="AB184" s="75"/>
      <c r="AC184" s="82">
        <v>535133</v>
      </c>
      <c r="AD184" s="82">
        <v>144793</v>
      </c>
      <c r="AE184" s="82">
        <v>203051</v>
      </c>
      <c r="AF184" s="82">
        <v>751102</v>
      </c>
      <c r="AG184" s="82">
        <v>751</v>
      </c>
      <c r="AH184" s="82">
        <v>2226</v>
      </c>
      <c r="AI184" s="82">
        <v>2423</v>
      </c>
      <c r="AJ184" s="82">
        <v>1405</v>
      </c>
      <c r="AK184" s="82">
        <v>509921</v>
      </c>
      <c r="AL184" s="82">
        <v>133054</v>
      </c>
      <c r="AM184" s="82">
        <v>152951</v>
      </c>
      <c r="AN184" s="82">
        <v>713922</v>
      </c>
      <c r="AO184" s="82">
        <v>0</v>
      </c>
      <c r="AP184" s="82">
        <v>0</v>
      </c>
      <c r="AQ184" s="82">
        <v>0</v>
      </c>
      <c r="AR184" s="82">
        <v>0</v>
      </c>
      <c r="AS184" s="82">
        <v>-11231</v>
      </c>
      <c r="AT184" s="82">
        <v>-8939</v>
      </c>
      <c r="AU184" s="82">
        <v>-11698</v>
      </c>
      <c r="AV184" s="82">
        <v>-6187</v>
      </c>
      <c r="AW184" s="82">
        <v>-5075</v>
      </c>
      <c r="AX184" s="82">
        <v>-4740</v>
      </c>
      <c r="AY184" s="82">
        <v>-4179</v>
      </c>
      <c r="AZ184" s="82">
        <v>-3192</v>
      </c>
      <c r="BA184" s="82">
        <v>16913</v>
      </c>
      <c r="BB184" s="82">
        <v>30438</v>
      </c>
      <c r="BC184" s="83"/>
      <c r="BD184" s="82">
        <v>0</v>
      </c>
      <c r="BE184" s="82">
        <v>14616</v>
      </c>
      <c r="BF184" s="82">
        <v>17163</v>
      </c>
      <c r="BG184" s="82">
        <v>36083</v>
      </c>
      <c r="BH184" s="82">
        <v>14234</v>
      </c>
      <c r="BI184" s="82">
        <v>50138</v>
      </c>
      <c r="BJ184" s="82">
        <v>23761</v>
      </c>
      <c r="BK184" s="82">
        <v>80725</v>
      </c>
      <c r="BL184" s="82">
        <v>52065</v>
      </c>
      <c r="BM184" s="82">
        <v>23312</v>
      </c>
      <c r="BN184" s="82">
        <v>16425</v>
      </c>
      <c r="BO184" s="82">
        <v>19530</v>
      </c>
      <c r="BP184" s="82">
        <v>17338</v>
      </c>
      <c r="BQ184" s="82">
        <v>131464</v>
      </c>
      <c r="BR184" s="82">
        <v>151482</v>
      </c>
      <c r="BS184" s="82">
        <v>181391</v>
      </c>
      <c r="BT184" s="82">
        <v>150549</v>
      </c>
      <c r="BU184" s="83"/>
      <c r="BV184" s="83"/>
      <c r="BW184" s="83"/>
      <c r="BX184" s="83"/>
      <c r="BY184" s="82">
        <v>9657</v>
      </c>
      <c r="BZ184" s="82">
        <v>286</v>
      </c>
      <c r="CA184" s="82">
        <v>36646</v>
      </c>
      <c r="CB184" s="82">
        <v>29206</v>
      </c>
      <c r="CC184" s="83"/>
      <c r="CD184" s="83"/>
      <c r="CE184" s="83"/>
      <c r="CF184" s="83"/>
      <c r="CG184" s="82">
        <v>11231</v>
      </c>
      <c r="CH184" s="82">
        <v>8939</v>
      </c>
      <c r="CI184" s="82">
        <v>11698</v>
      </c>
      <c r="CJ184" s="82">
        <v>6187</v>
      </c>
      <c r="CK184" s="89">
        <f t="shared" si="235"/>
        <v>535133</v>
      </c>
      <c r="CL184" s="89">
        <f t="shared" si="236"/>
        <v>-509921</v>
      </c>
      <c r="CM184" s="89">
        <f t="shared" si="237"/>
        <v>-11231</v>
      </c>
      <c r="CN184" s="89">
        <f t="shared" si="238"/>
        <v>-5075</v>
      </c>
      <c r="CO184" s="89">
        <f t="shared" si="239"/>
        <v>8906</v>
      </c>
      <c r="CP184" s="90">
        <f t="shared" si="240"/>
        <v>0.0166425916547849</v>
      </c>
      <c r="CQ184" s="90">
        <f t="shared" si="241"/>
        <v>0.0169242551218391</v>
      </c>
      <c r="CR184" s="91">
        <f t="shared" si="242"/>
        <v>0</v>
      </c>
      <c r="CS184" s="93">
        <f t="shared" si="243"/>
        <v>0</v>
      </c>
      <c r="CT184" s="93">
        <f t="shared" si="244"/>
        <v>23675.5</v>
      </c>
      <c r="CU184" s="93">
        <f t="shared" si="245"/>
        <v>19868.5</v>
      </c>
      <c r="CV184" s="94"/>
      <c r="CW184" s="95">
        <f t="shared" si="246"/>
        <v>144793</v>
      </c>
      <c r="CX184" s="95">
        <f t="shared" si="247"/>
        <v>-133054</v>
      </c>
      <c r="CY184" s="95">
        <f t="shared" si="248"/>
        <v>-8939</v>
      </c>
      <c r="CZ184" s="93">
        <f t="shared" si="249"/>
        <v>-4740</v>
      </c>
      <c r="DA184" s="95">
        <f t="shared" si="250"/>
        <v>-1940</v>
      </c>
      <c r="DB184" s="99">
        <f t="shared" si="251"/>
        <v>-0.0133984377697817</v>
      </c>
      <c r="DC184" s="99">
        <f t="shared" si="252"/>
        <v>-0.0132212930969857</v>
      </c>
      <c r="DD184" s="91">
        <f t="shared" si="253"/>
        <v>0</v>
      </c>
      <c r="DE184" s="93">
        <f t="shared" si="254"/>
        <v>0</v>
      </c>
      <c r="DF184" s="93" t="e">
        <f t="shared" si="255"/>
        <v>#VALUE!</v>
      </c>
      <c r="DG184" s="93">
        <f t="shared" si="256"/>
        <v>17977.5</v>
      </c>
      <c r="DH184" s="94"/>
      <c r="DI184" s="100">
        <f t="shared" si="257"/>
        <v>203051</v>
      </c>
      <c r="DJ184" s="100">
        <f t="shared" si="258"/>
        <v>-152951</v>
      </c>
      <c r="DK184" s="100">
        <f t="shared" si="259"/>
        <v>-11698</v>
      </c>
      <c r="DL184" s="100">
        <f t="shared" si="260"/>
        <v>-4179</v>
      </c>
      <c r="DM184" s="100">
        <f t="shared" si="261"/>
        <v>34223</v>
      </c>
      <c r="DN184" s="99">
        <f t="shared" si="262"/>
        <v>0.168543863364376</v>
      </c>
      <c r="DO184" s="90">
        <f t="shared" si="263"/>
        <v>0.202709266235459</v>
      </c>
      <c r="DP184" s="91">
        <f t="shared" si="264"/>
        <v>0</v>
      </c>
      <c r="DQ184" s="93">
        <f t="shared" si="265"/>
        <v>0</v>
      </c>
      <c r="DR184" s="93" t="e">
        <f t="shared" si="266"/>
        <v>#VALUE!</v>
      </c>
      <c r="DS184" s="93">
        <f t="shared" si="267"/>
        <v>18434</v>
      </c>
      <c r="DT184" s="94"/>
      <c r="DU184" s="105">
        <f t="shared" ref="DU184:DX184" si="337">(DI184+CW184+CK184)/3</f>
        <v>294325.666666667</v>
      </c>
      <c r="DV184" s="105">
        <f t="shared" si="337"/>
        <v>-265308.666666667</v>
      </c>
      <c r="DW184" s="105">
        <f t="shared" si="337"/>
        <v>-10622.6666666667</v>
      </c>
      <c r="DX184" s="105">
        <f t="shared" si="337"/>
        <v>-4664.66666666667</v>
      </c>
      <c r="DY184" s="105">
        <f t="shared" si="269"/>
        <v>13729.6666666667</v>
      </c>
      <c r="DZ184" s="99">
        <f t="shared" si="270"/>
        <v>0.0466478741801882</v>
      </c>
      <c r="EA184" s="107">
        <f t="shared" si="271"/>
        <v>0.0489303720176576</v>
      </c>
      <c r="EB184" s="105">
        <f t="shared" si="272"/>
        <v>0</v>
      </c>
      <c r="EC184" s="105">
        <f t="shared" si="273"/>
        <v>0</v>
      </c>
      <c r="ED184" s="105" t="e">
        <f t="shared" si="274"/>
        <v>#VALUE!</v>
      </c>
      <c r="EE184" s="105">
        <f t="shared" si="275"/>
        <v>18760</v>
      </c>
      <c r="EF184" s="108"/>
      <c r="EG184" s="115" t="str">
        <f t="shared" si="276"/>
        <v>完整</v>
      </c>
      <c r="EH184" s="115" t="str">
        <f t="shared" si="277"/>
        <v>完整</v>
      </c>
      <c r="EI184" s="115" t="str">
        <f t="shared" si="278"/>
        <v>完整</v>
      </c>
      <c r="EJ184" s="115" t="str">
        <f t="shared" si="279"/>
        <v>选择</v>
      </c>
      <c r="EK184" s="115" t="str">
        <f t="shared" si="280"/>
        <v>选择</v>
      </c>
      <c r="EL184" s="115" t="str">
        <f t="shared" si="281"/>
        <v>选择</v>
      </c>
      <c r="EM184" s="3" t="str">
        <f t="shared" si="282"/>
        <v>删除</v>
      </c>
      <c r="EN184" s="3" t="str">
        <f t="shared" si="283"/>
        <v>删除</v>
      </c>
      <c r="EO184" s="3" t="str">
        <f t="shared" si="284"/>
        <v>删除</v>
      </c>
    </row>
    <row r="185" s="3" customFormat="1" customHeight="1" spans="1:145">
      <c r="A185" s="42" t="s">
        <v>1937</v>
      </c>
      <c r="B185" s="43" t="str">
        <f t="shared" si="299"/>
        <v>Suzhou Vico Material Technology Co.,Ltd</v>
      </c>
      <c r="C185" s="44" t="s">
        <v>207</v>
      </c>
      <c r="D185" s="44" t="s">
        <v>90</v>
      </c>
      <c r="E185" s="45"/>
      <c r="F185" s="47"/>
      <c r="G185" s="44"/>
      <c r="H185" s="46">
        <f t="shared" si="233"/>
        <v>0.0119905726821479</v>
      </c>
      <c r="I185" s="46" t="str">
        <f t="shared" si="234"/>
        <v> </v>
      </c>
      <c r="J185" s="44"/>
      <c r="K185" s="44"/>
      <c r="L185" s="44"/>
      <c r="M185" s="70"/>
      <c r="N185" s="71" t="s">
        <v>1938</v>
      </c>
      <c r="O185" s="71" t="s">
        <v>1939</v>
      </c>
      <c r="P185" s="71" t="s">
        <v>211</v>
      </c>
      <c r="Q185" s="71" t="s">
        <v>1940</v>
      </c>
      <c r="R185" s="71" t="s">
        <v>1941</v>
      </c>
      <c r="S185" s="71" t="s">
        <v>235</v>
      </c>
      <c r="T185" s="75"/>
      <c r="U185" s="71" t="s">
        <v>1942</v>
      </c>
      <c r="V185" s="71" t="s">
        <v>266</v>
      </c>
      <c r="W185" s="71" t="s">
        <v>83</v>
      </c>
      <c r="X185" s="71" t="s">
        <v>1943</v>
      </c>
      <c r="Y185" s="71" t="s">
        <v>1944</v>
      </c>
      <c r="Z185" s="71" t="s">
        <v>1945</v>
      </c>
      <c r="AA185" s="81">
        <v>42009</v>
      </c>
      <c r="AB185" s="75"/>
      <c r="AC185" s="82">
        <v>521818</v>
      </c>
      <c r="AD185" s="82">
        <v>550417</v>
      </c>
      <c r="AE185" s="82">
        <v>715336</v>
      </c>
      <c r="AF185" s="82">
        <v>363510</v>
      </c>
      <c r="AG185" s="82">
        <v>13956</v>
      </c>
      <c r="AH185" s="82">
        <v>9184</v>
      </c>
      <c r="AI185" s="82">
        <v>6745</v>
      </c>
      <c r="AJ185" s="82">
        <v>6849</v>
      </c>
      <c r="AK185" s="82">
        <v>477529</v>
      </c>
      <c r="AL185" s="82">
        <v>497514</v>
      </c>
      <c r="AM185" s="82">
        <v>644199</v>
      </c>
      <c r="AN185" s="82">
        <v>311292</v>
      </c>
      <c r="AO185" s="82">
        <v>9797</v>
      </c>
      <c r="AP185" s="82">
        <v>9708</v>
      </c>
      <c r="AQ185" s="82">
        <v>19586</v>
      </c>
      <c r="AR185" s="82">
        <v>16451</v>
      </c>
      <c r="AS185" s="82">
        <v>-27059</v>
      </c>
      <c r="AT185" s="82">
        <v>-24385</v>
      </c>
      <c r="AU185" s="82">
        <v>-33233</v>
      </c>
      <c r="AV185" s="82">
        <v>-29213</v>
      </c>
      <c r="AW185" s="82">
        <v>-7421</v>
      </c>
      <c r="AX185" s="82">
        <v>-7754</v>
      </c>
      <c r="AY185" s="82">
        <v>-7952</v>
      </c>
      <c r="AZ185" s="82">
        <v>-7885</v>
      </c>
      <c r="BA185" s="82">
        <v>97818</v>
      </c>
      <c r="BB185" s="82">
        <v>108652</v>
      </c>
      <c r="BC185" s="82">
        <v>101862</v>
      </c>
      <c r="BD185" s="82">
        <v>77640</v>
      </c>
      <c r="BE185" s="82">
        <v>147689</v>
      </c>
      <c r="BF185" s="82">
        <v>117023</v>
      </c>
      <c r="BG185" s="82">
        <v>125894</v>
      </c>
      <c r="BH185" s="82">
        <v>101129</v>
      </c>
      <c r="BI185" s="82">
        <v>72503</v>
      </c>
      <c r="BJ185" s="82">
        <v>77661</v>
      </c>
      <c r="BK185" s="82">
        <v>163863</v>
      </c>
      <c r="BL185" s="82">
        <v>5143</v>
      </c>
      <c r="BM185" s="82">
        <v>62025</v>
      </c>
      <c r="BN185" s="82">
        <v>61159</v>
      </c>
      <c r="BO185" s="82">
        <v>68296</v>
      </c>
      <c r="BP185" s="82">
        <v>73041</v>
      </c>
      <c r="BQ185" s="82">
        <v>541683</v>
      </c>
      <c r="BR185" s="82">
        <v>488770</v>
      </c>
      <c r="BS185" s="82">
        <v>546007</v>
      </c>
      <c r="BT185" s="82">
        <v>323718</v>
      </c>
      <c r="BU185" s="82">
        <v>2248</v>
      </c>
      <c r="BV185" s="82">
        <v>2065</v>
      </c>
      <c r="BW185" s="82">
        <v>2698</v>
      </c>
      <c r="BX185" s="82">
        <v>1820</v>
      </c>
      <c r="BY185" s="82">
        <v>23765</v>
      </c>
      <c r="BZ185" s="82">
        <v>29948</v>
      </c>
      <c r="CA185" s="82">
        <v>36697</v>
      </c>
      <c r="CB185" s="82">
        <v>21969</v>
      </c>
      <c r="CC185" s="82">
        <v>6367</v>
      </c>
      <c r="CD185" s="82">
        <v>3587</v>
      </c>
      <c r="CE185" s="82">
        <v>1997</v>
      </c>
      <c r="CF185" s="82">
        <v>2522</v>
      </c>
      <c r="CG185" s="82">
        <v>8647</v>
      </c>
      <c r="CH185" s="82">
        <v>9025</v>
      </c>
      <c r="CI185" s="82">
        <v>8952</v>
      </c>
      <c r="CJ185" s="82">
        <v>8420</v>
      </c>
      <c r="CK185" s="89">
        <f t="shared" si="235"/>
        <v>521818</v>
      </c>
      <c r="CL185" s="89">
        <f t="shared" si="236"/>
        <v>-477529</v>
      </c>
      <c r="CM185" s="89">
        <f t="shared" si="237"/>
        <v>-36856</v>
      </c>
      <c r="CN185" s="89">
        <f t="shared" si="238"/>
        <v>-7421</v>
      </c>
      <c r="CO185" s="89">
        <f t="shared" si="239"/>
        <v>12</v>
      </c>
      <c r="CP185" s="90">
        <f t="shared" si="240"/>
        <v>2.29965236921685e-5</v>
      </c>
      <c r="CQ185" s="90">
        <f t="shared" si="241"/>
        <v>2.29970525444322e-5</v>
      </c>
      <c r="CR185" s="91">
        <f t="shared" si="242"/>
        <v>2248</v>
      </c>
      <c r="CS185" s="93">
        <f t="shared" si="243"/>
        <v>9797</v>
      </c>
      <c r="CT185" s="93">
        <f t="shared" si="244"/>
        <v>103235</v>
      </c>
      <c r="CU185" s="93">
        <f t="shared" si="245"/>
        <v>61592</v>
      </c>
      <c r="CV185" s="94"/>
      <c r="CW185" s="95">
        <f t="shared" si="246"/>
        <v>550417</v>
      </c>
      <c r="CX185" s="95">
        <f t="shared" si="247"/>
        <v>-497514</v>
      </c>
      <c r="CY185" s="95">
        <f t="shared" si="248"/>
        <v>-34093</v>
      </c>
      <c r="CZ185" s="93">
        <f t="shared" si="249"/>
        <v>-7754</v>
      </c>
      <c r="DA185" s="95">
        <f t="shared" si="250"/>
        <v>11056</v>
      </c>
      <c r="DB185" s="99">
        <f t="shared" si="251"/>
        <v>0.0200865888953285</v>
      </c>
      <c r="DC185" s="99">
        <f t="shared" si="252"/>
        <v>0.0204983304317516</v>
      </c>
      <c r="DD185" s="91">
        <f t="shared" si="253"/>
        <v>2065</v>
      </c>
      <c r="DE185" s="93">
        <f t="shared" si="254"/>
        <v>9708</v>
      </c>
      <c r="DF185" s="93">
        <f t="shared" si="255"/>
        <v>105257</v>
      </c>
      <c r="DG185" s="93">
        <f t="shared" si="256"/>
        <v>64727.5</v>
      </c>
      <c r="DH185" s="94"/>
      <c r="DI185" s="100">
        <f t="shared" si="257"/>
        <v>715336</v>
      </c>
      <c r="DJ185" s="100">
        <f t="shared" si="258"/>
        <v>-644199</v>
      </c>
      <c r="DK185" s="100">
        <f t="shared" si="259"/>
        <v>-52819</v>
      </c>
      <c r="DL185" s="100">
        <f t="shared" si="260"/>
        <v>-7952</v>
      </c>
      <c r="DM185" s="100">
        <f t="shared" si="261"/>
        <v>10366</v>
      </c>
      <c r="DN185" s="99">
        <f t="shared" si="262"/>
        <v>0.0144910922978852</v>
      </c>
      <c r="DO185" s="90">
        <f t="shared" si="263"/>
        <v>0.0147041718087294</v>
      </c>
      <c r="DP185" s="91">
        <f t="shared" si="264"/>
        <v>2698</v>
      </c>
      <c r="DQ185" s="93">
        <f t="shared" si="265"/>
        <v>19586</v>
      </c>
      <c r="DR185" s="93">
        <f t="shared" si="266"/>
        <v>89751</v>
      </c>
      <c r="DS185" s="93">
        <f t="shared" si="267"/>
        <v>70668.5</v>
      </c>
      <c r="DT185" s="94"/>
      <c r="DU185" s="105">
        <f t="shared" ref="DU185:DX185" si="338">(DI185+CW185+CK185)/3</f>
        <v>595857</v>
      </c>
      <c r="DV185" s="105">
        <f t="shared" si="338"/>
        <v>-539747.333333333</v>
      </c>
      <c r="DW185" s="105">
        <f t="shared" si="338"/>
        <v>-41256</v>
      </c>
      <c r="DX185" s="105">
        <f t="shared" si="338"/>
        <v>-7709</v>
      </c>
      <c r="DY185" s="105">
        <f t="shared" si="269"/>
        <v>7144.66666666663</v>
      </c>
      <c r="DZ185" s="99">
        <f t="shared" si="270"/>
        <v>0.0119905726821479</v>
      </c>
      <c r="EA185" s="107">
        <f t="shared" si="271"/>
        <v>0.0121360913677704</v>
      </c>
      <c r="EB185" s="105">
        <f t="shared" si="272"/>
        <v>-2337</v>
      </c>
      <c r="EC185" s="105">
        <f t="shared" si="273"/>
        <v>-13030.3333333333</v>
      </c>
      <c r="ED185" s="105">
        <f t="shared" si="274"/>
        <v>99414.3333333333</v>
      </c>
      <c r="EE185" s="105">
        <f t="shared" si="275"/>
        <v>65662.6666666667</v>
      </c>
      <c r="EF185" s="108"/>
      <c r="EG185" s="115" t="str">
        <f t="shared" si="276"/>
        <v>完整</v>
      </c>
      <c r="EH185" s="115" t="str">
        <f t="shared" si="277"/>
        <v>完整</v>
      </c>
      <c r="EI185" s="115" t="str">
        <f t="shared" si="278"/>
        <v>完整</v>
      </c>
      <c r="EJ185" s="115" t="str">
        <f t="shared" si="279"/>
        <v>选择</v>
      </c>
      <c r="EK185" s="115" t="str">
        <f t="shared" si="280"/>
        <v>选择</v>
      </c>
      <c r="EL185" s="115" t="str">
        <f t="shared" si="281"/>
        <v>选择</v>
      </c>
      <c r="EM185" s="3" t="str">
        <f t="shared" si="282"/>
        <v>删除</v>
      </c>
      <c r="EN185" s="3" t="str">
        <f t="shared" si="283"/>
        <v>删除</v>
      </c>
      <c r="EO185" s="3" t="str">
        <f t="shared" si="284"/>
        <v>删除</v>
      </c>
    </row>
    <row r="186" s="3" customFormat="1" customHeight="1" spans="1:145">
      <c r="A186" s="42" t="s">
        <v>1946</v>
      </c>
      <c r="B186" s="43" t="str">
        <f t="shared" si="299"/>
        <v>Tianjin Haietong Co.,Ltd</v>
      </c>
      <c r="C186" s="44" t="s">
        <v>207</v>
      </c>
      <c r="D186" s="44" t="s">
        <v>90</v>
      </c>
      <c r="E186" s="45"/>
      <c r="F186" s="47"/>
      <c r="G186" s="44"/>
      <c r="H186" s="46">
        <f t="shared" si="233"/>
        <v>0.00508743991172704</v>
      </c>
      <c r="I186" s="46" t="str">
        <f t="shared" si="234"/>
        <v> </v>
      </c>
      <c r="J186" s="44"/>
      <c r="K186" s="44"/>
      <c r="L186" s="44"/>
      <c r="M186" s="70"/>
      <c r="N186" s="71" t="s">
        <v>1947</v>
      </c>
      <c r="O186" s="71" t="s">
        <v>1948</v>
      </c>
      <c r="P186" s="71" t="s">
        <v>211</v>
      </c>
      <c r="Q186" s="71" t="s">
        <v>1949</v>
      </c>
      <c r="R186" s="71" t="s">
        <v>1950</v>
      </c>
      <c r="S186" s="71" t="s">
        <v>235</v>
      </c>
      <c r="T186" s="75"/>
      <c r="U186" s="71" t="s">
        <v>1951</v>
      </c>
      <c r="V186" s="71" t="s">
        <v>266</v>
      </c>
      <c r="W186" s="71" t="s">
        <v>77</v>
      </c>
      <c r="X186" s="71" t="s">
        <v>1952</v>
      </c>
      <c r="Y186" s="71" t="s">
        <v>1953</v>
      </c>
      <c r="Z186" s="71" t="s">
        <v>1954</v>
      </c>
      <c r="AA186" s="81">
        <v>42965</v>
      </c>
      <c r="AB186" s="75"/>
      <c r="AC186" s="82">
        <v>532118</v>
      </c>
      <c r="AD186" s="82">
        <v>913584</v>
      </c>
      <c r="AE186" s="82">
        <v>1261357</v>
      </c>
      <c r="AF186" s="82">
        <v>485288</v>
      </c>
      <c r="AG186" s="82">
        <v>137</v>
      </c>
      <c r="AH186" s="82">
        <v>1511</v>
      </c>
      <c r="AI186" s="82">
        <v>8</v>
      </c>
      <c r="AJ186" s="82">
        <v>2072</v>
      </c>
      <c r="AK186" s="82">
        <v>507404</v>
      </c>
      <c r="AL186" s="82">
        <v>855653</v>
      </c>
      <c r="AM186" s="82">
        <v>1198131</v>
      </c>
      <c r="AN186" s="82">
        <v>450711</v>
      </c>
      <c r="AO186" s="82">
        <v>1756</v>
      </c>
      <c r="AP186" s="82">
        <v>4752</v>
      </c>
      <c r="AQ186" s="82">
        <v>4339</v>
      </c>
      <c r="AR186" s="82">
        <v>0</v>
      </c>
      <c r="AS186" s="82">
        <v>-22555</v>
      </c>
      <c r="AT186" s="82">
        <v>-41534</v>
      </c>
      <c r="AU186" s="82">
        <v>-40393</v>
      </c>
      <c r="AV186" s="82">
        <v>-20630</v>
      </c>
      <c r="AW186" s="82">
        <v>-9015</v>
      </c>
      <c r="AX186" s="82">
        <v>-6052</v>
      </c>
      <c r="AY186" s="82">
        <v>-1703</v>
      </c>
      <c r="AZ186" s="82">
        <v>-337</v>
      </c>
      <c r="BA186" s="82">
        <v>3915</v>
      </c>
      <c r="BB186" s="82">
        <v>1645</v>
      </c>
      <c r="BC186" s="82">
        <v>3994</v>
      </c>
      <c r="BD186" s="82">
        <v>54</v>
      </c>
      <c r="BE186" s="82">
        <v>67339</v>
      </c>
      <c r="BF186" s="82">
        <v>27078</v>
      </c>
      <c r="BG186" s="82">
        <v>94470</v>
      </c>
      <c r="BH186" s="82">
        <v>47298</v>
      </c>
      <c r="BI186" s="82">
        <v>14598</v>
      </c>
      <c r="BJ186" s="82">
        <v>23528</v>
      </c>
      <c r="BK186" s="82">
        <v>8063</v>
      </c>
      <c r="BL186" s="82">
        <v>11157</v>
      </c>
      <c r="BM186" s="82">
        <v>191377</v>
      </c>
      <c r="BN186" s="82">
        <v>16272</v>
      </c>
      <c r="BO186" s="82">
        <v>68784</v>
      </c>
      <c r="BP186" s="82">
        <v>14083</v>
      </c>
      <c r="BQ186" s="82">
        <v>383462</v>
      </c>
      <c r="BR186" s="82">
        <v>340525</v>
      </c>
      <c r="BS186" s="82">
        <v>249796</v>
      </c>
      <c r="BT186" s="82">
        <v>189837</v>
      </c>
      <c r="BU186" s="82">
        <v>1134</v>
      </c>
      <c r="BV186" s="82">
        <v>4566</v>
      </c>
      <c r="BW186" s="82">
        <v>12049</v>
      </c>
      <c r="BX186" s="82">
        <v>7216</v>
      </c>
      <c r="BY186" s="82">
        <v>-6719</v>
      </c>
      <c r="BZ186" s="82">
        <v>11856</v>
      </c>
      <c r="CA186" s="82">
        <v>21138</v>
      </c>
      <c r="CB186" s="82">
        <v>15682</v>
      </c>
      <c r="CC186" s="83"/>
      <c r="CD186" s="82">
        <v>225</v>
      </c>
      <c r="CE186" s="83"/>
      <c r="CF186" s="83"/>
      <c r="CG186" s="82">
        <v>19665</v>
      </c>
      <c r="CH186" s="82">
        <v>31991</v>
      </c>
      <c r="CI186" s="82">
        <v>24005</v>
      </c>
      <c r="CJ186" s="82">
        <v>13414</v>
      </c>
      <c r="CK186" s="89">
        <f t="shared" si="235"/>
        <v>532118</v>
      </c>
      <c r="CL186" s="89">
        <f t="shared" si="236"/>
        <v>-507404</v>
      </c>
      <c r="CM186" s="89">
        <f t="shared" si="237"/>
        <v>-24311</v>
      </c>
      <c r="CN186" s="89">
        <f t="shared" si="238"/>
        <v>-9015</v>
      </c>
      <c r="CO186" s="89">
        <f t="shared" si="239"/>
        <v>-8612</v>
      </c>
      <c r="CP186" s="90">
        <f t="shared" si="240"/>
        <v>-0.0161843801562811</v>
      </c>
      <c r="CQ186" s="90">
        <f t="shared" si="241"/>
        <v>-0.015926617720489</v>
      </c>
      <c r="CR186" s="91">
        <f t="shared" si="242"/>
        <v>1134</v>
      </c>
      <c r="CS186" s="93">
        <f t="shared" si="243"/>
        <v>1756</v>
      </c>
      <c r="CT186" s="93">
        <f t="shared" si="244"/>
        <v>2780</v>
      </c>
      <c r="CU186" s="93">
        <f t="shared" si="245"/>
        <v>103824.5</v>
      </c>
      <c r="CV186" s="94"/>
      <c r="CW186" s="95">
        <f t="shared" si="246"/>
        <v>913584</v>
      </c>
      <c r="CX186" s="95">
        <f t="shared" si="247"/>
        <v>-855653</v>
      </c>
      <c r="CY186" s="95">
        <f t="shared" si="248"/>
        <v>-46286</v>
      </c>
      <c r="CZ186" s="93">
        <f t="shared" si="249"/>
        <v>-6052</v>
      </c>
      <c r="DA186" s="95">
        <f t="shared" si="250"/>
        <v>5593</v>
      </c>
      <c r="DB186" s="99">
        <f t="shared" si="251"/>
        <v>0.00612204241755547</v>
      </c>
      <c r="DC186" s="99">
        <f t="shared" si="252"/>
        <v>0.00615975268477331</v>
      </c>
      <c r="DD186" s="91">
        <f t="shared" si="253"/>
        <v>4566</v>
      </c>
      <c r="DE186" s="93">
        <f t="shared" si="254"/>
        <v>4752</v>
      </c>
      <c r="DF186" s="93">
        <f t="shared" si="255"/>
        <v>2819.5</v>
      </c>
      <c r="DG186" s="93">
        <f t="shared" si="256"/>
        <v>42528</v>
      </c>
      <c r="DH186" s="94"/>
      <c r="DI186" s="100">
        <f t="shared" si="257"/>
        <v>1261357</v>
      </c>
      <c r="DJ186" s="100">
        <f t="shared" si="258"/>
        <v>-1198131</v>
      </c>
      <c r="DK186" s="100">
        <f t="shared" si="259"/>
        <v>-44732</v>
      </c>
      <c r="DL186" s="100">
        <f t="shared" si="260"/>
        <v>-1703</v>
      </c>
      <c r="DM186" s="100">
        <f t="shared" si="261"/>
        <v>16791</v>
      </c>
      <c r="DN186" s="99">
        <f t="shared" si="262"/>
        <v>0.0133118538209246</v>
      </c>
      <c r="DO186" s="90">
        <f t="shared" si="263"/>
        <v>0.0134914500315773</v>
      </c>
      <c r="DP186" s="91">
        <f t="shared" si="264"/>
        <v>12049</v>
      </c>
      <c r="DQ186" s="93">
        <f t="shared" si="265"/>
        <v>4339</v>
      </c>
      <c r="DR186" s="93">
        <f t="shared" si="266"/>
        <v>2024</v>
      </c>
      <c r="DS186" s="93">
        <f t="shared" si="267"/>
        <v>41433.5</v>
      </c>
      <c r="DT186" s="94"/>
      <c r="DU186" s="105">
        <f t="shared" ref="DU186:DX186" si="339">(DI186+CW186+CK186)/3</f>
        <v>902353</v>
      </c>
      <c r="DV186" s="105">
        <f t="shared" si="339"/>
        <v>-853729.333333333</v>
      </c>
      <c r="DW186" s="105">
        <f t="shared" si="339"/>
        <v>-38443</v>
      </c>
      <c r="DX186" s="105">
        <f t="shared" si="339"/>
        <v>-5590</v>
      </c>
      <c r="DY186" s="105">
        <f t="shared" si="269"/>
        <v>4590.66666666663</v>
      </c>
      <c r="DZ186" s="99">
        <f t="shared" si="270"/>
        <v>0.00508743991172704</v>
      </c>
      <c r="EA186" s="107">
        <f t="shared" si="271"/>
        <v>0.00511345430323611</v>
      </c>
      <c r="EB186" s="105">
        <f t="shared" si="272"/>
        <v>-5916.33333333333</v>
      </c>
      <c r="EC186" s="105">
        <f t="shared" si="273"/>
        <v>-3615.66666666667</v>
      </c>
      <c r="ED186" s="105">
        <f t="shared" si="274"/>
        <v>2541.16666666667</v>
      </c>
      <c r="EE186" s="105">
        <f t="shared" si="275"/>
        <v>62595.3333333333</v>
      </c>
      <c r="EF186" s="108"/>
      <c r="EG186" s="115" t="str">
        <f t="shared" si="276"/>
        <v>完整</v>
      </c>
      <c r="EH186" s="115" t="str">
        <f t="shared" si="277"/>
        <v>完整</v>
      </c>
      <c r="EI186" s="115" t="str">
        <f t="shared" si="278"/>
        <v>完整</v>
      </c>
      <c r="EJ186" s="115" t="str">
        <f t="shared" si="279"/>
        <v>选择</v>
      </c>
      <c r="EK186" s="115" t="str">
        <f t="shared" si="280"/>
        <v>选择</v>
      </c>
      <c r="EL186" s="115" t="str">
        <f t="shared" si="281"/>
        <v>选择</v>
      </c>
      <c r="EM186" s="3" t="str">
        <f t="shared" si="282"/>
        <v>删除</v>
      </c>
      <c r="EN186" s="3" t="str">
        <f t="shared" si="283"/>
        <v>删除</v>
      </c>
      <c r="EO186" s="3" t="str">
        <f t="shared" si="284"/>
        <v>删除</v>
      </c>
    </row>
    <row r="187" s="3" customFormat="1" customHeight="1" spans="1:145">
      <c r="A187" s="42" t="s">
        <v>1955</v>
      </c>
      <c r="B187" s="43" t="str">
        <f t="shared" si="299"/>
        <v>Wiseway Group Limited</v>
      </c>
      <c r="C187" s="44" t="s">
        <v>207</v>
      </c>
      <c r="D187" s="49" t="s">
        <v>94</v>
      </c>
      <c r="E187" s="45"/>
      <c r="F187" s="47"/>
      <c r="G187" s="44"/>
      <c r="H187" s="46">
        <f t="shared" si="233"/>
        <v>-0.0133942922455978</v>
      </c>
      <c r="I187" s="46" t="str">
        <f t="shared" si="234"/>
        <v> </v>
      </c>
      <c r="J187" s="44"/>
      <c r="K187" s="44"/>
      <c r="L187" s="49" t="s">
        <v>94</v>
      </c>
      <c r="M187" s="70" t="s">
        <v>894</v>
      </c>
      <c r="N187" s="71" t="s">
        <v>1956</v>
      </c>
      <c r="O187" s="71" t="s">
        <v>1957</v>
      </c>
      <c r="P187" s="71" t="s">
        <v>211</v>
      </c>
      <c r="Q187" s="71" t="s">
        <v>1958</v>
      </c>
      <c r="R187" s="71" t="s">
        <v>1959</v>
      </c>
      <c r="S187" s="71" t="s">
        <v>417</v>
      </c>
      <c r="T187" s="75"/>
      <c r="U187" s="71" t="s">
        <v>1960</v>
      </c>
      <c r="V187" s="71" t="s">
        <v>216</v>
      </c>
      <c r="W187" s="71" t="s">
        <v>77</v>
      </c>
      <c r="X187" s="71" t="s">
        <v>1961</v>
      </c>
      <c r="Y187" s="71" t="s">
        <v>308</v>
      </c>
      <c r="Z187" s="71" t="s">
        <v>1962</v>
      </c>
      <c r="AA187" s="81">
        <v>43404</v>
      </c>
      <c r="AB187" s="75"/>
      <c r="AC187" s="82">
        <v>106544</v>
      </c>
      <c r="AD187" s="82">
        <v>130657</v>
      </c>
      <c r="AE187" s="82">
        <v>126760</v>
      </c>
      <c r="AF187" s="82">
        <v>102571</v>
      </c>
      <c r="AG187" s="83"/>
      <c r="AH187" s="83"/>
      <c r="AI187" s="83"/>
      <c r="AJ187" s="83"/>
      <c r="AK187" s="82">
        <v>72873</v>
      </c>
      <c r="AL187" s="82">
        <v>102781</v>
      </c>
      <c r="AM187" s="82">
        <v>95173</v>
      </c>
      <c r="AN187" s="82">
        <v>74719</v>
      </c>
      <c r="AO187" s="82">
        <v>0</v>
      </c>
      <c r="AP187" s="82">
        <v>0</v>
      </c>
      <c r="AQ187" s="82">
        <v>0</v>
      </c>
      <c r="AR187" s="82">
        <v>0</v>
      </c>
      <c r="AS187" s="82">
        <v>-29988</v>
      </c>
      <c r="AT187" s="82">
        <v>-28073</v>
      </c>
      <c r="AU187" s="82">
        <v>-23451</v>
      </c>
      <c r="AV187" s="82">
        <v>-22868</v>
      </c>
      <c r="AW187" s="82">
        <v>-5675</v>
      </c>
      <c r="AX187" s="82">
        <v>-5660</v>
      </c>
      <c r="AY187" s="82">
        <v>-5162</v>
      </c>
      <c r="AZ187" s="82">
        <v>-5041</v>
      </c>
      <c r="BA187" s="82">
        <v>128</v>
      </c>
      <c r="BB187" s="82">
        <v>227</v>
      </c>
      <c r="BC187" s="82">
        <v>120</v>
      </c>
      <c r="BD187" s="82">
        <v>120</v>
      </c>
      <c r="BE187" s="82">
        <v>8439</v>
      </c>
      <c r="BF187" s="82">
        <v>8181</v>
      </c>
      <c r="BG187" s="82">
        <v>5871</v>
      </c>
      <c r="BH187" s="82">
        <v>7345</v>
      </c>
      <c r="BI187" s="82">
        <v>9841</v>
      </c>
      <c r="BJ187" s="82">
        <v>7673</v>
      </c>
      <c r="BK187" s="82">
        <v>9934</v>
      </c>
      <c r="BL187" s="82">
        <v>8607</v>
      </c>
      <c r="BM187" s="82">
        <v>38596</v>
      </c>
      <c r="BN187" s="82">
        <v>36900</v>
      </c>
      <c r="BO187" s="82">
        <v>40847</v>
      </c>
      <c r="BP187" s="82">
        <v>43184</v>
      </c>
      <c r="BQ187" s="82">
        <v>62340</v>
      </c>
      <c r="BR187" s="82">
        <v>61631</v>
      </c>
      <c r="BS187" s="82">
        <v>63589</v>
      </c>
      <c r="BT187" s="82">
        <v>63190</v>
      </c>
      <c r="BU187" s="83"/>
      <c r="BV187" s="83"/>
      <c r="BW187" s="83"/>
      <c r="BX187" s="83"/>
      <c r="BY187" s="82">
        <v>-1992</v>
      </c>
      <c r="BZ187" s="82">
        <v>-5857</v>
      </c>
      <c r="CA187" s="82">
        <v>2974</v>
      </c>
      <c r="CB187" s="82">
        <v>-57</v>
      </c>
      <c r="CC187" s="83"/>
      <c r="CD187" s="83"/>
      <c r="CE187" s="83"/>
      <c r="CF187" s="83"/>
      <c r="CG187" s="82">
        <v>7544</v>
      </c>
      <c r="CH187" s="82">
        <v>5256</v>
      </c>
      <c r="CI187" s="82">
        <v>4036</v>
      </c>
      <c r="CJ187" s="82">
        <v>4283</v>
      </c>
      <c r="CK187" s="89">
        <f t="shared" si="235"/>
        <v>106544</v>
      </c>
      <c r="CL187" s="89">
        <f t="shared" si="236"/>
        <v>-72873</v>
      </c>
      <c r="CM187" s="89">
        <f t="shared" si="237"/>
        <v>-29988</v>
      </c>
      <c r="CN187" s="89">
        <f t="shared" si="238"/>
        <v>-5675</v>
      </c>
      <c r="CO187" s="89">
        <f t="shared" si="239"/>
        <v>-1992</v>
      </c>
      <c r="CP187" s="90">
        <f t="shared" si="240"/>
        <v>-0.0186965009761225</v>
      </c>
      <c r="CQ187" s="90">
        <f t="shared" si="241"/>
        <v>-0.0183533574113658</v>
      </c>
      <c r="CR187" s="91">
        <f t="shared" si="242"/>
        <v>0</v>
      </c>
      <c r="CS187" s="93">
        <f t="shared" si="243"/>
        <v>0</v>
      </c>
      <c r="CT187" s="93">
        <f t="shared" si="244"/>
        <v>177.5</v>
      </c>
      <c r="CU187" s="93">
        <f t="shared" si="245"/>
        <v>37748</v>
      </c>
      <c r="CV187" s="94"/>
      <c r="CW187" s="95">
        <f t="shared" si="246"/>
        <v>130657</v>
      </c>
      <c r="CX187" s="95">
        <f t="shared" si="247"/>
        <v>-102781</v>
      </c>
      <c r="CY187" s="95">
        <f t="shared" si="248"/>
        <v>-28073</v>
      </c>
      <c r="CZ187" s="93">
        <f t="shared" si="249"/>
        <v>-5660</v>
      </c>
      <c r="DA187" s="95">
        <f t="shared" si="250"/>
        <v>-5857</v>
      </c>
      <c r="DB187" s="99">
        <f t="shared" si="251"/>
        <v>-0.0448272958968903</v>
      </c>
      <c r="DC187" s="99">
        <f t="shared" si="252"/>
        <v>-0.0429040244956561</v>
      </c>
      <c r="DD187" s="91">
        <f t="shared" si="253"/>
        <v>0</v>
      </c>
      <c r="DE187" s="93">
        <f t="shared" si="254"/>
        <v>0</v>
      </c>
      <c r="DF187" s="93">
        <f t="shared" si="255"/>
        <v>173.5</v>
      </c>
      <c r="DG187" s="93">
        <f t="shared" si="256"/>
        <v>38873.5</v>
      </c>
      <c r="DH187" s="94"/>
      <c r="DI187" s="100">
        <f t="shared" si="257"/>
        <v>126760</v>
      </c>
      <c r="DJ187" s="100">
        <f t="shared" si="258"/>
        <v>-95173</v>
      </c>
      <c r="DK187" s="100">
        <f t="shared" si="259"/>
        <v>-23451</v>
      </c>
      <c r="DL187" s="100">
        <f t="shared" si="260"/>
        <v>-5162</v>
      </c>
      <c r="DM187" s="100">
        <f t="shared" si="261"/>
        <v>2974</v>
      </c>
      <c r="DN187" s="99">
        <f t="shared" si="262"/>
        <v>0.0234616598295992</v>
      </c>
      <c r="DO187" s="90">
        <f t="shared" si="263"/>
        <v>0.0240253340442376</v>
      </c>
      <c r="DP187" s="91">
        <f t="shared" si="264"/>
        <v>0</v>
      </c>
      <c r="DQ187" s="93">
        <f t="shared" si="265"/>
        <v>0</v>
      </c>
      <c r="DR187" s="93">
        <f t="shared" si="266"/>
        <v>120</v>
      </c>
      <c r="DS187" s="93">
        <f t="shared" si="267"/>
        <v>42015.5</v>
      </c>
      <c r="DT187" s="94"/>
      <c r="DU187" s="105">
        <f t="shared" ref="DU187:DX187" si="340">(DI187+CW187+CK187)/3</f>
        <v>121320.333333333</v>
      </c>
      <c r="DV187" s="105">
        <f t="shared" si="340"/>
        <v>-90275.6666666667</v>
      </c>
      <c r="DW187" s="105">
        <f t="shared" si="340"/>
        <v>-27170.6666666667</v>
      </c>
      <c r="DX187" s="105">
        <f t="shared" si="340"/>
        <v>-5499</v>
      </c>
      <c r="DY187" s="105">
        <f t="shared" si="269"/>
        <v>-1625.00000000001</v>
      </c>
      <c r="DZ187" s="99">
        <f t="shared" si="270"/>
        <v>-0.0133942922455978</v>
      </c>
      <c r="EA187" s="107">
        <f t="shared" si="271"/>
        <v>-0.0132172564500212</v>
      </c>
      <c r="EB187" s="105">
        <f t="shared" si="272"/>
        <v>0</v>
      </c>
      <c r="EC187" s="105">
        <f t="shared" si="273"/>
        <v>0</v>
      </c>
      <c r="ED187" s="105">
        <f t="shared" si="274"/>
        <v>157</v>
      </c>
      <c r="EE187" s="105">
        <f t="shared" si="275"/>
        <v>39545.6666666667</v>
      </c>
      <c r="EF187" s="108"/>
      <c r="EG187" s="115" t="str">
        <f t="shared" si="276"/>
        <v>完整</v>
      </c>
      <c r="EH187" s="115" t="str">
        <f t="shared" si="277"/>
        <v>完整</v>
      </c>
      <c r="EI187" s="115" t="str">
        <f t="shared" si="278"/>
        <v>完整</v>
      </c>
      <c r="EJ187" s="115" t="str">
        <f t="shared" si="279"/>
        <v>选择</v>
      </c>
      <c r="EK187" s="115" t="str">
        <f t="shared" si="280"/>
        <v>选择</v>
      </c>
      <c r="EL187" s="115" t="str">
        <f t="shared" si="281"/>
        <v>选择</v>
      </c>
      <c r="EM187" s="3" t="str">
        <f t="shared" si="282"/>
        <v>删除</v>
      </c>
      <c r="EN187" s="3" t="str">
        <f t="shared" si="283"/>
        <v>删除</v>
      </c>
      <c r="EO187" s="3" t="str">
        <f t="shared" si="284"/>
        <v>删除</v>
      </c>
    </row>
    <row r="188" s="3" customFormat="1" customHeight="1" spans="1:145">
      <c r="A188" s="42" t="s">
        <v>1963</v>
      </c>
      <c r="B188" s="43" t="str">
        <f t="shared" si="299"/>
        <v>Tiantu Holding Group Co.,Ltd.</v>
      </c>
      <c r="C188" s="44" t="s">
        <v>207</v>
      </c>
      <c r="D188" s="44" t="s">
        <v>90</v>
      </c>
      <c r="E188" s="45"/>
      <c r="F188" s="47"/>
      <c r="G188" s="44"/>
      <c r="H188" s="46" t="e">
        <f t="shared" si="233"/>
        <v>#VALUE!</v>
      </c>
      <c r="I188" s="46" t="str">
        <f t="shared" si="234"/>
        <v> </v>
      </c>
      <c r="J188" s="44"/>
      <c r="K188" s="44"/>
      <c r="L188" s="44"/>
      <c r="M188" s="70"/>
      <c r="N188" s="71" t="s">
        <v>1964</v>
      </c>
      <c r="O188" s="71" t="s">
        <v>1965</v>
      </c>
      <c r="P188" s="71" t="s">
        <v>211</v>
      </c>
      <c r="Q188" s="71" t="s">
        <v>1966</v>
      </c>
      <c r="R188" s="71" t="s">
        <v>1967</v>
      </c>
      <c r="S188" s="71" t="s">
        <v>235</v>
      </c>
      <c r="T188" s="75"/>
      <c r="U188" s="71" t="s">
        <v>1968</v>
      </c>
      <c r="V188" s="71" t="s">
        <v>266</v>
      </c>
      <c r="W188" s="71" t="s">
        <v>83</v>
      </c>
      <c r="X188" s="71" t="s">
        <v>1969</v>
      </c>
      <c r="Y188" s="71" t="s">
        <v>1970</v>
      </c>
      <c r="Z188" s="71" t="s">
        <v>1971</v>
      </c>
      <c r="AA188" s="81">
        <v>42376</v>
      </c>
      <c r="AB188" s="71" t="s">
        <v>1972</v>
      </c>
      <c r="AC188" s="83"/>
      <c r="AD188" s="82">
        <v>508078</v>
      </c>
      <c r="AE188" s="82">
        <v>1238948</v>
      </c>
      <c r="AF188" s="82">
        <v>1033644</v>
      </c>
      <c r="AG188" s="83"/>
      <c r="AH188" s="82">
        <v>7000</v>
      </c>
      <c r="AI188" s="82">
        <v>16856</v>
      </c>
      <c r="AJ188" s="82">
        <v>20820</v>
      </c>
      <c r="AK188" s="83"/>
      <c r="AL188" s="82">
        <v>466129</v>
      </c>
      <c r="AM188" s="82">
        <v>1128919</v>
      </c>
      <c r="AN188" s="82">
        <v>929484</v>
      </c>
      <c r="AO188" s="83"/>
      <c r="AP188" s="82">
        <v>13328</v>
      </c>
      <c r="AQ188" s="82">
        <v>19612</v>
      </c>
      <c r="AR188" s="82">
        <v>18768</v>
      </c>
      <c r="AS188" s="83"/>
      <c r="AT188" s="82">
        <v>-38944</v>
      </c>
      <c r="AU188" s="82">
        <v>-52289</v>
      </c>
      <c r="AV188" s="82">
        <v>-57700</v>
      </c>
      <c r="AW188" s="83"/>
      <c r="AX188" s="82">
        <v>-4119</v>
      </c>
      <c r="AY188" s="82">
        <v>-13501</v>
      </c>
      <c r="AZ188" s="82">
        <v>-18090</v>
      </c>
      <c r="BA188" s="83"/>
      <c r="BB188" s="82">
        <v>71</v>
      </c>
      <c r="BC188" s="82">
        <v>93</v>
      </c>
      <c r="BD188" s="82">
        <v>6786</v>
      </c>
      <c r="BE188" s="83"/>
      <c r="BF188" s="82">
        <v>167366</v>
      </c>
      <c r="BG188" s="82">
        <v>262362</v>
      </c>
      <c r="BH188" s="82">
        <v>337522</v>
      </c>
      <c r="BI188" s="83"/>
      <c r="BJ188" s="82">
        <v>12459</v>
      </c>
      <c r="BK188" s="82">
        <v>125713</v>
      </c>
      <c r="BL188" s="82">
        <v>299509</v>
      </c>
      <c r="BM188" s="83"/>
      <c r="BN188" s="82">
        <v>47083</v>
      </c>
      <c r="BO188" s="82">
        <v>76383</v>
      </c>
      <c r="BP188" s="82">
        <v>74238</v>
      </c>
      <c r="BQ188" s="83"/>
      <c r="BR188" s="82">
        <v>612868</v>
      </c>
      <c r="BS188" s="82">
        <v>800302</v>
      </c>
      <c r="BT188" s="82">
        <v>1097923</v>
      </c>
      <c r="BU188" s="83"/>
      <c r="BV188" s="82">
        <v>9268</v>
      </c>
      <c r="BW188" s="82">
        <v>9025</v>
      </c>
      <c r="BX188" s="82">
        <v>7683</v>
      </c>
      <c r="BY188" s="83"/>
      <c r="BZ188" s="82">
        <v>5886</v>
      </c>
      <c r="CA188" s="82">
        <v>61095</v>
      </c>
      <c r="CB188" s="82">
        <v>49190</v>
      </c>
      <c r="CC188" s="83"/>
      <c r="CD188" s="82">
        <v>556</v>
      </c>
      <c r="CE188" s="82">
        <v>6228</v>
      </c>
      <c r="CF188" s="82">
        <v>7005</v>
      </c>
      <c r="CG188" s="83"/>
      <c r="CH188" s="82">
        <v>15792</v>
      </c>
      <c r="CI188" s="82">
        <v>17424</v>
      </c>
      <c r="CJ188" s="82">
        <v>24243</v>
      </c>
      <c r="CK188" s="89" t="str">
        <f t="shared" si="235"/>
        <v>无数据</v>
      </c>
      <c r="CL188" s="89">
        <f t="shared" si="236"/>
        <v>0</v>
      </c>
      <c r="CM188" s="89">
        <f t="shared" si="237"/>
        <v>0</v>
      </c>
      <c r="CN188" s="89">
        <f t="shared" si="238"/>
        <v>0</v>
      </c>
      <c r="CO188" s="89" t="str">
        <f t="shared" si="239"/>
        <v>无数据</v>
      </c>
      <c r="CP188" s="90" t="e">
        <f t="shared" si="240"/>
        <v>#VALUE!</v>
      </c>
      <c r="CQ188" s="90" t="e">
        <f t="shared" si="241"/>
        <v>#VALUE!</v>
      </c>
      <c r="CR188" s="91">
        <f t="shared" si="242"/>
        <v>0</v>
      </c>
      <c r="CS188" s="93" t="str">
        <f t="shared" si="243"/>
        <v/>
      </c>
      <c r="CT188" s="93" t="e">
        <f t="shared" si="244"/>
        <v>#VALUE!</v>
      </c>
      <c r="CU188" s="93" t="e">
        <f t="shared" si="245"/>
        <v>#VALUE!</v>
      </c>
      <c r="CV188" s="94"/>
      <c r="CW188" s="95">
        <f t="shared" si="246"/>
        <v>508078</v>
      </c>
      <c r="CX188" s="95">
        <f t="shared" si="247"/>
        <v>-466129</v>
      </c>
      <c r="CY188" s="95">
        <f t="shared" si="248"/>
        <v>-52272</v>
      </c>
      <c r="CZ188" s="93">
        <f t="shared" si="249"/>
        <v>-4119</v>
      </c>
      <c r="DA188" s="95">
        <f t="shared" si="250"/>
        <v>-14442</v>
      </c>
      <c r="DB188" s="99">
        <f t="shared" si="251"/>
        <v>-0.028424769425167</v>
      </c>
      <c r="DC188" s="99">
        <f t="shared" si="252"/>
        <v>-0.0276391334302993</v>
      </c>
      <c r="DD188" s="91">
        <f t="shared" si="253"/>
        <v>9268</v>
      </c>
      <c r="DE188" s="93">
        <f t="shared" si="254"/>
        <v>13328</v>
      </c>
      <c r="DF188" s="93">
        <f t="shared" si="255"/>
        <v>82</v>
      </c>
      <c r="DG188" s="93">
        <f t="shared" si="256"/>
        <v>61733</v>
      </c>
      <c r="DH188" s="94"/>
      <c r="DI188" s="100">
        <f t="shared" si="257"/>
        <v>1238948</v>
      </c>
      <c r="DJ188" s="100">
        <f t="shared" si="258"/>
        <v>-1128919</v>
      </c>
      <c r="DK188" s="100">
        <f t="shared" si="259"/>
        <v>-71901</v>
      </c>
      <c r="DL188" s="100">
        <f t="shared" si="260"/>
        <v>-13501</v>
      </c>
      <c r="DM188" s="100">
        <f t="shared" si="261"/>
        <v>24627</v>
      </c>
      <c r="DN188" s="99">
        <f t="shared" si="262"/>
        <v>0.0198773475561525</v>
      </c>
      <c r="DO188" s="90">
        <f t="shared" si="263"/>
        <v>0.0202804694969452</v>
      </c>
      <c r="DP188" s="91">
        <f t="shared" si="264"/>
        <v>9025</v>
      </c>
      <c r="DQ188" s="93">
        <f t="shared" si="265"/>
        <v>19612</v>
      </c>
      <c r="DR188" s="93">
        <f t="shared" si="266"/>
        <v>3439.5</v>
      </c>
      <c r="DS188" s="93">
        <f t="shared" si="267"/>
        <v>75310.5</v>
      </c>
      <c r="DT188" s="94"/>
      <c r="DU188" s="105" t="e">
        <f t="shared" ref="DU188:DX188" si="341">(DI188+CW188+CK188)/3</f>
        <v>#VALUE!</v>
      </c>
      <c r="DV188" s="105">
        <f t="shared" si="341"/>
        <v>-531682.666666667</v>
      </c>
      <c r="DW188" s="105">
        <f t="shared" si="341"/>
        <v>-41391</v>
      </c>
      <c r="DX188" s="105">
        <f t="shared" si="341"/>
        <v>-5873.33333333333</v>
      </c>
      <c r="DY188" s="105" t="e">
        <f t="shared" si="269"/>
        <v>#VALUE!</v>
      </c>
      <c r="DZ188" s="99" t="e">
        <f t="shared" si="270"/>
        <v>#VALUE!</v>
      </c>
      <c r="EA188" s="107" t="e">
        <f t="shared" si="271"/>
        <v>#VALUE!</v>
      </c>
      <c r="EB188" s="105">
        <f t="shared" si="272"/>
        <v>-6097.66666666667</v>
      </c>
      <c r="EC188" s="105" t="e">
        <f t="shared" si="273"/>
        <v>#VALUE!</v>
      </c>
      <c r="ED188" s="105" t="e">
        <f t="shared" si="274"/>
        <v>#VALUE!</v>
      </c>
      <c r="EE188" s="105" t="e">
        <f t="shared" si="275"/>
        <v>#VALUE!</v>
      </c>
      <c r="EF188" s="108"/>
      <c r="EG188" s="115" t="str">
        <f t="shared" si="276"/>
        <v>完整</v>
      </c>
      <c r="EH188" s="115" t="str">
        <f t="shared" si="277"/>
        <v>完整</v>
      </c>
      <c r="EI188" s="115" t="str">
        <f t="shared" si="278"/>
        <v>无数据</v>
      </c>
      <c r="EJ188" s="115" t="str">
        <f t="shared" si="279"/>
        <v>选择</v>
      </c>
      <c r="EK188" s="115" t="str">
        <f t="shared" si="280"/>
        <v>删除</v>
      </c>
      <c r="EL188" s="115" t="str">
        <f t="shared" si="281"/>
        <v>选择</v>
      </c>
      <c r="EM188" s="3" t="e">
        <f t="shared" si="282"/>
        <v>#VALUE!</v>
      </c>
      <c r="EN188" s="3" t="e">
        <f t="shared" si="283"/>
        <v>#VALUE!</v>
      </c>
      <c r="EO188" s="3" t="e">
        <f t="shared" si="284"/>
        <v>#VALUE!</v>
      </c>
    </row>
    <row r="189" s="3" customFormat="1" customHeight="1" spans="1:199">
      <c r="A189" s="42" t="s">
        <v>1973</v>
      </c>
      <c r="B189" s="43" t="str">
        <f t="shared" si="299"/>
        <v>Tohbu Network CO LTD</v>
      </c>
      <c r="C189" s="44" t="s">
        <v>207</v>
      </c>
      <c r="D189" s="44" t="s">
        <v>91</v>
      </c>
      <c r="E189" s="45"/>
      <c r="F189" s="47"/>
      <c r="G189" s="44"/>
      <c r="H189" s="46" t="e">
        <f t="shared" si="233"/>
        <v>#VALUE!</v>
      </c>
      <c r="I189" s="46" t="str">
        <f t="shared" si="234"/>
        <v> </v>
      </c>
      <c r="J189" s="44"/>
      <c r="K189" s="44"/>
      <c r="L189" s="44"/>
      <c r="M189" s="70"/>
      <c r="N189" s="71" t="s">
        <v>1974</v>
      </c>
      <c r="O189" s="71" t="s">
        <v>1975</v>
      </c>
      <c r="P189" s="71" t="s">
        <v>211</v>
      </c>
      <c r="Q189" s="71" t="s">
        <v>1976</v>
      </c>
      <c r="R189" s="71" t="s">
        <v>1977</v>
      </c>
      <c r="S189" s="71" t="s">
        <v>225</v>
      </c>
      <c r="T189" s="75"/>
      <c r="U189" s="71" t="s">
        <v>1978</v>
      </c>
      <c r="V189" s="71" t="s">
        <v>216</v>
      </c>
      <c r="W189" s="71" t="s">
        <v>71</v>
      </c>
      <c r="X189" s="71" t="s">
        <v>1979</v>
      </c>
      <c r="Y189" s="71" t="s">
        <v>1980</v>
      </c>
      <c r="Z189" s="71" t="s">
        <v>1981</v>
      </c>
      <c r="AA189" s="81">
        <v>36481</v>
      </c>
      <c r="AB189" s="75"/>
      <c r="AC189" s="82">
        <v>10304336</v>
      </c>
      <c r="AD189" s="82">
        <v>9874784</v>
      </c>
      <c r="AE189" s="83"/>
      <c r="AF189" s="83"/>
      <c r="AG189" s="83"/>
      <c r="AH189" s="83"/>
      <c r="AI189" s="83"/>
      <c r="AJ189" s="83"/>
      <c r="AK189" s="82">
        <v>8628997</v>
      </c>
      <c r="AL189" s="82">
        <v>8289960</v>
      </c>
      <c r="AM189" s="83"/>
      <c r="AN189" s="83"/>
      <c r="AO189" s="82">
        <v>0</v>
      </c>
      <c r="AP189" s="82">
        <v>0</v>
      </c>
      <c r="AQ189" s="83"/>
      <c r="AR189" s="83"/>
      <c r="AS189" s="82">
        <v>-687534</v>
      </c>
      <c r="AT189" s="82">
        <v>-563514</v>
      </c>
      <c r="AU189" s="83"/>
      <c r="AV189" s="83"/>
      <c r="AW189" s="82">
        <v>-927995</v>
      </c>
      <c r="AX189" s="82">
        <v>-590066</v>
      </c>
      <c r="AY189" s="83"/>
      <c r="AZ189" s="83"/>
      <c r="BA189" s="82">
        <v>27920</v>
      </c>
      <c r="BB189" s="82">
        <v>25416</v>
      </c>
      <c r="BC189" s="83"/>
      <c r="BD189" s="83"/>
      <c r="BE189" s="82">
        <v>1362977</v>
      </c>
      <c r="BF189" s="82">
        <v>1392372</v>
      </c>
      <c r="BG189" s="83"/>
      <c r="BH189" s="83"/>
      <c r="BI189" s="82">
        <v>4587605</v>
      </c>
      <c r="BJ189" s="82">
        <v>3793347</v>
      </c>
      <c r="BK189" s="83"/>
      <c r="BL189" s="83"/>
      <c r="BM189" s="82">
        <v>14287918</v>
      </c>
      <c r="BN189" s="82">
        <v>14672438</v>
      </c>
      <c r="BO189" s="83"/>
      <c r="BP189" s="83"/>
      <c r="BQ189" s="82">
        <v>24500706</v>
      </c>
      <c r="BR189" s="82">
        <v>23459042</v>
      </c>
      <c r="BS189" s="83"/>
      <c r="BT189" s="83"/>
      <c r="BU189" s="82">
        <v>687534</v>
      </c>
      <c r="BV189" s="82">
        <v>563514</v>
      </c>
      <c r="BW189" s="83"/>
      <c r="BX189" s="83"/>
      <c r="BY189" s="82">
        <v>59810</v>
      </c>
      <c r="BZ189" s="82">
        <v>431244</v>
      </c>
      <c r="CA189" s="83"/>
      <c r="CB189" s="83"/>
      <c r="CC189" s="83"/>
      <c r="CD189" s="83"/>
      <c r="CE189" s="83"/>
      <c r="CF189" s="83"/>
      <c r="CG189" s="83"/>
      <c r="CH189" s="83"/>
      <c r="CI189" s="83"/>
      <c r="CJ189" s="83"/>
      <c r="CK189" s="89">
        <f t="shared" si="235"/>
        <v>10304336</v>
      </c>
      <c r="CL189" s="89">
        <f t="shared" si="236"/>
        <v>-8628997</v>
      </c>
      <c r="CM189" s="89">
        <f t="shared" si="237"/>
        <v>-687534</v>
      </c>
      <c r="CN189" s="89">
        <f t="shared" si="238"/>
        <v>-927995</v>
      </c>
      <c r="CO189" s="89">
        <f t="shared" si="239"/>
        <v>59810</v>
      </c>
      <c r="CP189" s="90">
        <f t="shared" si="240"/>
        <v>0.00580435265309672</v>
      </c>
      <c r="CQ189" s="90">
        <f t="shared" si="241"/>
        <v>0.00583823985609486</v>
      </c>
      <c r="CR189" s="91">
        <f t="shared" si="242"/>
        <v>687534</v>
      </c>
      <c r="CS189" s="93">
        <f t="shared" si="243"/>
        <v>0</v>
      </c>
      <c r="CT189" s="93">
        <f t="shared" si="244"/>
        <v>26668</v>
      </c>
      <c r="CU189" s="93">
        <f t="shared" si="245"/>
        <v>14480178</v>
      </c>
      <c r="CV189" s="94"/>
      <c r="CW189" s="95">
        <f t="shared" si="246"/>
        <v>9874784</v>
      </c>
      <c r="CX189" s="95">
        <f t="shared" si="247"/>
        <v>-8289960</v>
      </c>
      <c r="CY189" s="95">
        <f t="shared" si="248"/>
        <v>-563514</v>
      </c>
      <c r="CZ189" s="93">
        <f t="shared" si="249"/>
        <v>-590066</v>
      </c>
      <c r="DA189" s="95">
        <f t="shared" si="250"/>
        <v>431244</v>
      </c>
      <c r="DB189" s="99">
        <f t="shared" si="251"/>
        <v>0.0436712337201502</v>
      </c>
      <c r="DC189" s="99">
        <f t="shared" si="252"/>
        <v>0.0456655025551859</v>
      </c>
      <c r="DD189" s="91">
        <f t="shared" si="253"/>
        <v>563514</v>
      </c>
      <c r="DE189" s="93">
        <f t="shared" si="254"/>
        <v>0</v>
      </c>
      <c r="DF189" s="93" t="e">
        <f t="shared" si="255"/>
        <v>#VALUE!</v>
      </c>
      <c r="DG189" s="93" t="e">
        <f t="shared" si="256"/>
        <v>#VALUE!</v>
      </c>
      <c r="DH189" s="94"/>
      <c r="DI189" s="100" t="str">
        <f t="shared" si="257"/>
        <v>无数据</v>
      </c>
      <c r="DJ189" s="100">
        <f t="shared" si="258"/>
        <v>0</v>
      </c>
      <c r="DK189" s="100">
        <f t="shared" si="259"/>
        <v>0</v>
      </c>
      <c r="DL189" s="100">
        <f t="shared" si="260"/>
        <v>0</v>
      </c>
      <c r="DM189" s="100" t="str">
        <f t="shared" si="261"/>
        <v>无数据</v>
      </c>
      <c r="DN189" s="99" t="e">
        <f t="shared" si="262"/>
        <v>#VALUE!</v>
      </c>
      <c r="DO189" s="90" t="e">
        <f t="shared" si="263"/>
        <v>#VALUE!</v>
      </c>
      <c r="DP189" s="91">
        <f t="shared" si="264"/>
        <v>0</v>
      </c>
      <c r="DQ189" s="93" t="str">
        <f t="shared" si="265"/>
        <v/>
      </c>
      <c r="DR189" s="93" t="e">
        <f t="shared" si="266"/>
        <v>#VALUE!</v>
      </c>
      <c r="DS189" s="93" t="e">
        <f t="shared" si="267"/>
        <v>#VALUE!</v>
      </c>
      <c r="DT189" s="94"/>
      <c r="DU189" s="105" t="e">
        <f t="shared" ref="DU189:DX189" si="342">(DI189+CW189+CK189)/3</f>
        <v>#VALUE!</v>
      </c>
      <c r="DV189" s="105">
        <f t="shared" si="342"/>
        <v>-5639652.33333333</v>
      </c>
      <c r="DW189" s="105">
        <f t="shared" si="342"/>
        <v>-417016</v>
      </c>
      <c r="DX189" s="105">
        <f t="shared" si="342"/>
        <v>-506020.333333333</v>
      </c>
      <c r="DY189" s="105" t="e">
        <f t="shared" si="269"/>
        <v>#VALUE!</v>
      </c>
      <c r="DZ189" s="99" t="e">
        <f t="shared" si="270"/>
        <v>#VALUE!</v>
      </c>
      <c r="EA189" s="107" t="e">
        <f t="shared" si="271"/>
        <v>#VALUE!</v>
      </c>
      <c r="EB189" s="105">
        <f t="shared" si="272"/>
        <v>-417016</v>
      </c>
      <c r="EC189" s="105" t="e">
        <f t="shared" si="273"/>
        <v>#VALUE!</v>
      </c>
      <c r="ED189" s="105" t="e">
        <f t="shared" si="274"/>
        <v>#VALUE!</v>
      </c>
      <c r="EE189" s="105" t="e">
        <f t="shared" si="275"/>
        <v>#VALUE!</v>
      </c>
      <c r="EF189" s="108"/>
      <c r="EG189" s="115" t="str">
        <f t="shared" si="276"/>
        <v>无数据</v>
      </c>
      <c r="EH189" s="115" t="str">
        <f t="shared" si="277"/>
        <v>完整</v>
      </c>
      <c r="EI189" s="115" t="str">
        <f t="shared" si="278"/>
        <v>完整</v>
      </c>
      <c r="EJ189" s="115" t="str">
        <f t="shared" si="279"/>
        <v>选择</v>
      </c>
      <c r="EK189" s="115" t="str">
        <f t="shared" si="280"/>
        <v>删除</v>
      </c>
      <c r="EL189" s="115" t="str">
        <f t="shared" si="281"/>
        <v>选择</v>
      </c>
      <c r="EM189" s="3" t="e">
        <f t="shared" si="282"/>
        <v>#VALUE!</v>
      </c>
      <c r="EN189" s="3" t="e">
        <f t="shared" si="283"/>
        <v>#VALUE!</v>
      </c>
      <c r="EO189" s="3" t="e">
        <f t="shared" si="284"/>
        <v>#VALUE!</v>
      </c>
      <c r="EP189" s="6"/>
      <c r="EQ189" s="6"/>
      <c r="ER189" s="6"/>
      <c r="ES189" s="6"/>
      <c r="ET189" s="6"/>
      <c r="EU189" s="6"/>
      <c r="EV189" s="6"/>
      <c r="EW189" s="6"/>
      <c r="EX189" s="6"/>
      <c r="EY189" s="6"/>
      <c r="EZ189" s="6"/>
      <c r="FA189" s="6"/>
      <c r="FB189" s="6"/>
      <c r="FC189" s="6"/>
      <c r="FD189" s="6"/>
      <c r="FE189" s="6"/>
      <c r="FF189" s="6"/>
      <c r="FG189" s="6"/>
      <c r="FH189" s="6"/>
      <c r="FI189" s="6"/>
      <c r="FJ189" s="6"/>
      <c r="FK189" s="6"/>
      <c r="FL189" s="6"/>
      <c r="FM189" s="6"/>
      <c r="FN189" s="6"/>
      <c r="FO189" s="6"/>
      <c r="FP189" s="6"/>
      <c r="FQ189" s="6"/>
      <c r="FR189" s="6"/>
      <c r="FS189" s="6"/>
      <c r="FT189" s="6"/>
      <c r="FU189" s="6"/>
      <c r="FV189" s="6"/>
      <c r="FW189" s="6"/>
      <c r="FX189" s="6"/>
      <c r="FY189" s="6"/>
      <c r="FZ189" s="6"/>
      <c r="GA189" s="6"/>
      <c r="GB189" s="6"/>
      <c r="GC189" s="6"/>
      <c r="GD189" s="6"/>
      <c r="GE189" s="6"/>
      <c r="GF189" s="6"/>
      <c r="GG189" s="6"/>
      <c r="GH189" s="6"/>
      <c r="GI189" s="6"/>
      <c r="GJ189" s="6"/>
      <c r="GK189" s="6"/>
      <c r="GL189" s="6"/>
      <c r="GM189" s="6"/>
      <c r="GN189" s="6"/>
      <c r="GO189" s="6"/>
      <c r="GP189" s="6"/>
      <c r="GQ189" s="6"/>
    </row>
    <row r="190" s="3" customFormat="1" customHeight="1" spans="1:145">
      <c r="A190" s="42" t="s">
        <v>1982</v>
      </c>
      <c r="B190" s="43" t="str">
        <f t="shared" si="299"/>
        <v>Cong TY CO Phan DAI LY Giao Nhan VAN TAI XEP DO TAN Cang</v>
      </c>
      <c r="C190" s="44" t="s">
        <v>207</v>
      </c>
      <c r="D190" s="44" t="s">
        <v>90</v>
      </c>
      <c r="E190" s="45"/>
      <c r="F190" s="47"/>
      <c r="G190" s="44"/>
      <c r="H190" s="46">
        <f t="shared" si="233"/>
        <v>0.104104538987703</v>
      </c>
      <c r="I190" s="46" t="str">
        <f t="shared" si="234"/>
        <v> </v>
      </c>
      <c r="J190" s="44"/>
      <c r="K190" s="44"/>
      <c r="L190" s="44"/>
      <c r="M190" s="70"/>
      <c r="N190" s="71" t="s">
        <v>1983</v>
      </c>
      <c r="O190" s="71" t="s">
        <v>1984</v>
      </c>
      <c r="P190" s="71" t="s">
        <v>211</v>
      </c>
      <c r="Q190" s="71" t="s">
        <v>1985</v>
      </c>
      <c r="R190" s="71" t="s">
        <v>1986</v>
      </c>
      <c r="S190" s="71" t="s">
        <v>1565</v>
      </c>
      <c r="T190" s="75"/>
      <c r="U190" s="71" t="s">
        <v>1987</v>
      </c>
      <c r="V190" s="71" t="s">
        <v>306</v>
      </c>
      <c r="W190" s="71" t="s">
        <v>77</v>
      </c>
      <c r="X190" s="71" t="s">
        <v>1988</v>
      </c>
      <c r="Y190" s="71" t="s">
        <v>1989</v>
      </c>
      <c r="Z190" s="71" t="s">
        <v>1990</v>
      </c>
      <c r="AA190" s="81">
        <v>40129</v>
      </c>
      <c r="AB190" s="75"/>
      <c r="AC190" s="82">
        <v>1529415505</v>
      </c>
      <c r="AD190" s="82">
        <v>1355069962</v>
      </c>
      <c r="AE190" s="82">
        <v>1185725670</v>
      </c>
      <c r="AF190" s="82">
        <v>1089791663</v>
      </c>
      <c r="AG190" s="83"/>
      <c r="AH190" s="83"/>
      <c r="AI190" s="83"/>
      <c r="AJ190" s="83"/>
      <c r="AK190" s="82">
        <v>1258780094</v>
      </c>
      <c r="AL190" s="82">
        <v>1090180534</v>
      </c>
      <c r="AM190" s="82">
        <v>946923864</v>
      </c>
      <c r="AN190" s="82">
        <v>855514183</v>
      </c>
      <c r="AO190" s="82">
        <v>0</v>
      </c>
      <c r="AP190" s="82">
        <v>0</v>
      </c>
      <c r="AQ190" s="82">
        <v>0</v>
      </c>
      <c r="AR190" s="82">
        <v>0</v>
      </c>
      <c r="AS190" s="82">
        <v>-92867858</v>
      </c>
      <c r="AT190" s="82">
        <v>-84021820</v>
      </c>
      <c r="AU190" s="82">
        <v>-70626423</v>
      </c>
      <c r="AV190" s="82">
        <v>-68435765</v>
      </c>
      <c r="AW190" s="82">
        <v>-32185070</v>
      </c>
      <c r="AX190" s="82">
        <v>-34807958</v>
      </c>
      <c r="AY190" s="82">
        <v>-36090062</v>
      </c>
      <c r="AZ190" s="82">
        <v>-58214091</v>
      </c>
      <c r="BA190" s="82">
        <v>12916648</v>
      </c>
      <c r="BB190" s="82">
        <v>9348122</v>
      </c>
      <c r="BC190" s="82">
        <v>7113032</v>
      </c>
      <c r="BD190" s="82">
        <v>5512651</v>
      </c>
      <c r="BE190" s="82">
        <v>248269965</v>
      </c>
      <c r="BF190" s="82">
        <v>174603349</v>
      </c>
      <c r="BG190" s="82">
        <v>228175024</v>
      </c>
      <c r="BH190" s="82">
        <v>141480633</v>
      </c>
      <c r="BI190" s="82">
        <v>209871181</v>
      </c>
      <c r="BJ190" s="82">
        <v>183143459</v>
      </c>
      <c r="BK190" s="82">
        <v>149210709</v>
      </c>
      <c r="BL190" s="82">
        <v>230015894</v>
      </c>
      <c r="BM190" s="82">
        <v>253911749</v>
      </c>
      <c r="BN190" s="82">
        <v>269253487</v>
      </c>
      <c r="BO190" s="82">
        <v>294482326</v>
      </c>
      <c r="BP190" s="82">
        <v>328298278</v>
      </c>
      <c r="BQ190" s="82">
        <v>940482304</v>
      </c>
      <c r="BR190" s="82">
        <v>816910328</v>
      </c>
      <c r="BS190" s="82">
        <v>887247803</v>
      </c>
      <c r="BT190" s="82">
        <v>949000751</v>
      </c>
      <c r="BU190" s="82">
        <v>35177208</v>
      </c>
      <c r="BV190" s="82">
        <v>33119764</v>
      </c>
      <c r="BW190" s="82">
        <v>25203610</v>
      </c>
      <c r="BX190" s="82">
        <v>10892036</v>
      </c>
      <c r="BY190" s="82">
        <v>145582483</v>
      </c>
      <c r="BZ190" s="82">
        <v>146059650</v>
      </c>
      <c r="CA190" s="82">
        <v>132085321</v>
      </c>
      <c r="CB190" s="82">
        <v>107627624</v>
      </c>
      <c r="CC190" s="83"/>
      <c r="CD190" s="83"/>
      <c r="CE190" s="83"/>
      <c r="CF190" s="83"/>
      <c r="CG190" s="82">
        <v>69378614</v>
      </c>
      <c r="CH190" s="82">
        <v>67106524</v>
      </c>
      <c r="CI190" s="82">
        <v>60880818</v>
      </c>
      <c r="CJ190" s="82">
        <v>60036312</v>
      </c>
      <c r="CK190" s="89">
        <f t="shared" si="235"/>
        <v>1529415505</v>
      </c>
      <c r="CL190" s="89">
        <f t="shared" si="236"/>
        <v>-1258780094</v>
      </c>
      <c r="CM190" s="89">
        <f t="shared" si="237"/>
        <v>-92867858</v>
      </c>
      <c r="CN190" s="89">
        <f t="shared" si="238"/>
        <v>-32185070</v>
      </c>
      <c r="CO190" s="89">
        <f t="shared" si="239"/>
        <v>145582483</v>
      </c>
      <c r="CP190" s="90">
        <f t="shared" si="240"/>
        <v>0.0951883137865795</v>
      </c>
      <c r="CQ190" s="90">
        <f t="shared" si="241"/>
        <v>0.105202347888472</v>
      </c>
      <c r="CR190" s="91">
        <f t="shared" si="242"/>
        <v>35177208</v>
      </c>
      <c r="CS190" s="93">
        <f t="shared" si="243"/>
        <v>0</v>
      </c>
      <c r="CT190" s="93">
        <f t="shared" si="244"/>
        <v>11132385</v>
      </c>
      <c r="CU190" s="93">
        <f t="shared" si="245"/>
        <v>261582618</v>
      </c>
      <c r="CV190" s="94"/>
      <c r="CW190" s="95">
        <f t="shared" si="246"/>
        <v>1355069962</v>
      </c>
      <c r="CX190" s="95">
        <f t="shared" si="247"/>
        <v>-1090180534</v>
      </c>
      <c r="CY190" s="95">
        <f t="shared" si="248"/>
        <v>-84021820</v>
      </c>
      <c r="CZ190" s="93">
        <f t="shared" si="249"/>
        <v>-34807958</v>
      </c>
      <c r="DA190" s="95">
        <f t="shared" si="250"/>
        <v>146059650</v>
      </c>
      <c r="DB190" s="99">
        <f t="shared" si="251"/>
        <v>0.107787534294115</v>
      </c>
      <c r="DC190" s="99">
        <f t="shared" si="252"/>
        <v>0.120809267340641</v>
      </c>
      <c r="DD190" s="91">
        <f t="shared" si="253"/>
        <v>33119764</v>
      </c>
      <c r="DE190" s="93">
        <f t="shared" si="254"/>
        <v>0</v>
      </c>
      <c r="DF190" s="93">
        <f t="shared" si="255"/>
        <v>8230577</v>
      </c>
      <c r="DG190" s="93">
        <f t="shared" si="256"/>
        <v>281867906.5</v>
      </c>
      <c r="DH190" s="94"/>
      <c r="DI190" s="100">
        <f t="shared" si="257"/>
        <v>1185725670</v>
      </c>
      <c r="DJ190" s="100">
        <f t="shared" si="258"/>
        <v>-946923864</v>
      </c>
      <c r="DK190" s="100">
        <f t="shared" si="259"/>
        <v>-70626423</v>
      </c>
      <c r="DL190" s="100">
        <f t="shared" si="260"/>
        <v>-36090062</v>
      </c>
      <c r="DM190" s="100">
        <f t="shared" si="261"/>
        <v>132085321</v>
      </c>
      <c r="DN190" s="99">
        <f t="shared" si="262"/>
        <v>0.111396189137071</v>
      </c>
      <c r="DO190" s="90">
        <f t="shared" si="263"/>
        <v>0.125360917627501</v>
      </c>
      <c r="DP190" s="91">
        <f t="shared" si="264"/>
        <v>25203610</v>
      </c>
      <c r="DQ190" s="93">
        <f t="shared" si="265"/>
        <v>0</v>
      </c>
      <c r="DR190" s="93">
        <f t="shared" si="266"/>
        <v>6312841.5</v>
      </c>
      <c r="DS190" s="93">
        <f t="shared" si="267"/>
        <v>311390302</v>
      </c>
      <c r="DT190" s="94"/>
      <c r="DU190" s="105">
        <f t="shared" ref="DU190:DX190" si="343">(DI190+CW190+CK190)/3</f>
        <v>1356737045.66667</v>
      </c>
      <c r="DV190" s="105">
        <f t="shared" si="343"/>
        <v>-1098628164</v>
      </c>
      <c r="DW190" s="105">
        <f t="shared" si="343"/>
        <v>-82505367</v>
      </c>
      <c r="DX190" s="105">
        <f t="shared" si="343"/>
        <v>-34361030</v>
      </c>
      <c r="DY190" s="105">
        <f t="shared" si="269"/>
        <v>141242484.666667</v>
      </c>
      <c r="DZ190" s="99">
        <f t="shared" si="270"/>
        <v>0.104104538987703</v>
      </c>
      <c r="EA190" s="107">
        <f t="shared" si="271"/>
        <v>0.116201659142321</v>
      </c>
      <c r="EB190" s="105">
        <f t="shared" si="272"/>
        <v>-31166860.6666667</v>
      </c>
      <c r="EC190" s="105">
        <f t="shared" si="273"/>
        <v>0</v>
      </c>
      <c r="ED190" s="105">
        <f t="shared" si="274"/>
        <v>8558601.16666667</v>
      </c>
      <c r="EE190" s="105">
        <f t="shared" si="275"/>
        <v>284946942.166667</v>
      </c>
      <c r="EF190" s="108"/>
      <c r="EG190" s="115" t="str">
        <f t="shared" si="276"/>
        <v>完整</v>
      </c>
      <c r="EH190" s="115" t="str">
        <f t="shared" si="277"/>
        <v>完整</v>
      </c>
      <c r="EI190" s="115" t="str">
        <f t="shared" si="278"/>
        <v>完整</v>
      </c>
      <c r="EJ190" s="115" t="str">
        <f t="shared" si="279"/>
        <v>选择</v>
      </c>
      <c r="EK190" s="115" t="str">
        <f t="shared" si="280"/>
        <v>选择</v>
      </c>
      <c r="EL190" s="115" t="str">
        <f t="shared" si="281"/>
        <v>选择</v>
      </c>
      <c r="EM190" s="3" t="str">
        <f t="shared" si="282"/>
        <v>删除</v>
      </c>
      <c r="EN190" s="3" t="str">
        <f t="shared" si="283"/>
        <v>删除</v>
      </c>
      <c r="EO190" s="3" t="str">
        <f t="shared" si="284"/>
        <v>删除</v>
      </c>
    </row>
    <row r="191" s="3" customFormat="1" customHeight="1" spans="1:199">
      <c r="A191" s="42" t="s">
        <v>1991</v>
      </c>
      <c r="B191" s="43" t="str">
        <f t="shared" si="299"/>
        <v>Gokendo Co.,Ltd</v>
      </c>
      <c r="C191" s="44" t="s">
        <v>207</v>
      </c>
      <c r="D191" s="44" t="s">
        <v>90</v>
      </c>
      <c r="E191" s="45"/>
      <c r="F191" s="47"/>
      <c r="G191" s="44"/>
      <c r="H191" s="46">
        <f t="shared" si="233"/>
        <v>0.0603147989330494</v>
      </c>
      <c r="I191" s="46" t="str">
        <f t="shared" si="234"/>
        <v> </v>
      </c>
      <c r="J191" s="44"/>
      <c r="K191" s="44"/>
      <c r="L191" s="44"/>
      <c r="M191" s="70"/>
      <c r="N191" s="71" t="s">
        <v>1992</v>
      </c>
      <c r="O191" s="71" t="s">
        <v>1993</v>
      </c>
      <c r="P191" s="71" t="s">
        <v>211</v>
      </c>
      <c r="Q191" s="71" t="s">
        <v>1994</v>
      </c>
      <c r="R191" s="71" t="s">
        <v>1995</v>
      </c>
      <c r="S191" s="71" t="s">
        <v>225</v>
      </c>
      <c r="T191" s="75"/>
      <c r="U191" s="71" t="s">
        <v>1996</v>
      </c>
      <c r="V191" s="71" t="s">
        <v>237</v>
      </c>
      <c r="W191" s="71" t="s">
        <v>77</v>
      </c>
      <c r="X191" s="71" t="s">
        <v>1997</v>
      </c>
      <c r="Y191" s="71" t="s">
        <v>1998</v>
      </c>
      <c r="Z191" s="71" t="s">
        <v>1999</v>
      </c>
      <c r="AA191" s="81">
        <v>44477</v>
      </c>
      <c r="AB191" s="75"/>
      <c r="AC191" s="82">
        <v>9085107</v>
      </c>
      <c r="AD191" s="82">
        <v>8301805</v>
      </c>
      <c r="AE191" s="82">
        <v>6732293</v>
      </c>
      <c r="AF191" s="82">
        <v>5577929</v>
      </c>
      <c r="AG191" s="83"/>
      <c r="AH191" s="83"/>
      <c r="AI191" s="83"/>
      <c r="AJ191" s="83"/>
      <c r="AK191" s="82">
        <v>6438988</v>
      </c>
      <c r="AL191" s="82">
        <v>5826191</v>
      </c>
      <c r="AM191" s="82">
        <v>4740273</v>
      </c>
      <c r="AN191" s="82">
        <v>3788666</v>
      </c>
      <c r="AO191" s="82">
        <v>0</v>
      </c>
      <c r="AP191" s="82">
        <v>0</v>
      </c>
      <c r="AQ191" s="82">
        <v>0</v>
      </c>
      <c r="AR191" s="82">
        <v>0</v>
      </c>
      <c r="AS191" s="82">
        <v>-1523181</v>
      </c>
      <c r="AT191" s="82">
        <v>-1427169</v>
      </c>
      <c r="AU191" s="82">
        <v>-1230075</v>
      </c>
      <c r="AV191" s="82">
        <v>-1104188</v>
      </c>
      <c r="AW191" s="82">
        <v>-567738</v>
      </c>
      <c r="AX191" s="82">
        <v>-485363</v>
      </c>
      <c r="AY191" s="82">
        <v>-425482</v>
      </c>
      <c r="AZ191" s="82">
        <v>-393015</v>
      </c>
      <c r="BA191" s="82">
        <v>101606</v>
      </c>
      <c r="BB191" s="82">
        <v>138817</v>
      </c>
      <c r="BC191" s="82">
        <v>16710</v>
      </c>
      <c r="BD191" s="82">
        <v>13042</v>
      </c>
      <c r="BE191" s="82">
        <v>969679</v>
      </c>
      <c r="BF191" s="82">
        <v>954741</v>
      </c>
      <c r="BG191" s="82">
        <v>607809</v>
      </c>
      <c r="BH191" s="82">
        <v>644877</v>
      </c>
      <c r="BI191" s="82">
        <v>2211507</v>
      </c>
      <c r="BJ191" s="82">
        <v>1973917</v>
      </c>
      <c r="BK191" s="82">
        <v>2580847</v>
      </c>
      <c r="BL191" s="82">
        <v>1615146</v>
      </c>
      <c r="BM191" s="82">
        <v>6598409</v>
      </c>
      <c r="BN191" s="82">
        <v>5963367</v>
      </c>
      <c r="BO191" s="82">
        <v>4043272</v>
      </c>
      <c r="BP191" s="82">
        <v>4140425</v>
      </c>
      <c r="BQ191" s="82">
        <v>11019849</v>
      </c>
      <c r="BR191" s="82">
        <v>10232975</v>
      </c>
      <c r="BS191" s="82">
        <v>7955958</v>
      </c>
      <c r="BT191" s="82">
        <v>7571810</v>
      </c>
      <c r="BU191" s="82">
        <v>1523181</v>
      </c>
      <c r="BV191" s="82">
        <v>1427169</v>
      </c>
      <c r="BW191" s="82">
        <v>1230075</v>
      </c>
      <c r="BX191" s="82">
        <v>1104188</v>
      </c>
      <c r="BY191" s="82">
        <v>555200</v>
      </c>
      <c r="BZ191" s="82">
        <v>563082</v>
      </c>
      <c r="CA191" s="82">
        <v>336463</v>
      </c>
      <c r="CB191" s="82">
        <v>292060</v>
      </c>
      <c r="CC191" s="83"/>
      <c r="CD191" s="83"/>
      <c r="CE191" s="83"/>
      <c r="CF191" s="83"/>
      <c r="CG191" s="83"/>
      <c r="CH191" s="83"/>
      <c r="CI191" s="83"/>
      <c r="CJ191" s="83"/>
      <c r="CK191" s="89">
        <f t="shared" si="235"/>
        <v>9085107</v>
      </c>
      <c r="CL191" s="89">
        <f t="shared" si="236"/>
        <v>-6438988</v>
      </c>
      <c r="CM191" s="89">
        <f t="shared" si="237"/>
        <v>-1523181</v>
      </c>
      <c r="CN191" s="89">
        <f t="shared" si="238"/>
        <v>-567738</v>
      </c>
      <c r="CO191" s="89">
        <f t="shared" si="239"/>
        <v>555200</v>
      </c>
      <c r="CP191" s="90">
        <f t="shared" si="240"/>
        <v>0.0611110028753651</v>
      </c>
      <c r="CQ191" s="90">
        <f t="shared" si="241"/>
        <v>0.0650886346123117</v>
      </c>
      <c r="CR191" s="91">
        <f t="shared" si="242"/>
        <v>1523181</v>
      </c>
      <c r="CS191" s="93">
        <f t="shared" si="243"/>
        <v>0</v>
      </c>
      <c r="CT191" s="93">
        <f t="shared" si="244"/>
        <v>120211.5</v>
      </c>
      <c r="CU191" s="93">
        <f t="shared" si="245"/>
        <v>6280888</v>
      </c>
      <c r="CV191" s="94"/>
      <c r="CW191" s="95">
        <f t="shared" si="246"/>
        <v>8301805</v>
      </c>
      <c r="CX191" s="95">
        <f t="shared" si="247"/>
        <v>-5826191</v>
      </c>
      <c r="CY191" s="95">
        <f t="shared" si="248"/>
        <v>-1427169</v>
      </c>
      <c r="CZ191" s="93">
        <f t="shared" si="249"/>
        <v>-485363</v>
      </c>
      <c r="DA191" s="95">
        <f t="shared" si="250"/>
        <v>563082</v>
      </c>
      <c r="DB191" s="99">
        <f t="shared" si="251"/>
        <v>0.0678264546083653</v>
      </c>
      <c r="DC191" s="99">
        <f t="shared" si="252"/>
        <v>0.0727616171298546</v>
      </c>
      <c r="DD191" s="91">
        <f t="shared" si="253"/>
        <v>1427169</v>
      </c>
      <c r="DE191" s="93">
        <f t="shared" si="254"/>
        <v>0</v>
      </c>
      <c r="DF191" s="93">
        <f t="shared" si="255"/>
        <v>77763.5</v>
      </c>
      <c r="DG191" s="93">
        <f t="shared" si="256"/>
        <v>5003319.5</v>
      </c>
      <c r="DH191" s="94"/>
      <c r="DI191" s="100">
        <f t="shared" si="257"/>
        <v>6732293</v>
      </c>
      <c r="DJ191" s="100">
        <f t="shared" si="258"/>
        <v>-4740273</v>
      </c>
      <c r="DK191" s="100">
        <f t="shared" si="259"/>
        <v>-1230075</v>
      </c>
      <c r="DL191" s="100">
        <f t="shared" si="260"/>
        <v>-425482</v>
      </c>
      <c r="DM191" s="100">
        <f t="shared" si="261"/>
        <v>336463</v>
      </c>
      <c r="DN191" s="99">
        <f t="shared" si="262"/>
        <v>0.0499774742424312</v>
      </c>
      <c r="DO191" s="90">
        <f t="shared" si="263"/>
        <v>0.0526066202510073</v>
      </c>
      <c r="DP191" s="91">
        <f t="shared" si="264"/>
        <v>1230075</v>
      </c>
      <c r="DQ191" s="93">
        <f t="shared" si="265"/>
        <v>0</v>
      </c>
      <c r="DR191" s="93">
        <f t="shared" si="266"/>
        <v>14876</v>
      </c>
      <c r="DS191" s="93">
        <f t="shared" si="267"/>
        <v>4091848.5</v>
      </c>
      <c r="DT191" s="94"/>
      <c r="DU191" s="105">
        <f t="shared" ref="DU191:DX191" si="344">(DI191+CW191+CK191)/3</f>
        <v>8039735</v>
      </c>
      <c r="DV191" s="105">
        <f t="shared" si="344"/>
        <v>-5668484</v>
      </c>
      <c r="DW191" s="105">
        <f t="shared" si="344"/>
        <v>-1393475</v>
      </c>
      <c r="DX191" s="105">
        <f t="shared" si="344"/>
        <v>-492861</v>
      </c>
      <c r="DY191" s="105">
        <f t="shared" si="269"/>
        <v>484915</v>
      </c>
      <c r="DZ191" s="99">
        <f t="shared" si="270"/>
        <v>0.0603147989330494</v>
      </c>
      <c r="EA191" s="107">
        <f t="shared" si="271"/>
        <v>0.0641861751835252</v>
      </c>
      <c r="EB191" s="105">
        <f t="shared" si="272"/>
        <v>-1393475</v>
      </c>
      <c r="EC191" s="105">
        <f t="shared" si="273"/>
        <v>0</v>
      </c>
      <c r="ED191" s="105">
        <f t="shared" si="274"/>
        <v>70950.3333333333</v>
      </c>
      <c r="EE191" s="105">
        <f t="shared" si="275"/>
        <v>5125352</v>
      </c>
      <c r="EF191" s="108"/>
      <c r="EG191" s="115" t="str">
        <f t="shared" si="276"/>
        <v>完整</v>
      </c>
      <c r="EH191" s="115" t="str">
        <f t="shared" si="277"/>
        <v>完整</v>
      </c>
      <c r="EI191" s="115" t="str">
        <f t="shared" si="278"/>
        <v>完整</v>
      </c>
      <c r="EJ191" s="115" t="str">
        <f t="shared" si="279"/>
        <v>选择</v>
      </c>
      <c r="EK191" s="115" t="str">
        <f t="shared" si="280"/>
        <v>选择</v>
      </c>
      <c r="EL191" s="115" t="str">
        <f t="shared" si="281"/>
        <v>选择</v>
      </c>
      <c r="EM191" s="3" t="str">
        <f t="shared" si="282"/>
        <v>删除</v>
      </c>
      <c r="EN191" s="3" t="str">
        <f t="shared" si="283"/>
        <v>删除</v>
      </c>
      <c r="EO191" s="3" t="str">
        <f t="shared" si="284"/>
        <v>删除</v>
      </c>
      <c r="EP191" s="6"/>
      <c r="EQ191" s="6"/>
      <c r="ER191" s="6"/>
      <c r="ES191" s="6"/>
      <c r="ET191" s="6"/>
      <c r="EU191" s="6"/>
      <c r="EV191" s="6"/>
      <c r="EW191" s="6"/>
      <c r="EX191" s="6"/>
      <c r="EY191" s="6"/>
      <c r="EZ191" s="6"/>
      <c r="FA191" s="6"/>
      <c r="FB191" s="6"/>
      <c r="FC191" s="6"/>
      <c r="FD191" s="6"/>
      <c r="FE191" s="6"/>
      <c r="FF191" s="6"/>
      <c r="FG191" s="6"/>
      <c r="FH191" s="6"/>
      <c r="FI191" s="6"/>
      <c r="FJ191" s="6"/>
      <c r="FK191" s="6"/>
      <c r="FL191" s="6"/>
      <c r="FM191" s="6"/>
      <c r="FN191" s="6"/>
      <c r="FO191" s="6"/>
      <c r="FP191" s="6"/>
      <c r="FQ191" s="6"/>
      <c r="FR191" s="6"/>
      <c r="FS191" s="6"/>
      <c r="FT191" s="6"/>
      <c r="FU191" s="6"/>
      <c r="FV191" s="6"/>
      <c r="FW191" s="6"/>
      <c r="FX191" s="6"/>
      <c r="FY191" s="6"/>
      <c r="FZ191" s="6"/>
      <c r="GA191" s="6"/>
      <c r="GB191" s="6"/>
      <c r="GC191" s="6"/>
      <c r="GD191" s="6"/>
      <c r="GE191" s="6"/>
      <c r="GF191" s="6"/>
      <c r="GG191" s="6"/>
      <c r="GH191" s="6"/>
      <c r="GI191" s="6"/>
      <c r="GJ191" s="6"/>
      <c r="GK191" s="6"/>
      <c r="GL191" s="6"/>
      <c r="GM191" s="6"/>
      <c r="GN191" s="6"/>
      <c r="GO191" s="6"/>
      <c r="GP191" s="6"/>
      <c r="GQ191" s="6"/>
    </row>
    <row r="192" s="3" customFormat="1" customHeight="1" spans="1:199">
      <c r="A192" s="42" t="s">
        <v>2000</v>
      </c>
      <c r="B192" s="43" t="str">
        <f t="shared" si="299"/>
        <v>Guangdong Gensho Logistics Co.,Ltd</v>
      </c>
      <c r="C192" s="44" t="s">
        <v>207</v>
      </c>
      <c r="D192" s="44" t="s">
        <v>90</v>
      </c>
      <c r="E192" s="45"/>
      <c r="F192" s="47"/>
      <c r="G192" s="44"/>
      <c r="H192" s="46">
        <f t="shared" si="233"/>
        <v>0.0452004442344829</v>
      </c>
      <c r="I192" s="46" t="str">
        <f t="shared" si="234"/>
        <v> </v>
      </c>
      <c r="J192" s="44"/>
      <c r="K192" s="44"/>
      <c r="L192" s="44"/>
      <c r="M192" s="70"/>
      <c r="N192" s="71" t="s">
        <v>2001</v>
      </c>
      <c r="O192" s="71" t="s">
        <v>2002</v>
      </c>
      <c r="P192" s="71" t="s">
        <v>211</v>
      </c>
      <c r="Q192" s="71" t="s">
        <v>2003</v>
      </c>
      <c r="R192" s="71" t="s">
        <v>2004</v>
      </c>
      <c r="S192" s="71" t="s">
        <v>235</v>
      </c>
      <c r="T192" s="75"/>
      <c r="U192" s="71" t="s">
        <v>2005</v>
      </c>
      <c r="V192" s="71" t="s">
        <v>266</v>
      </c>
      <c r="W192" s="71" t="s">
        <v>73</v>
      </c>
      <c r="X192" s="71" t="s">
        <v>2006</v>
      </c>
      <c r="Y192" s="71" t="s">
        <v>2007</v>
      </c>
      <c r="Z192" s="71" t="s">
        <v>2008</v>
      </c>
      <c r="AA192" s="81">
        <v>42996</v>
      </c>
      <c r="AB192" s="75"/>
      <c r="AC192" s="82">
        <v>449344</v>
      </c>
      <c r="AD192" s="82">
        <v>513593</v>
      </c>
      <c r="AE192" s="82">
        <v>484947</v>
      </c>
      <c r="AF192" s="82">
        <v>455379</v>
      </c>
      <c r="AG192" s="82">
        <v>1891</v>
      </c>
      <c r="AH192" s="82">
        <v>1701</v>
      </c>
      <c r="AI192" s="82">
        <v>563</v>
      </c>
      <c r="AJ192" s="82">
        <v>1962</v>
      </c>
      <c r="AK192" s="82">
        <v>329633</v>
      </c>
      <c r="AL192" s="82">
        <v>371899</v>
      </c>
      <c r="AM192" s="82">
        <v>339034</v>
      </c>
      <c r="AN192" s="82">
        <v>316295</v>
      </c>
      <c r="AO192" s="82">
        <v>18348</v>
      </c>
      <c r="AP192" s="82">
        <v>18307</v>
      </c>
      <c r="AQ192" s="82">
        <v>14449</v>
      </c>
      <c r="AR192" s="82">
        <v>14408</v>
      </c>
      <c r="AS192" s="82">
        <v>-74639</v>
      </c>
      <c r="AT192" s="82">
        <v>-66508</v>
      </c>
      <c r="AU192" s="82">
        <v>-58393</v>
      </c>
      <c r="AV192" s="82">
        <v>-62278</v>
      </c>
      <c r="AW192" s="82">
        <v>-32941</v>
      </c>
      <c r="AX192" s="82">
        <v>-28979</v>
      </c>
      <c r="AY192" s="82">
        <v>-29309</v>
      </c>
      <c r="AZ192" s="82">
        <v>-29296</v>
      </c>
      <c r="BA192" s="82">
        <v>276</v>
      </c>
      <c r="BB192" s="82">
        <v>292</v>
      </c>
      <c r="BC192" s="82">
        <v>292</v>
      </c>
      <c r="BD192" s="82">
        <v>388</v>
      </c>
      <c r="BE192" s="82">
        <v>105606</v>
      </c>
      <c r="BF192" s="82">
        <v>112729</v>
      </c>
      <c r="BG192" s="82">
        <v>107715</v>
      </c>
      <c r="BH192" s="82">
        <v>125717</v>
      </c>
      <c r="BI192" s="82">
        <v>150224</v>
      </c>
      <c r="BJ192" s="82">
        <v>159381</v>
      </c>
      <c r="BK192" s="82">
        <v>72560</v>
      </c>
      <c r="BL192" s="82">
        <v>68367</v>
      </c>
      <c r="BM192" s="82">
        <v>756582</v>
      </c>
      <c r="BN192" s="82">
        <v>799616</v>
      </c>
      <c r="BO192" s="82">
        <v>743950</v>
      </c>
      <c r="BP192" s="82">
        <v>373808</v>
      </c>
      <c r="BQ192" s="82">
        <v>1253111</v>
      </c>
      <c r="BR192" s="82">
        <v>1328514</v>
      </c>
      <c r="BS192" s="82">
        <v>1158147</v>
      </c>
      <c r="BT192" s="82">
        <v>672425</v>
      </c>
      <c r="BU192" s="82">
        <v>10028</v>
      </c>
      <c r="BV192" s="82">
        <v>9341</v>
      </c>
      <c r="BW192" s="82">
        <v>7260</v>
      </c>
      <c r="BX192" s="82">
        <v>6196</v>
      </c>
      <c r="BY192" s="82">
        <v>14022</v>
      </c>
      <c r="BZ192" s="82">
        <v>47908</v>
      </c>
      <c r="CA192" s="82">
        <v>58774</v>
      </c>
      <c r="CB192" s="82">
        <v>49472</v>
      </c>
      <c r="CC192" s="83"/>
      <c r="CD192" s="83"/>
      <c r="CE192" s="83"/>
      <c r="CF192" s="83"/>
      <c r="CG192" s="82">
        <v>46263</v>
      </c>
      <c r="CH192" s="82">
        <v>38860</v>
      </c>
      <c r="CI192" s="82">
        <v>36683</v>
      </c>
      <c r="CJ192" s="82">
        <v>41674</v>
      </c>
      <c r="CK192" s="89">
        <f t="shared" si="235"/>
        <v>449344</v>
      </c>
      <c r="CL192" s="89">
        <f t="shared" si="236"/>
        <v>-329633</v>
      </c>
      <c r="CM192" s="89">
        <f t="shared" si="237"/>
        <v>-92987</v>
      </c>
      <c r="CN192" s="89">
        <f t="shared" si="238"/>
        <v>-32941</v>
      </c>
      <c r="CO192" s="89">
        <f t="shared" si="239"/>
        <v>-6217</v>
      </c>
      <c r="CP192" s="90">
        <f t="shared" si="240"/>
        <v>-0.0138357249679533</v>
      </c>
      <c r="CQ192" s="90">
        <f t="shared" si="241"/>
        <v>-0.0136469100735138</v>
      </c>
      <c r="CR192" s="91">
        <f t="shared" si="242"/>
        <v>10028</v>
      </c>
      <c r="CS192" s="93">
        <f t="shared" si="243"/>
        <v>18348</v>
      </c>
      <c r="CT192" s="93">
        <f t="shared" si="244"/>
        <v>284</v>
      </c>
      <c r="CU192" s="93">
        <f t="shared" si="245"/>
        <v>778099</v>
      </c>
      <c r="CV192" s="94"/>
      <c r="CW192" s="95">
        <f t="shared" si="246"/>
        <v>513593</v>
      </c>
      <c r="CX192" s="95">
        <f t="shared" si="247"/>
        <v>-371899</v>
      </c>
      <c r="CY192" s="95">
        <f t="shared" si="248"/>
        <v>-84815</v>
      </c>
      <c r="CZ192" s="93">
        <f t="shared" si="249"/>
        <v>-28979</v>
      </c>
      <c r="DA192" s="95">
        <f t="shared" si="250"/>
        <v>27900</v>
      </c>
      <c r="DB192" s="99">
        <f t="shared" si="251"/>
        <v>0.05432317029243</v>
      </c>
      <c r="DC192" s="99">
        <f t="shared" si="252"/>
        <v>0.0574436938559955</v>
      </c>
      <c r="DD192" s="91">
        <f t="shared" si="253"/>
        <v>9341</v>
      </c>
      <c r="DE192" s="93">
        <f t="shared" si="254"/>
        <v>18307</v>
      </c>
      <c r="DF192" s="93">
        <f t="shared" si="255"/>
        <v>292</v>
      </c>
      <c r="DG192" s="93">
        <f t="shared" si="256"/>
        <v>771783</v>
      </c>
      <c r="DH192" s="94"/>
      <c r="DI192" s="100">
        <f t="shared" si="257"/>
        <v>484947</v>
      </c>
      <c r="DJ192" s="100">
        <f t="shared" si="258"/>
        <v>-339034</v>
      </c>
      <c r="DK192" s="100">
        <f t="shared" si="259"/>
        <v>-72842</v>
      </c>
      <c r="DL192" s="100">
        <f t="shared" si="260"/>
        <v>-29309</v>
      </c>
      <c r="DM192" s="100">
        <f t="shared" si="261"/>
        <v>43762</v>
      </c>
      <c r="DN192" s="99">
        <f t="shared" si="262"/>
        <v>0.0902407891996445</v>
      </c>
      <c r="DO192" s="90">
        <f t="shared" si="263"/>
        <v>0.0991919489556535</v>
      </c>
      <c r="DP192" s="91">
        <f t="shared" si="264"/>
        <v>7260</v>
      </c>
      <c r="DQ192" s="93">
        <f t="shared" si="265"/>
        <v>14449</v>
      </c>
      <c r="DR192" s="93">
        <f t="shared" si="266"/>
        <v>340</v>
      </c>
      <c r="DS192" s="93">
        <f t="shared" si="267"/>
        <v>558879</v>
      </c>
      <c r="DT192" s="94"/>
      <c r="DU192" s="105">
        <f t="shared" ref="DU192:DX192" si="345">(DI192+CW192+CK192)/3</f>
        <v>482628</v>
      </c>
      <c r="DV192" s="105">
        <f t="shared" si="345"/>
        <v>-346855.333333333</v>
      </c>
      <c r="DW192" s="105">
        <f t="shared" si="345"/>
        <v>-83548</v>
      </c>
      <c r="DX192" s="105">
        <f t="shared" si="345"/>
        <v>-30409.6666666667</v>
      </c>
      <c r="DY192" s="105">
        <f t="shared" si="269"/>
        <v>21815</v>
      </c>
      <c r="DZ192" s="99">
        <f t="shared" si="270"/>
        <v>0.0452004442344829</v>
      </c>
      <c r="EA192" s="107">
        <f t="shared" si="271"/>
        <v>0.0473402443073438</v>
      </c>
      <c r="EB192" s="105">
        <f t="shared" si="272"/>
        <v>-8876.33333333333</v>
      </c>
      <c r="EC192" s="105">
        <f t="shared" si="273"/>
        <v>-17034.6666666667</v>
      </c>
      <c r="ED192" s="105">
        <f t="shared" si="274"/>
        <v>305.333333333333</v>
      </c>
      <c r="EE192" s="105">
        <f t="shared" si="275"/>
        <v>702920.333333333</v>
      </c>
      <c r="EF192" s="108"/>
      <c r="EG192" s="115" t="str">
        <f t="shared" si="276"/>
        <v>完整</v>
      </c>
      <c r="EH192" s="115" t="str">
        <f t="shared" si="277"/>
        <v>完整</v>
      </c>
      <c r="EI192" s="115" t="str">
        <f t="shared" si="278"/>
        <v>完整</v>
      </c>
      <c r="EJ192" s="115" t="str">
        <f t="shared" si="279"/>
        <v>选择</v>
      </c>
      <c r="EK192" s="115" t="str">
        <f t="shared" si="280"/>
        <v>选择</v>
      </c>
      <c r="EL192" s="115" t="str">
        <f t="shared" si="281"/>
        <v>选择</v>
      </c>
      <c r="EM192" s="3" t="str">
        <f t="shared" si="282"/>
        <v>删除</v>
      </c>
      <c r="EN192" s="3" t="str">
        <f t="shared" si="283"/>
        <v>删除</v>
      </c>
      <c r="EO192" s="3" t="str">
        <f t="shared" si="284"/>
        <v>删除</v>
      </c>
      <c r="EP192" s="6"/>
      <c r="EQ192" s="6"/>
      <c r="ER192" s="6"/>
      <c r="ES192" s="6"/>
      <c r="ET192" s="6"/>
      <c r="EU192" s="6"/>
      <c r="EV192" s="6"/>
      <c r="EW192" s="6"/>
      <c r="EX192" s="6"/>
      <c r="EY192" s="6"/>
      <c r="EZ192" s="6"/>
      <c r="FA192" s="6"/>
      <c r="FB192" s="6"/>
      <c r="FC192" s="6"/>
      <c r="FD192" s="6"/>
      <c r="FE192" s="6"/>
      <c r="FF192" s="6"/>
      <c r="FG192" s="6"/>
      <c r="FH192" s="6"/>
      <c r="FI192" s="6"/>
      <c r="FJ192" s="6"/>
      <c r="FK192" s="6"/>
      <c r="FL192" s="6"/>
      <c r="FM192" s="6"/>
      <c r="FN192" s="6"/>
      <c r="FO192" s="6"/>
      <c r="FP192" s="6"/>
      <c r="FQ192" s="6"/>
      <c r="FR192" s="6"/>
      <c r="FS192" s="6"/>
      <c r="FT192" s="6"/>
      <c r="FU192" s="6"/>
      <c r="FV192" s="6"/>
      <c r="FW192" s="6"/>
      <c r="FX192" s="6"/>
      <c r="FY192" s="6"/>
      <c r="FZ192" s="6"/>
      <c r="GA192" s="6"/>
      <c r="GB192" s="6"/>
      <c r="GC192" s="6"/>
      <c r="GD192" s="6"/>
      <c r="GE192" s="6"/>
      <c r="GF192" s="6"/>
      <c r="GG192" s="6"/>
      <c r="GH192" s="6"/>
      <c r="GI192" s="6"/>
      <c r="GJ192" s="6"/>
      <c r="GK192" s="6"/>
      <c r="GL192" s="6"/>
      <c r="GM192" s="6"/>
      <c r="GN192" s="6"/>
      <c r="GO192" s="6"/>
      <c r="GP192" s="6"/>
      <c r="GQ192" s="6"/>
    </row>
    <row r="193" s="3" customFormat="1" customHeight="1" spans="1:199">
      <c r="A193" s="42" t="s">
        <v>2009</v>
      </c>
      <c r="B193" s="43" t="str">
        <f t="shared" si="299"/>
        <v>Winland Ocean Shipping Corp.</v>
      </c>
      <c r="C193" s="44" t="s">
        <v>207</v>
      </c>
      <c r="D193" s="44" t="s">
        <v>90</v>
      </c>
      <c r="E193" s="45"/>
      <c r="F193" s="47"/>
      <c r="G193" s="44"/>
      <c r="H193" s="46" t="e">
        <f t="shared" si="233"/>
        <v>#VALUE!</v>
      </c>
      <c r="I193" s="46" t="str">
        <f t="shared" si="234"/>
        <v> </v>
      </c>
      <c r="J193" s="44"/>
      <c r="K193" s="44"/>
      <c r="L193" s="44"/>
      <c r="M193" s="70"/>
      <c r="N193" s="71" t="s">
        <v>2010</v>
      </c>
      <c r="O193" s="71" t="s">
        <v>2011</v>
      </c>
      <c r="P193" s="71" t="s">
        <v>211</v>
      </c>
      <c r="Q193" s="71" t="s">
        <v>2012</v>
      </c>
      <c r="R193" s="75"/>
      <c r="S193" s="71" t="s">
        <v>2013</v>
      </c>
      <c r="T193" s="71" t="s">
        <v>235</v>
      </c>
      <c r="U193" s="71" t="s">
        <v>2014</v>
      </c>
      <c r="V193" s="71" t="s">
        <v>306</v>
      </c>
      <c r="W193" s="71" t="s">
        <v>77</v>
      </c>
      <c r="X193" s="71" t="s">
        <v>2015</v>
      </c>
      <c r="Y193" s="71" t="s">
        <v>858</v>
      </c>
      <c r="Z193" s="71" t="s">
        <v>2016</v>
      </c>
      <c r="AA193" s="81">
        <v>37089</v>
      </c>
      <c r="AB193" s="71" t="s">
        <v>2017</v>
      </c>
      <c r="AC193" s="83"/>
      <c r="AD193" s="83"/>
      <c r="AE193" s="83"/>
      <c r="AF193" s="83"/>
      <c r="AG193" s="83"/>
      <c r="AH193" s="83"/>
      <c r="AI193" s="83"/>
      <c r="AJ193" s="83"/>
      <c r="AK193" s="83"/>
      <c r="AL193" s="83"/>
      <c r="AM193" s="83"/>
      <c r="AN193" s="83"/>
      <c r="AO193" s="83"/>
      <c r="AP193" s="83"/>
      <c r="AQ193" s="83"/>
      <c r="AR193" s="83"/>
      <c r="AS193" s="83"/>
      <c r="AT193" s="83"/>
      <c r="AU193" s="83"/>
      <c r="AV193" s="83"/>
      <c r="AW193" s="83"/>
      <c r="AX193" s="83"/>
      <c r="AY193" s="83"/>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9" t="str">
        <f t="shared" si="235"/>
        <v>无数据</v>
      </c>
      <c r="CL193" s="89">
        <f t="shared" si="236"/>
        <v>0</v>
      </c>
      <c r="CM193" s="89">
        <f t="shared" si="237"/>
        <v>0</v>
      </c>
      <c r="CN193" s="89">
        <f t="shared" si="238"/>
        <v>0</v>
      </c>
      <c r="CO193" s="89" t="str">
        <f t="shared" si="239"/>
        <v>无数据</v>
      </c>
      <c r="CP193" s="90" t="e">
        <f t="shared" si="240"/>
        <v>#VALUE!</v>
      </c>
      <c r="CQ193" s="90" t="e">
        <f t="shared" si="241"/>
        <v>#VALUE!</v>
      </c>
      <c r="CR193" s="91">
        <f t="shared" si="242"/>
        <v>0</v>
      </c>
      <c r="CS193" s="93" t="str">
        <f t="shared" si="243"/>
        <v/>
      </c>
      <c r="CT193" s="93" t="e">
        <f t="shared" si="244"/>
        <v>#VALUE!</v>
      </c>
      <c r="CU193" s="93" t="e">
        <f t="shared" si="245"/>
        <v>#VALUE!</v>
      </c>
      <c r="CV193" s="94"/>
      <c r="CW193" s="95" t="str">
        <f t="shared" si="246"/>
        <v>无数据</v>
      </c>
      <c r="CX193" s="95">
        <f t="shared" si="247"/>
        <v>0</v>
      </c>
      <c r="CY193" s="95">
        <f t="shared" si="248"/>
        <v>0</v>
      </c>
      <c r="CZ193" s="93" t="str">
        <f t="shared" si="249"/>
        <v/>
      </c>
      <c r="DA193" s="95" t="str">
        <f t="shared" si="250"/>
        <v>无数据</v>
      </c>
      <c r="DB193" s="99" t="e">
        <f t="shared" si="251"/>
        <v>#VALUE!</v>
      </c>
      <c r="DC193" s="99" t="e">
        <f t="shared" si="252"/>
        <v>#VALUE!</v>
      </c>
      <c r="DD193" s="91">
        <f t="shared" si="253"/>
        <v>0</v>
      </c>
      <c r="DE193" s="93" t="str">
        <f t="shared" si="254"/>
        <v/>
      </c>
      <c r="DF193" s="93" t="e">
        <f t="shared" si="255"/>
        <v>#VALUE!</v>
      </c>
      <c r="DG193" s="93" t="e">
        <f t="shared" si="256"/>
        <v>#VALUE!</v>
      </c>
      <c r="DH193" s="94"/>
      <c r="DI193" s="100" t="str">
        <f t="shared" si="257"/>
        <v>无数据</v>
      </c>
      <c r="DJ193" s="100">
        <f t="shared" si="258"/>
        <v>0</v>
      </c>
      <c r="DK193" s="100">
        <f t="shared" si="259"/>
        <v>0</v>
      </c>
      <c r="DL193" s="100">
        <f t="shared" si="260"/>
        <v>0</v>
      </c>
      <c r="DM193" s="100" t="str">
        <f t="shared" si="261"/>
        <v>无数据</v>
      </c>
      <c r="DN193" s="99" t="e">
        <f t="shared" si="262"/>
        <v>#VALUE!</v>
      </c>
      <c r="DO193" s="90" t="e">
        <f t="shared" si="263"/>
        <v>#VALUE!</v>
      </c>
      <c r="DP193" s="91">
        <f t="shared" si="264"/>
        <v>0</v>
      </c>
      <c r="DQ193" s="93" t="str">
        <f t="shared" si="265"/>
        <v/>
      </c>
      <c r="DR193" s="93" t="e">
        <f t="shared" si="266"/>
        <v>#VALUE!</v>
      </c>
      <c r="DS193" s="93" t="e">
        <f t="shared" si="267"/>
        <v>#VALUE!</v>
      </c>
      <c r="DT193" s="94"/>
      <c r="DU193" s="105" t="e">
        <f t="shared" ref="DU193:DX193" si="346">(DI193+CW193+CK193)/3</f>
        <v>#VALUE!</v>
      </c>
      <c r="DV193" s="105">
        <f t="shared" si="346"/>
        <v>0</v>
      </c>
      <c r="DW193" s="105">
        <f t="shared" si="346"/>
        <v>0</v>
      </c>
      <c r="DX193" s="105" t="e">
        <f t="shared" si="346"/>
        <v>#VALUE!</v>
      </c>
      <c r="DY193" s="105" t="e">
        <f t="shared" si="269"/>
        <v>#VALUE!</v>
      </c>
      <c r="DZ193" s="99" t="e">
        <f t="shared" si="270"/>
        <v>#VALUE!</v>
      </c>
      <c r="EA193" s="107" t="e">
        <f t="shared" si="271"/>
        <v>#VALUE!</v>
      </c>
      <c r="EB193" s="105">
        <f t="shared" si="272"/>
        <v>0</v>
      </c>
      <c r="EC193" s="105" t="e">
        <f t="shared" si="273"/>
        <v>#VALUE!</v>
      </c>
      <c r="ED193" s="105" t="e">
        <f t="shared" si="274"/>
        <v>#VALUE!</v>
      </c>
      <c r="EE193" s="105" t="e">
        <f t="shared" si="275"/>
        <v>#VALUE!</v>
      </c>
      <c r="EF193" s="108"/>
      <c r="EG193" s="115" t="str">
        <f t="shared" si="276"/>
        <v>无数据</v>
      </c>
      <c r="EH193" s="115" t="str">
        <f t="shared" si="277"/>
        <v>无数据</v>
      </c>
      <c r="EI193" s="115" t="str">
        <f t="shared" si="278"/>
        <v>无数据</v>
      </c>
      <c r="EJ193" s="115" t="str">
        <f t="shared" si="279"/>
        <v>删除</v>
      </c>
      <c r="EK193" s="115" t="str">
        <f t="shared" si="280"/>
        <v>删除</v>
      </c>
      <c r="EL193" s="115" t="str">
        <f t="shared" si="281"/>
        <v>选择</v>
      </c>
      <c r="EM193" s="3" t="e">
        <f t="shared" si="282"/>
        <v>#VALUE!</v>
      </c>
      <c r="EN193" s="3" t="e">
        <f t="shared" si="283"/>
        <v>#VALUE!</v>
      </c>
      <c r="EO193" s="3" t="e">
        <f t="shared" si="284"/>
        <v>#VALUE!</v>
      </c>
      <c r="EP193" s="6"/>
      <c r="EQ193" s="6"/>
      <c r="ER193" s="6"/>
      <c r="ES193" s="6"/>
      <c r="ET193" s="6"/>
      <c r="EU193" s="6"/>
      <c r="EV193" s="6"/>
      <c r="EW193" s="6"/>
      <c r="EX193" s="6"/>
      <c r="EY193" s="6"/>
      <c r="EZ193" s="6"/>
      <c r="FA193" s="6"/>
      <c r="FB193" s="6"/>
      <c r="FC193" s="6"/>
      <c r="FD193" s="6"/>
      <c r="FE193" s="6"/>
      <c r="FF193" s="6"/>
      <c r="FG193" s="6"/>
      <c r="FH193" s="6"/>
      <c r="FI193" s="6"/>
      <c r="FJ193" s="6"/>
      <c r="FK193" s="6"/>
      <c r="FL193" s="6"/>
      <c r="FM193" s="6"/>
      <c r="FN193" s="6"/>
      <c r="FO193" s="6"/>
      <c r="FP193" s="6"/>
      <c r="FQ193" s="6"/>
      <c r="FR193" s="6"/>
      <c r="FS193" s="6"/>
      <c r="FT193" s="6"/>
      <c r="FU193" s="6"/>
      <c r="FV193" s="6"/>
      <c r="FW193" s="6"/>
      <c r="FX193" s="6"/>
      <c r="FY193" s="6"/>
      <c r="FZ193" s="6"/>
      <c r="GA193" s="6"/>
      <c r="GB193" s="6"/>
      <c r="GC193" s="6"/>
      <c r="GD193" s="6"/>
      <c r="GE193" s="6"/>
      <c r="GF193" s="6"/>
      <c r="GG193" s="6"/>
      <c r="GH193" s="6"/>
      <c r="GI193" s="6"/>
      <c r="GJ193" s="6"/>
      <c r="GK193" s="6"/>
      <c r="GL193" s="6"/>
      <c r="GM193" s="6"/>
      <c r="GN193" s="6"/>
      <c r="GO193" s="6"/>
      <c r="GP193" s="6"/>
      <c r="GQ193" s="6"/>
    </row>
    <row r="194" s="3" customFormat="1" customHeight="1" spans="1:199">
      <c r="A194" s="42" t="s">
        <v>2018</v>
      </c>
      <c r="B194" s="43" t="str">
        <f t="shared" si="299"/>
        <v>Triple I Logistics PCL</v>
      </c>
      <c r="C194" s="44" t="s">
        <v>207</v>
      </c>
      <c r="D194" s="44" t="s">
        <v>95</v>
      </c>
      <c r="E194" s="45"/>
      <c r="F194" s="47"/>
      <c r="G194" s="44"/>
      <c r="H194" s="46">
        <f t="shared" si="233"/>
        <v>0.0589996903561972</v>
      </c>
      <c r="I194" s="46" t="str">
        <f t="shared" si="234"/>
        <v> </v>
      </c>
      <c r="J194" s="44"/>
      <c r="K194" s="44"/>
      <c r="L194" s="49" t="s">
        <v>95</v>
      </c>
      <c r="M194" s="70" t="s">
        <v>2019</v>
      </c>
      <c r="N194" s="71" t="s">
        <v>2020</v>
      </c>
      <c r="O194" s="71" t="s">
        <v>2021</v>
      </c>
      <c r="P194" s="71" t="s">
        <v>211</v>
      </c>
      <c r="Q194" s="71" t="s">
        <v>2022</v>
      </c>
      <c r="R194" s="71" t="s">
        <v>1387</v>
      </c>
      <c r="S194" s="71" t="s">
        <v>1158</v>
      </c>
      <c r="T194" s="75"/>
      <c r="U194" s="71" t="s">
        <v>2023</v>
      </c>
      <c r="V194" s="71" t="s">
        <v>216</v>
      </c>
      <c r="W194" s="71" t="s">
        <v>83</v>
      </c>
      <c r="X194" s="71" t="s">
        <v>2024</v>
      </c>
      <c r="Y194" s="71" t="s">
        <v>1723</v>
      </c>
      <c r="Z194" s="71" t="s">
        <v>2025</v>
      </c>
      <c r="AA194" s="81">
        <v>42979</v>
      </c>
      <c r="AB194" s="71" t="s">
        <v>2026</v>
      </c>
      <c r="AC194" s="82">
        <v>1764473</v>
      </c>
      <c r="AD194" s="82">
        <v>2788786</v>
      </c>
      <c r="AE194" s="82">
        <v>2939221</v>
      </c>
      <c r="AF194" s="82">
        <v>1607374</v>
      </c>
      <c r="AG194" s="82">
        <v>312079</v>
      </c>
      <c r="AH194" s="82">
        <v>3453</v>
      </c>
      <c r="AI194" s="82">
        <v>73719</v>
      </c>
      <c r="AJ194" s="82">
        <v>56152</v>
      </c>
      <c r="AK194" s="82">
        <v>1303285</v>
      </c>
      <c r="AL194" s="82">
        <v>2087722</v>
      </c>
      <c r="AM194" s="82">
        <v>2311791</v>
      </c>
      <c r="AN194" s="82">
        <v>1172101</v>
      </c>
      <c r="AO194" s="82">
        <v>0</v>
      </c>
      <c r="AP194" s="82">
        <v>0</v>
      </c>
      <c r="AQ194" s="82">
        <v>0</v>
      </c>
      <c r="AR194" s="82">
        <v>0</v>
      </c>
      <c r="AS194" s="82">
        <v>-308595</v>
      </c>
      <c r="AT194" s="82">
        <v>-408096</v>
      </c>
      <c r="AU194" s="82">
        <v>-361231</v>
      </c>
      <c r="AV194" s="82">
        <v>-321411</v>
      </c>
      <c r="AW194" s="82">
        <v>-79909</v>
      </c>
      <c r="AX194" s="82">
        <v>-89541</v>
      </c>
      <c r="AY194" s="82">
        <v>-100256</v>
      </c>
      <c r="AZ194" s="82">
        <v>-101162</v>
      </c>
      <c r="BA194" s="82">
        <v>1605</v>
      </c>
      <c r="BB194" s="82">
        <v>1718</v>
      </c>
      <c r="BC194" s="82">
        <v>1372</v>
      </c>
      <c r="BD194" s="82">
        <v>1390</v>
      </c>
      <c r="BE194" s="82">
        <v>299366</v>
      </c>
      <c r="BF194" s="82">
        <v>302454</v>
      </c>
      <c r="BG194" s="82">
        <v>536435</v>
      </c>
      <c r="BH194" s="82">
        <v>311457</v>
      </c>
      <c r="BI194" s="82">
        <v>310240</v>
      </c>
      <c r="BJ194" s="82">
        <v>539956</v>
      </c>
      <c r="BK194" s="82">
        <v>168108</v>
      </c>
      <c r="BL194" s="82">
        <v>110488</v>
      </c>
      <c r="BM194" s="82">
        <v>263259</v>
      </c>
      <c r="BN194" s="82">
        <v>243242</v>
      </c>
      <c r="BO194" s="82">
        <v>312362</v>
      </c>
      <c r="BP194" s="82">
        <v>422611</v>
      </c>
      <c r="BQ194" s="82">
        <v>4641105</v>
      </c>
      <c r="BR194" s="82">
        <v>3679734</v>
      </c>
      <c r="BS194" s="82">
        <v>2949802</v>
      </c>
      <c r="BT194" s="82">
        <v>2405954</v>
      </c>
      <c r="BU194" s="82">
        <v>49746</v>
      </c>
      <c r="BV194" s="82">
        <v>60980</v>
      </c>
      <c r="BW194" s="82">
        <v>84906</v>
      </c>
      <c r="BX194" s="82">
        <v>67092</v>
      </c>
      <c r="BY194" s="82">
        <v>384763</v>
      </c>
      <c r="BZ194" s="82">
        <v>206880</v>
      </c>
      <c r="CA194" s="82">
        <v>239662</v>
      </c>
      <c r="CB194" s="82">
        <v>68852</v>
      </c>
      <c r="CC194" s="82">
        <v>-9297</v>
      </c>
      <c r="CD194" s="83"/>
      <c r="CE194" s="83"/>
      <c r="CF194" s="83"/>
      <c r="CG194" s="82">
        <v>268146</v>
      </c>
      <c r="CH194" s="82">
        <v>347116</v>
      </c>
      <c r="CI194" s="82">
        <v>276325</v>
      </c>
      <c r="CJ194" s="82">
        <v>254319</v>
      </c>
      <c r="CK194" s="89">
        <f t="shared" si="235"/>
        <v>1764473</v>
      </c>
      <c r="CL194" s="89">
        <f t="shared" si="236"/>
        <v>-1303285</v>
      </c>
      <c r="CM194" s="89">
        <f t="shared" si="237"/>
        <v>-308595</v>
      </c>
      <c r="CN194" s="89">
        <f t="shared" si="238"/>
        <v>-79909</v>
      </c>
      <c r="CO194" s="89">
        <f t="shared" si="239"/>
        <v>72684</v>
      </c>
      <c r="CP194" s="90">
        <f t="shared" si="240"/>
        <v>0.041193036107665</v>
      </c>
      <c r="CQ194" s="90">
        <f t="shared" si="241"/>
        <v>0.0429628044632043</v>
      </c>
      <c r="CR194" s="91">
        <f t="shared" si="242"/>
        <v>49746</v>
      </c>
      <c r="CS194" s="93">
        <f t="shared" si="243"/>
        <v>0</v>
      </c>
      <c r="CT194" s="93">
        <f t="shared" si="244"/>
        <v>1661.5</v>
      </c>
      <c r="CU194" s="93">
        <f t="shared" si="245"/>
        <v>253250.5</v>
      </c>
      <c r="CV194" s="94"/>
      <c r="CW194" s="95">
        <f t="shared" si="246"/>
        <v>2788786</v>
      </c>
      <c r="CX194" s="95">
        <f t="shared" si="247"/>
        <v>-2087722</v>
      </c>
      <c r="CY194" s="95">
        <f t="shared" si="248"/>
        <v>-408096</v>
      </c>
      <c r="CZ194" s="93">
        <f t="shared" si="249"/>
        <v>-89541</v>
      </c>
      <c r="DA194" s="95">
        <f t="shared" si="250"/>
        <v>203427</v>
      </c>
      <c r="DB194" s="99">
        <f t="shared" si="251"/>
        <v>0.0729446432964021</v>
      </c>
      <c r="DC194" s="99">
        <f t="shared" si="252"/>
        <v>0.078684236889345</v>
      </c>
      <c r="DD194" s="91">
        <f t="shared" si="253"/>
        <v>60980</v>
      </c>
      <c r="DE194" s="93">
        <f t="shared" si="254"/>
        <v>0</v>
      </c>
      <c r="DF194" s="93">
        <f t="shared" si="255"/>
        <v>1545</v>
      </c>
      <c r="DG194" s="93">
        <f t="shared" si="256"/>
        <v>277802</v>
      </c>
      <c r="DH194" s="94"/>
      <c r="DI194" s="100">
        <f t="shared" si="257"/>
        <v>2939221</v>
      </c>
      <c r="DJ194" s="100">
        <f t="shared" si="258"/>
        <v>-2311791</v>
      </c>
      <c r="DK194" s="100">
        <f t="shared" si="259"/>
        <v>-361231</v>
      </c>
      <c r="DL194" s="100">
        <f t="shared" si="260"/>
        <v>-100256</v>
      </c>
      <c r="DM194" s="100">
        <f t="shared" si="261"/>
        <v>165943</v>
      </c>
      <c r="DN194" s="99">
        <f t="shared" si="262"/>
        <v>0.0564581567701102</v>
      </c>
      <c r="DO194" s="90">
        <f t="shared" si="263"/>
        <v>0.0598364101976073</v>
      </c>
      <c r="DP194" s="91">
        <f t="shared" si="264"/>
        <v>84906</v>
      </c>
      <c r="DQ194" s="93">
        <f t="shared" si="265"/>
        <v>0</v>
      </c>
      <c r="DR194" s="93">
        <f t="shared" si="266"/>
        <v>1381</v>
      </c>
      <c r="DS194" s="93">
        <f t="shared" si="267"/>
        <v>367486.5</v>
      </c>
      <c r="DT194" s="94"/>
      <c r="DU194" s="105">
        <f t="shared" ref="DU194:DX194" si="347">(DI194+CW194+CK194)/3</f>
        <v>2497493.33333333</v>
      </c>
      <c r="DV194" s="105">
        <f t="shared" si="347"/>
        <v>-1900932.66666667</v>
      </c>
      <c r="DW194" s="105">
        <f t="shared" si="347"/>
        <v>-359307.333333333</v>
      </c>
      <c r="DX194" s="105">
        <f t="shared" si="347"/>
        <v>-89902</v>
      </c>
      <c r="DY194" s="105">
        <f t="shared" si="269"/>
        <v>147351.333333333</v>
      </c>
      <c r="DZ194" s="99">
        <f t="shared" si="270"/>
        <v>0.0589996903561972</v>
      </c>
      <c r="EA194" s="107">
        <f t="shared" si="271"/>
        <v>0.0626989064206901</v>
      </c>
      <c r="EB194" s="105">
        <f t="shared" si="272"/>
        <v>-65210.6666666667</v>
      </c>
      <c r="EC194" s="105">
        <f t="shared" si="273"/>
        <v>0</v>
      </c>
      <c r="ED194" s="105">
        <f t="shared" si="274"/>
        <v>1529.16666666667</v>
      </c>
      <c r="EE194" s="105">
        <f t="shared" si="275"/>
        <v>299513</v>
      </c>
      <c r="EF194" s="108"/>
      <c r="EG194" s="115" t="str">
        <f t="shared" si="276"/>
        <v>完整</v>
      </c>
      <c r="EH194" s="115" t="str">
        <f t="shared" si="277"/>
        <v>完整</v>
      </c>
      <c r="EI194" s="115" t="str">
        <f t="shared" si="278"/>
        <v>完整</v>
      </c>
      <c r="EJ194" s="115" t="str">
        <f t="shared" si="279"/>
        <v>选择</v>
      </c>
      <c r="EK194" s="115" t="str">
        <f t="shared" si="280"/>
        <v>选择</v>
      </c>
      <c r="EL194" s="115" t="str">
        <f t="shared" si="281"/>
        <v>选择</v>
      </c>
      <c r="EM194" s="3" t="str">
        <f t="shared" si="282"/>
        <v>删除</v>
      </c>
      <c r="EN194" s="3" t="str">
        <f t="shared" si="283"/>
        <v>删除</v>
      </c>
      <c r="EO194" s="3" t="str">
        <f t="shared" si="284"/>
        <v>删除</v>
      </c>
      <c r="EP194" s="6"/>
      <c r="EQ194" s="6"/>
      <c r="ER194" s="6"/>
      <c r="ES194" s="6"/>
      <c r="ET194" s="6"/>
      <c r="EU194" s="6"/>
      <c r="EV194" s="6"/>
      <c r="EW194" s="6"/>
      <c r="EX194" s="6"/>
      <c r="EY194" s="6"/>
      <c r="EZ194" s="6"/>
      <c r="FA194" s="6"/>
      <c r="FB194" s="6"/>
      <c r="FC194" s="6"/>
      <c r="FD194" s="6"/>
      <c r="FE194" s="6"/>
      <c r="FF194" s="6"/>
      <c r="FG194" s="6"/>
      <c r="FH194" s="6"/>
      <c r="FI194" s="6"/>
      <c r="FJ194" s="6"/>
      <c r="FK194" s="6"/>
      <c r="FL194" s="6"/>
      <c r="FM194" s="6"/>
      <c r="FN194" s="6"/>
      <c r="FO194" s="6"/>
      <c r="FP194" s="6"/>
      <c r="FQ194" s="6"/>
      <c r="FR194" s="6"/>
      <c r="FS194" s="6"/>
      <c r="FT194" s="6"/>
      <c r="FU194" s="6"/>
      <c r="FV194" s="6"/>
      <c r="FW194" s="6"/>
      <c r="FX194" s="6"/>
      <c r="FY194" s="6"/>
      <c r="FZ194" s="6"/>
      <c r="GA194" s="6"/>
      <c r="GB194" s="6"/>
      <c r="GC194" s="6"/>
      <c r="GD194" s="6"/>
      <c r="GE194" s="6"/>
      <c r="GF194" s="6"/>
      <c r="GG194" s="6"/>
      <c r="GH194" s="6"/>
      <c r="GI194" s="6"/>
      <c r="GJ194" s="6"/>
      <c r="GK194" s="6"/>
      <c r="GL194" s="6"/>
      <c r="GM194" s="6"/>
      <c r="GN194" s="6"/>
      <c r="GO194" s="6"/>
      <c r="GP194" s="6"/>
      <c r="GQ194" s="6"/>
    </row>
    <row r="195" s="3" customFormat="1" customHeight="1" spans="1:145">
      <c r="A195" s="42" t="s">
        <v>2027</v>
      </c>
      <c r="B195" s="43" t="str">
        <f t="shared" si="299"/>
        <v>Anhui Yuntai Transportation Develpment Limited BY Share LTD</v>
      </c>
      <c r="C195" s="44" t="s">
        <v>207</v>
      </c>
      <c r="D195" s="44" t="s">
        <v>92</v>
      </c>
      <c r="E195" s="45"/>
      <c r="F195" s="47"/>
      <c r="G195" s="44"/>
      <c r="H195" s="46">
        <f t="shared" si="233"/>
        <v>-0.503126712578725</v>
      </c>
      <c r="I195" s="46" t="str">
        <f t="shared" si="234"/>
        <v> </v>
      </c>
      <c r="J195" s="44"/>
      <c r="K195" s="44"/>
      <c r="L195" s="44"/>
      <c r="M195" s="70"/>
      <c r="N195" s="71" t="s">
        <v>2028</v>
      </c>
      <c r="O195" s="71" t="s">
        <v>2029</v>
      </c>
      <c r="P195" s="71" t="s">
        <v>211</v>
      </c>
      <c r="Q195" s="71" t="s">
        <v>2030</v>
      </c>
      <c r="R195" s="71" t="s">
        <v>2031</v>
      </c>
      <c r="S195" s="71" t="s">
        <v>235</v>
      </c>
      <c r="T195" s="75"/>
      <c r="U195" s="71" t="s">
        <v>2032</v>
      </c>
      <c r="V195" s="71" t="s">
        <v>216</v>
      </c>
      <c r="W195" s="71" t="s">
        <v>83</v>
      </c>
      <c r="X195" s="71" t="s">
        <v>2033</v>
      </c>
      <c r="Y195" s="71" t="s">
        <v>2034</v>
      </c>
      <c r="Z195" s="71" t="s">
        <v>2035</v>
      </c>
      <c r="AA195" s="81">
        <v>42971</v>
      </c>
      <c r="AB195" s="75"/>
      <c r="AC195" s="82">
        <v>298349</v>
      </c>
      <c r="AD195" s="82">
        <v>226747</v>
      </c>
      <c r="AE195" s="82">
        <v>283261</v>
      </c>
      <c r="AF195" s="82">
        <v>268879</v>
      </c>
      <c r="AG195" s="82">
        <v>134844</v>
      </c>
      <c r="AH195" s="82">
        <v>146995</v>
      </c>
      <c r="AI195" s="82">
        <v>104480</v>
      </c>
      <c r="AJ195" s="82">
        <v>88539</v>
      </c>
      <c r="AK195" s="82">
        <v>263547</v>
      </c>
      <c r="AL195" s="82">
        <v>235600</v>
      </c>
      <c r="AM195" s="82">
        <v>256667</v>
      </c>
      <c r="AN195" s="82">
        <v>215360</v>
      </c>
      <c r="AO195" s="82">
        <v>0</v>
      </c>
      <c r="AP195" s="82">
        <v>0</v>
      </c>
      <c r="AQ195" s="82">
        <v>0</v>
      </c>
      <c r="AR195" s="82">
        <v>0</v>
      </c>
      <c r="AS195" s="82">
        <v>-80582</v>
      </c>
      <c r="AT195" s="82">
        <v>-81478</v>
      </c>
      <c r="AU195" s="82">
        <v>-80929</v>
      </c>
      <c r="AV195" s="82">
        <v>-75606</v>
      </c>
      <c r="AW195" s="82">
        <v>-88724</v>
      </c>
      <c r="AX195" s="82">
        <v>-64441</v>
      </c>
      <c r="AY195" s="82">
        <v>-63095</v>
      </c>
      <c r="AZ195" s="82">
        <v>-71504</v>
      </c>
      <c r="BA195" s="82">
        <v>1176</v>
      </c>
      <c r="BB195" s="82">
        <v>1490</v>
      </c>
      <c r="BC195" s="82">
        <v>2019</v>
      </c>
      <c r="BD195" s="82">
        <v>2184</v>
      </c>
      <c r="BE195" s="82">
        <v>26703</v>
      </c>
      <c r="BF195" s="82">
        <v>26806</v>
      </c>
      <c r="BG195" s="82">
        <v>22227</v>
      </c>
      <c r="BH195" s="82">
        <v>21412</v>
      </c>
      <c r="BI195" s="82">
        <v>39010</v>
      </c>
      <c r="BJ195" s="82">
        <v>68804</v>
      </c>
      <c r="BK195" s="82">
        <v>65221</v>
      </c>
      <c r="BL195" s="82">
        <v>140265</v>
      </c>
      <c r="BM195" s="82">
        <v>331861</v>
      </c>
      <c r="BN195" s="82">
        <v>338223</v>
      </c>
      <c r="BO195" s="82">
        <v>392622</v>
      </c>
      <c r="BP195" s="82">
        <v>400635</v>
      </c>
      <c r="BQ195" s="82">
        <v>604877</v>
      </c>
      <c r="BR195" s="82">
        <v>631102</v>
      </c>
      <c r="BS195" s="82">
        <v>702516</v>
      </c>
      <c r="BT195" s="82">
        <v>762284</v>
      </c>
      <c r="BU195" s="82">
        <v>740</v>
      </c>
      <c r="BV195" s="82">
        <v>385</v>
      </c>
      <c r="BW195" s="82">
        <v>411</v>
      </c>
      <c r="BX195" s="82">
        <v>815</v>
      </c>
      <c r="BY195" s="82">
        <v>340</v>
      </c>
      <c r="BZ195" s="82">
        <v>-7777</v>
      </c>
      <c r="CA195" s="82">
        <v>-12950</v>
      </c>
      <c r="CB195" s="82">
        <v>-5052</v>
      </c>
      <c r="CC195" s="82">
        <v>3503</v>
      </c>
      <c r="CD195" s="82">
        <v>4978</v>
      </c>
      <c r="CE195" s="82">
        <v>1078</v>
      </c>
      <c r="CF195" s="82">
        <v>2234</v>
      </c>
      <c r="CG195" s="82">
        <v>76339</v>
      </c>
      <c r="CH195" s="82">
        <v>76115</v>
      </c>
      <c r="CI195" s="82">
        <v>79440</v>
      </c>
      <c r="CJ195" s="82">
        <v>72557</v>
      </c>
      <c r="CK195" s="89">
        <f t="shared" si="235"/>
        <v>298349</v>
      </c>
      <c r="CL195" s="89">
        <f t="shared" si="236"/>
        <v>-263547</v>
      </c>
      <c r="CM195" s="89">
        <f t="shared" si="237"/>
        <v>-80582</v>
      </c>
      <c r="CN195" s="89">
        <f t="shared" si="238"/>
        <v>-88724</v>
      </c>
      <c r="CO195" s="89">
        <f t="shared" si="239"/>
        <v>-134504</v>
      </c>
      <c r="CP195" s="90">
        <f t="shared" si="240"/>
        <v>-0.450827721896169</v>
      </c>
      <c r="CQ195" s="90">
        <f t="shared" si="241"/>
        <v>-0.310738287594172</v>
      </c>
      <c r="CR195" s="91">
        <f t="shared" si="242"/>
        <v>740</v>
      </c>
      <c r="CS195" s="93">
        <f t="shared" si="243"/>
        <v>0</v>
      </c>
      <c r="CT195" s="93">
        <f t="shared" si="244"/>
        <v>1333</v>
      </c>
      <c r="CU195" s="93">
        <f t="shared" si="245"/>
        <v>335042</v>
      </c>
      <c r="CV195" s="94"/>
      <c r="CW195" s="95">
        <f t="shared" si="246"/>
        <v>226747</v>
      </c>
      <c r="CX195" s="95">
        <f t="shared" si="247"/>
        <v>-235600</v>
      </c>
      <c r="CY195" s="95">
        <f t="shared" si="248"/>
        <v>-81478</v>
      </c>
      <c r="CZ195" s="93">
        <f t="shared" si="249"/>
        <v>-64441</v>
      </c>
      <c r="DA195" s="95">
        <f t="shared" si="250"/>
        <v>-154772</v>
      </c>
      <c r="DB195" s="99">
        <f t="shared" si="251"/>
        <v>-0.682575734188324</v>
      </c>
      <c r="DC195" s="99">
        <f t="shared" si="252"/>
        <v>-0.405673111955106</v>
      </c>
      <c r="DD195" s="91">
        <f t="shared" si="253"/>
        <v>385</v>
      </c>
      <c r="DE195" s="93">
        <f t="shared" si="254"/>
        <v>0</v>
      </c>
      <c r="DF195" s="93">
        <f t="shared" si="255"/>
        <v>1754.5</v>
      </c>
      <c r="DG195" s="93">
        <f t="shared" si="256"/>
        <v>365422.5</v>
      </c>
      <c r="DH195" s="94"/>
      <c r="DI195" s="100">
        <f t="shared" si="257"/>
        <v>283261</v>
      </c>
      <c r="DJ195" s="100">
        <f t="shared" si="258"/>
        <v>-256667</v>
      </c>
      <c r="DK195" s="100">
        <f t="shared" si="259"/>
        <v>-80929</v>
      </c>
      <c r="DL195" s="100">
        <f t="shared" si="260"/>
        <v>-63095</v>
      </c>
      <c r="DM195" s="100">
        <f t="shared" si="261"/>
        <v>-117430</v>
      </c>
      <c r="DN195" s="99">
        <f t="shared" si="262"/>
        <v>-0.414564659448353</v>
      </c>
      <c r="DO195" s="90">
        <f t="shared" si="263"/>
        <v>-0.293068723779671</v>
      </c>
      <c r="DP195" s="91">
        <f t="shared" si="264"/>
        <v>411</v>
      </c>
      <c r="DQ195" s="93">
        <f t="shared" si="265"/>
        <v>0</v>
      </c>
      <c r="DR195" s="93">
        <f t="shared" si="266"/>
        <v>2101.5</v>
      </c>
      <c r="DS195" s="93">
        <f t="shared" si="267"/>
        <v>396628.5</v>
      </c>
      <c r="DT195" s="94"/>
      <c r="DU195" s="105">
        <f t="shared" ref="DU195:DX195" si="348">(DI195+CW195+CK195)/3</f>
        <v>269452.333333333</v>
      </c>
      <c r="DV195" s="105">
        <f t="shared" si="348"/>
        <v>-251938</v>
      </c>
      <c r="DW195" s="105">
        <f t="shared" si="348"/>
        <v>-80996.3333333333</v>
      </c>
      <c r="DX195" s="105">
        <f t="shared" si="348"/>
        <v>-72086.6666666667</v>
      </c>
      <c r="DY195" s="105">
        <f t="shared" si="269"/>
        <v>-135568.666666667</v>
      </c>
      <c r="DZ195" s="99">
        <f t="shared" si="270"/>
        <v>-0.503126712578725</v>
      </c>
      <c r="EA195" s="107">
        <f t="shared" si="271"/>
        <v>-0.334720092703012</v>
      </c>
      <c r="EB195" s="105">
        <f t="shared" si="272"/>
        <v>-512</v>
      </c>
      <c r="EC195" s="105">
        <f t="shared" si="273"/>
        <v>0</v>
      </c>
      <c r="ED195" s="105">
        <f t="shared" si="274"/>
        <v>1729.66666666667</v>
      </c>
      <c r="EE195" s="105">
        <f t="shared" si="275"/>
        <v>365697.666666667</v>
      </c>
      <c r="EF195" s="108"/>
      <c r="EG195" s="115" t="str">
        <f t="shared" si="276"/>
        <v>完整</v>
      </c>
      <c r="EH195" s="115" t="str">
        <f t="shared" si="277"/>
        <v>完整</v>
      </c>
      <c r="EI195" s="115" t="str">
        <f t="shared" si="278"/>
        <v>完整</v>
      </c>
      <c r="EJ195" s="115" t="str">
        <f t="shared" si="279"/>
        <v>选择</v>
      </c>
      <c r="EK195" s="115" t="str">
        <f t="shared" si="280"/>
        <v>选择</v>
      </c>
      <c r="EL195" s="115" t="str">
        <f t="shared" si="281"/>
        <v>删除</v>
      </c>
      <c r="EM195" s="3" t="str">
        <f t="shared" si="282"/>
        <v>删除</v>
      </c>
      <c r="EN195" s="3" t="str">
        <f t="shared" si="283"/>
        <v>删除</v>
      </c>
      <c r="EO195" s="3" t="str">
        <f t="shared" si="284"/>
        <v>删除</v>
      </c>
    </row>
    <row r="196" s="3" customFormat="1" customHeight="1" spans="1:199">
      <c r="A196" s="42" t="s">
        <v>2036</v>
      </c>
      <c r="B196" s="43" t="str">
        <f t="shared" si="299"/>
        <v>PT Ancara Logistics Indonesia TBK</v>
      </c>
      <c r="C196" s="44" t="s">
        <v>207</v>
      </c>
      <c r="D196" s="44" t="s">
        <v>90</v>
      </c>
      <c r="E196" s="45"/>
      <c r="F196" s="47"/>
      <c r="G196" s="44"/>
      <c r="H196" s="46">
        <f t="shared" ref="H196:H259" si="349">IF(B196&lt;&gt;"exclude",DZ196," ")</f>
        <v>0.392789788888847</v>
      </c>
      <c r="I196" s="46" t="str">
        <f t="shared" ref="I196:I259" si="350">IF(C196&lt;&gt;"exclude",EA196," ")</f>
        <v> </v>
      </c>
      <c r="J196" s="44"/>
      <c r="K196" s="44"/>
      <c r="L196" s="44"/>
      <c r="M196" s="70"/>
      <c r="N196" s="71" t="s">
        <v>2037</v>
      </c>
      <c r="O196" s="71" t="s">
        <v>2038</v>
      </c>
      <c r="P196" s="71" t="s">
        <v>211</v>
      </c>
      <c r="Q196" s="71" t="s">
        <v>2039</v>
      </c>
      <c r="R196" s="71" t="s">
        <v>2040</v>
      </c>
      <c r="S196" s="71" t="s">
        <v>1107</v>
      </c>
      <c r="T196" s="75"/>
      <c r="U196" s="71" t="s">
        <v>2041</v>
      </c>
      <c r="V196" s="71" t="s">
        <v>266</v>
      </c>
      <c r="W196" s="71" t="s">
        <v>83</v>
      </c>
      <c r="X196" s="71" t="s">
        <v>2042</v>
      </c>
      <c r="Y196" s="71" t="s">
        <v>2043</v>
      </c>
      <c r="Z196" s="71" t="s">
        <v>2044</v>
      </c>
      <c r="AA196" s="81">
        <v>45329</v>
      </c>
      <c r="AB196" s="75"/>
      <c r="AC196" s="82">
        <v>931005802</v>
      </c>
      <c r="AD196" s="82">
        <v>670120383</v>
      </c>
      <c r="AE196" s="82">
        <v>627716931</v>
      </c>
      <c r="AF196" s="82">
        <v>83598923</v>
      </c>
      <c r="AG196" s="83"/>
      <c r="AH196" s="82">
        <v>525000</v>
      </c>
      <c r="AI196" s="83"/>
      <c r="AJ196" s="83"/>
      <c r="AK196" s="82">
        <v>480588774</v>
      </c>
      <c r="AL196" s="82">
        <v>308706998</v>
      </c>
      <c r="AM196" s="82">
        <v>278994265</v>
      </c>
      <c r="AN196" s="82">
        <v>71323100</v>
      </c>
      <c r="AO196" s="82">
        <v>0</v>
      </c>
      <c r="AP196" s="82">
        <v>0</v>
      </c>
      <c r="AQ196" s="82">
        <v>0</v>
      </c>
      <c r="AR196" s="82">
        <v>0</v>
      </c>
      <c r="AS196" s="82">
        <v>-72420796</v>
      </c>
      <c r="AT196" s="82">
        <v>-56554068</v>
      </c>
      <c r="AU196" s="82">
        <v>-37105961</v>
      </c>
      <c r="AV196" s="82">
        <v>-14948856</v>
      </c>
      <c r="AW196" s="82">
        <v>-47297823</v>
      </c>
      <c r="AX196" s="82">
        <v>-38277178</v>
      </c>
      <c r="AY196" s="82">
        <v>-33430436</v>
      </c>
      <c r="AZ196" s="82">
        <v>-16034104</v>
      </c>
      <c r="BA196" s="82">
        <v>1522997</v>
      </c>
      <c r="BB196" s="82">
        <v>4621196</v>
      </c>
      <c r="BC196" s="82">
        <v>0</v>
      </c>
      <c r="BD196" s="82">
        <v>0</v>
      </c>
      <c r="BE196" s="82">
        <v>234944587</v>
      </c>
      <c r="BF196" s="82">
        <v>168860767</v>
      </c>
      <c r="BG196" s="82">
        <v>141708750</v>
      </c>
      <c r="BH196" s="82">
        <v>11767968</v>
      </c>
      <c r="BI196" s="82">
        <v>1351011</v>
      </c>
      <c r="BJ196" s="82">
        <v>36428128</v>
      </c>
      <c r="BK196" s="82">
        <v>14096598</v>
      </c>
      <c r="BL196" s="82">
        <v>1044720</v>
      </c>
      <c r="BM196" s="82">
        <v>752325004</v>
      </c>
      <c r="BN196" s="82">
        <v>391320029</v>
      </c>
      <c r="BO196" s="82">
        <v>380918172</v>
      </c>
      <c r="BP196" s="82">
        <v>344302231</v>
      </c>
      <c r="BQ196" s="82">
        <v>1919516593</v>
      </c>
      <c r="BR196" s="82">
        <v>1404650176</v>
      </c>
      <c r="BS196" s="82">
        <v>1216388955</v>
      </c>
      <c r="BT196" s="82">
        <v>978405812</v>
      </c>
      <c r="BU196" s="83"/>
      <c r="BV196" s="83"/>
      <c r="BW196" s="83"/>
      <c r="BX196" s="83"/>
      <c r="BY196" s="82">
        <v>330698409</v>
      </c>
      <c r="BZ196" s="82">
        <v>267107139</v>
      </c>
      <c r="CA196" s="82">
        <v>278186269</v>
      </c>
      <c r="CB196" s="82">
        <v>-18707137</v>
      </c>
      <c r="CC196" s="82">
        <v>45865312</v>
      </c>
      <c r="CD196" s="82">
        <v>34450725</v>
      </c>
      <c r="CE196" s="82">
        <v>24685814</v>
      </c>
      <c r="CF196" s="82">
        <v>13428994</v>
      </c>
      <c r="CG196" s="83"/>
      <c r="CH196" s="83"/>
      <c r="CI196" s="83"/>
      <c r="CJ196" s="83"/>
      <c r="CK196" s="89">
        <f t="shared" ref="CK196:CK259" si="351">IF(AC196="","无数据",AC196)</f>
        <v>931005802</v>
      </c>
      <c r="CL196" s="89">
        <f t="shared" ref="CL196:CL259" si="352">-AK196</f>
        <v>-480588774</v>
      </c>
      <c r="CM196" s="89">
        <f t="shared" ref="CM196:CM259" si="353">IF(AO196="",AS196,(-AO196+AS196))</f>
        <v>-72420796</v>
      </c>
      <c r="CN196" s="89">
        <f t="shared" ref="CN196:CN259" si="354">AW196</f>
        <v>-47297823</v>
      </c>
      <c r="CO196" s="89">
        <f t="shared" ref="CO196:CO259" si="355">IF(CK196="无数据","无数据",(CK196+CL196+CM196+CN196))</f>
        <v>330698409</v>
      </c>
      <c r="CP196" s="90">
        <f t="shared" ref="CP196:CP259" si="356">CO196/CK196</f>
        <v>0.355205529642875</v>
      </c>
      <c r="CQ196" s="90">
        <f t="shared" ref="CQ196:CQ259" si="357">CO196/-(CL196+CM196+CN196)</f>
        <v>0.550881786325094</v>
      </c>
      <c r="CR196" s="91">
        <f t="shared" ref="CR196:CR259" si="358">BU196</f>
        <v>0</v>
      </c>
      <c r="CS196" s="93">
        <f t="shared" ref="CS196:CS259" si="359">IF(AO196="","",AO196)</f>
        <v>0</v>
      </c>
      <c r="CT196" s="93">
        <f t="shared" ref="CT196:CT259" si="360">(IF(BA196="","",BA196)+IF(BB196="","",BB196))/2</f>
        <v>3072096.5</v>
      </c>
      <c r="CU196" s="93">
        <f t="shared" ref="CU196:CU259" si="361">(IF(BM196="","",BM196)+IF(BN196="","",BN196))/2</f>
        <v>571822516.5</v>
      </c>
      <c r="CV196" s="94"/>
      <c r="CW196" s="95">
        <f t="shared" ref="CW196:CW259" si="362">IF(AD196="","无数据",AD196)</f>
        <v>670120383</v>
      </c>
      <c r="CX196" s="95">
        <f t="shared" ref="CX196:CX259" si="363">-AL196</f>
        <v>-308706998</v>
      </c>
      <c r="CY196" s="95">
        <f t="shared" ref="CY196:CY259" si="364">IF(AP196="",AT196,(-AP196+AT196))</f>
        <v>-56554068</v>
      </c>
      <c r="CZ196" s="93">
        <f t="shared" ref="CZ196:CZ259" si="365">IF(AX196="","",AX196)</f>
        <v>-38277178</v>
      </c>
      <c r="DA196" s="95">
        <f t="shared" ref="DA196:DA259" si="366">IF(CW196="无数据","无数据",(CW196+CX196+CY196+CZ196))</f>
        <v>266582139</v>
      </c>
      <c r="DB196" s="99">
        <f t="shared" ref="DB196:DB259" si="367">DA196/CW196</f>
        <v>0.397812312179736</v>
      </c>
      <c r="DC196" s="99">
        <f t="shared" ref="DC196:DC259" si="368">DA196/-(CX196+CY196+CZ196)</f>
        <v>0.66061183286509</v>
      </c>
      <c r="DD196" s="91">
        <f t="shared" ref="DD196:DD259" si="369">BV196</f>
        <v>0</v>
      </c>
      <c r="DE196" s="93">
        <f t="shared" ref="DE196:DE259" si="370">IF(AP196="","",AP196)</f>
        <v>0</v>
      </c>
      <c r="DF196" s="93">
        <f t="shared" ref="DF196:DF259" si="371">(IF(BB196="","",BB196)+IF(BC196="","",BC196))/2</f>
        <v>2310598</v>
      </c>
      <c r="DG196" s="93">
        <f t="shared" ref="DG196:DG259" si="372">(IF(BN196="","",BN196)+IF(BO196="","",BO196))/2</f>
        <v>386119100.5</v>
      </c>
      <c r="DH196" s="94"/>
      <c r="DI196" s="100">
        <f t="shared" ref="DI196:DI259" si="373">IF(AE196="","无数据",AE196)</f>
        <v>627716931</v>
      </c>
      <c r="DJ196" s="100">
        <f t="shared" ref="DJ196:DJ259" si="374">-AM196</f>
        <v>-278994265</v>
      </c>
      <c r="DK196" s="100">
        <f t="shared" ref="DK196:DK259" si="375">IF(AQ196="",AU196,(-AQ196+AU196))</f>
        <v>-37105961</v>
      </c>
      <c r="DL196" s="100">
        <f t="shared" ref="DL196:DL259" si="376">AY196</f>
        <v>-33430436</v>
      </c>
      <c r="DM196" s="100">
        <f t="shared" ref="DM196:DM259" si="377">IF(DI196="无数据","无数据",(DI196+DJ196+DK196+DL196))</f>
        <v>278186269</v>
      </c>
      <c r="DN196" s="99">
        <f t="shared" ref="DN196:DN259" si="378">DM196/DI196</f>
        <v>0.44317152407667</v>
      </c>
      <c r="DO196" s="90">
        <f t="shared" ref="DO196:DO259" si="379">DM196/-(DJ196+DK196+DL196)</f>
        <v>0.795885166148886</v>
      </c>
      <c r="DP196" s="91">
        <f t="shared" ref="DP196:DP259" si="380">BW196</f>
        <v>0</v>
      </c>
      <c r="DQ196" s="93">
        <f t="shared" ref="DQ196:DQ259" si="381">IF(AQ196="","",AQ196)</f>
        <v>0</v>
      </c>
      <c r="DR196" s="93">
        <f t="shared" ref="DR196:DR259" si="382">(IF(BC196="","",BC196)+IF(BD196="","",BD196))/2</f>
        <v>0</v>
      </c>
      <c r="DS196" s="93">
        <f t="shared" ref="DS196:DS259" si="383">(IF(BO196="","",BO196)+IF(BP196="","",BP196))/2</f>
        <v>362610201.5</v>
      </c>
      <c r="DT196" s="94"/>
      <c r="DU196" s="105">
        <f t="shared" ref="DU196:DX196" si="384">(DI196+CW196+CK196)/3</f>
        <v>742947705.333333</v>
      </c>
      <c r="DV196" s="105">
        <f t="shared" si="384"/>
        <v>-356096679</v>
      </c>
      <c r="DW196" s="105">
        <f t="shared" si="384"/>
        <v>-55360275</v>
      </c>
      <c r="DX196" s="105">
        <f t="shared" si="384"/>
        <v>-39668479</v>
      </c>
      <c r="DY196" s="105">
        <f t="shared" ref="DY196:DY259" si="385">DU196+DV196+DW196+DX196</f>
        <v>291822272.333333</v>
      </c>
      <c r="DZ196" s="99">
        <f t="shared" ref="DZ196:DZ259" si="386">DY196/DU196</f>
        <v>0.392789788888847</v>
      </c>
      <c r="EA196" s="107">
        <f t="shared" ref="EA196:EA259" si="387">DY196/-(DV196+DW196+DX196)</f>
        <v>0.646876125765522</v>
      </c>
      <c r="EB196" s="105">
        <f t="shared" ref="EB196:EB259" si="388">-(DP196+DD196+CR196)/3</f>
        <v>0</v>
      </c>
      <c r="EC196" s="105">
        <f t="shared" ref="EC196:EC259" si="389">-(DQ196+DE196+CS196)/3</f>
        <v>0</v>
      </c>
      <c r="ED196" s="105">
        <f t="shared" ref="ED196:ED259" si="390">AVERAGE(DR196,DF196,CT196)</f>
        <v>1794231.5</v>
      </c>
      <c r="EE196" s="105">
        <f t="shared" ref="EE196:EE259" si="391">AVERAGE(DS196,DG196,CU196)</f>
        <v>440183939.5</v>
      </c>
      <c r="EF196" s="108"/>
      <c r="EG196" s="115" t="str">
        <f t="shared" ref="EG196:EG259" si="392">IF(DI196="无数据","无数据","完整")</f>
        <v>完整</v>
      </c>
      <c r="EH196" s="115" t="str">
        <f t="shared" ref="EH196:EH259" si="393">IF(CW196="无数据","无数据","完整")</f>
        <v>完整</v>
      </c>
      <c r="EI196" s="115" t="str">
        <f t="shared" ref="EI196:EI259" si="394">IF(CK196="无数据","无数据","完整")</f>
        <v>完整</v>
      </c>
      <c r="EJ196" s="115" t="str">
        <f t="shared" ref="EJ196:EJ259" si="395">IF(OR(AND(EG196="完整",EH196="完整"),AND(EG196="完整",EI196="完整"),AND(EH196="完整",EI196="完整")),"选择","删除")</f>
        <v>选择</v>
      </c>
      <c r="EK196" s="115" t="str">
        <f t="shared" ref="EK196:EK259" si="396">IF(AND(EG196="完整",EH196="完整",EI196="完整"),"选择","删除")</f>
        <v>选择</v>
      </c>
      <c r="EL196" s="115" t="str">
        <f t="shared" ref="EL196:EL259" si="397">IF(AND(CO196&lt;0,DA196&lt;0,DM196&lt;0),"删除","选择")</f>
        <v>选择</v>
      </c>
      <c r="EM196" s="3" t="str">
        <f t="shared" ref="EM196:EM259" si="398">IF((-EB196/DU196)&lt;$EM$2,"选择","删除")</f>
        <v>删除</v>
      </c>
      <c r="EN196" s="3" t="str">
        <f t="shared" ref="EN196:EN259" si="399">IF((-EC196/DU196)&lt;$EN$2,"选择","删除")</f>
        <v>删除</v>
      </c>
      <c r="EO196" s="3" t="str">
        <f t="shared" ref="EO196:EO259" si="400">IF((-DW196/DU196)&lt;$EO$2,"选择","删除")</f>
        <v>删除</v>
      </c>
      <c r="EP196" s="6"/>
      <c r="EQ196" s="6"/>
      <c r="ER196" s="6"/>
      <c r="ES196" s="6"/>
      <c r="ET196" s="6"/>
      <c r="EU196" s="6"/>
      <c r="EV196" s="6"/>
      <c r="EW196" s="6"/>
      <c r="EX196" s="6"/>
      <c r="EY196" s="6"/>
      <c r="EZ196" s="6"/>
      <c r="FA196" s="6"/>
      <c r="FB196" s="6"/>
      <c r="FC196" s="6"/>
      <c r="FD196" s="6"/>
      <c r="FE196" s="6"/>
      <c r="FF196" s="6"/>
      <c r="FG196" s="6"/>
      <c r="FH196" s="6"/>
      <c r="FI196" s="6"/>
      <c r="FJ196" s="6"/>
      <c r="FK196" s="6"/>
      <c r="FL196" s="6"/>
      <c r="FM196" s="6"/>
      <c r="FN196" s="6"/>
      <c r="FO196" s="6"/>
      <c r="FP196" s="6"/>
      <c r="FQ196" s="6"/>
      <c r="FR196" s="6"/>
      <c r="FS196" s="6"/>
      <c r="FT196" s="6"/>
      <c r="FU196" s="6"/>
      <c r="FV196" s="6"/>
      <c r="FW196" s="6"/>
      <c r="FX196" s="6"/>
      <c r="FY196" s="6"/>
      <c r="FZ196" s="6"/>
      <c r="GA196" s="6"/>
      <c r="GB196" s="6"/>
      <c r="GC196" s="6"/>
      <c r="GD196" s="6"/>
      <c r="GE196" s="6"/>
      <c r="GF196" s="6"/>
      <c r="GG196" s="6"/>
      <c r="GH196" s="6"/>
      <c r="GI196" s="6"/>
      <c r="GJ196" s="6"/>
      <c r="GK196" s="6"/>
      <c r="GL196" s="6"/>
      <c r="GM196" s="6"/>
      <c r="GN196" s="6"/>
      <c r="GO196" s="6"/>
      <c r="GP196" s="6"/>
      <c r="GQ196" s="6"/>
    </row>
    <row r="197" s="3" customFormat="1" customHeight="1" spans="1:199">
      <c r="A197" s="42" t="s">
        <v>2045</v>
      </c>
      <c r="B197" s="43" t="str">
        <f t="shared" si="299"/>
        <v>SEA &amp; Land Integrated Corporation</v>
      </c>
      <c r="C197" s="44" t="s">
        <v>241</v>
      </c>
      <c r="D197" s="44"/>
      <c r="E197" s="45" t="s">
        <v>1893</v>
      </c>
      <c r="F197" s="47"/>
      <c r="G197" s="44"/>
      <c r="H197" s="46">
        <f t="shared" si="349"/>
        <v>0.054684387763161</v>
      </c>
      <c r="I197" s="46">
        <f t="shared" si="350"/>
        <v>0.0578477569346018</v>
      </c>
      <c r="J197" s="44"/>
      <c r="K197" s="44"/>
      <c r="L197" s="49">
        <v>0</v>
      </c>
      <c r="M197" s="70" t="s">
        <v>242</v>
      </c>
      <c r="N197" s="71" t="s">
        <v>30</v>
      </c>
      <c r="O197" s="71" t="s">
        <v>2046</v>
      </c>
      <c r="P197" s="71" t="s">
        <v>211</v>
      </c>
      <c r="Q197" s="71" t="s">
        <v>2047</v>
      </c>
      <c r="R197" s="76" t="s">
        <v>2048</v>
      </c>
      <c r="S197" s="71" t="s">
        <v>911</v>
      </c>
      <c r="T197" s="75"/>
      <c r="U197" s="71" t="s">
        <v>2049</v>
      </c>
      <c r="V197" s="71" t="s">
        <v>216</v>
      </c>
      <c r="W197" s="71" t="s">
        <v>73</v>
      </c>
      <c r="X197" s="71" t="s">
        <v>2050</v>
      </c>
      <c r="Y197" s="71" t="s">
        <v>2051</v>
      </c>
      <c r="Z197" s="71" t="s">
        <v>2052</v>
      </c>
      <c r="AA197" s="81">
        <v>35455</v>
      </c>
      <c r="AB197" s="71" t="s">
        <v>2053</v>
      </c>
      <c r="AC197" s="82">
        <v>1803062</v>
      </c>
      <c r="AD197" s="82">
        <v>1957328</v>
      </c>
      <c r="AE197" s="82">
        <v>1988088</v>
      </c>
      <c r="AF197" s="82">
        <v>1747301</v>
      </c>
      <c r="AG197" s="82">
        <v>7869</v>
      </c>
      <c r="AH197" s="82">
        <v>24456</v>
      </c>
      <c r="AI197" s="82">
        <v>6434</v>
      </c>
      <c r="AJ197" s="82">
        <v>4183</v>
      </c>
      <c r="AK197" s="82">
        <v>1416640</v>
      </c>
      <c r="AL197" s="82">
        <v>1541274</v>
      </c>
      <c r="AM197" s="82">
        <v>1611453</v>
      </c>
      <c r="AN197" s="82">
        <v>1433691</v>
      </c>
      <c r="AO197" s="82">
        <v>0</v>
      </c>
      <c r="AP197" s="82">
        <v>0</v>
      </c>
      <c r="AQ197" s="82">
        <v>0</v>
      </c>
      <c r="AR197" s="82">
        <v>0</v>
      </c>
      <c r="AS197" s="82">
        <v>-185460</v>
      </c>
      <c r="AT197" s="82">
        <v>-186710</v>
      </c>
      <c r="AU197" s="82">
        <v>-178047</v>
      </c>
      <c r="AV197" s="82">
        <v>-147411</v>
      </c>
      <c r="AW197" s="82">
        <v>-112768</v>
      </c>
      <c r="AX197" s="82">
        <v>-101547</v>
      </c>
      <c r="AY197" s="82">
        <v>-100227</v>
      </c>
      <c r="AZ197" s="82">
        <v>-108234</v>
      </c>
      <c r="BA197" s="82">
        <v>178911</v>
      </c>
      <c r="BB197" s="82">
        <v>84319</v>
      </c>
      <c r="BC197" s="82">
        <v>69431</v>
      </c>
      <c r="BD197" s="82">
        <v>122410</v>
      </c>
      <c r="BE197" s="82">
        <v>223461</v>
      </c>
      <c r="BF197" s="82">
        <v>266837</v>
      </c>
      <c r="BG197" s="82">
        <v>529195</v>
      </c>
      <c r="BH197" s="82">
        <v>283494</v>
      </c>
      <c r="BI197" s="82">
        <v>167856</v>
      </c>
      <c r="BJ197" s="82">
        <v>227489</v>
      </c>
      <c r="BK197" s="82">
        <v>503827</v>
      </c>
      <c r="BL197" s="82">
        <v>213544</v>
      </c>
      <c r="BM197" s="82">
        <v>1489569</v>
      </c>
      <c r="BN197" s="82">
        <v>1452281</v>
      </c>
      <c r="BO197" s="82">
        <v>1246705</v>
      </c>
      <c r="BP197" s="82">
        <v>1276804</v>
      </c>
      <c r="BQ197" s="82">
        <v>2802533</v>
      </c>
      <c r="BR197" s="82">
        <v>2616222</v>
      </c>
      <c r="BS197" s="82">
        <v>2912612</v>
      </c>
      <c r="BT197" s="82">
        <v>2334768</v>
      </c>
      <c r="BU197" s="82">
        <v>66166</v>
      </c>
      <c r="BV197" s="82">
        <v>71391</v>
      </c>
      <c r="BW197" s="82">
        <v>65628</v>
      </c>
      <c r="BX197" s="82">
        <v>59526</v>
      </c>
      <c r="BY197" s="82">
        <v>96063</v>
      </c>
      <c r="BZ197" s="82">
        <v>152253</v>
      </c>
      <c r="CA197" s="82">
        <v>104795</v>
      </c>
      <c r="CB197" s="82">
        <v>62148</v>
      </c>
      <c r="CC197" s="83"/>
      <c r="CD197" s="83"/>
      <c r="CE197" s="83"/>
      <c r="CF197" s="83"/>
      <c r="CG197" s="82">
        <v>119294</v>
      </c>
      <c r="CH197" s="82">
        <v>115319</v>
      </c>
      <c r="CI197" s="82">
        <v>112419</v>
      </c>
      <c r="CJ197" s="82">
        <v>87885</v>
      </c>
      <c r="CK197" s="89">
        <f t="shared" si="351"/>
        <v>1803062</v>
      </c>
      <c r="CL197" s="89">
        <f t="shared" si="352"/>
        <v>-1416640</v>
      </c>
      <c r="CM197" s="89">
        <f t="shared" si="353"/>
        <v>-185460</v>
      </c>
      <c r="CN197" s="89">
        <f t="shared" si="354"/>
        <v>-112768</v>
      </c>
      <c r="CO197" s="89">
        <f t="shared" si="355"/>
        <v>88194</v>
      </c>
      <c r="CP197" s="90">
        <f t="shared" si="356"/>
        <v>0.0489134594373349</v>
      </c>
      <c r="CQ197" s="90">
        <f t="shared" si="357"/>
        <v>0.0514290312723778</v>
      </c>
      <c r="CR197" s="91">
        <f t="shared" si="358"/>
        <v>66166</v>
      </c>
      <c r="CS197" s="93">
        <f t="shared" si="359"/>
        <v>0</v>
      </c>
      <c r="CT197" s="93">
        <f t="shared" si="360"/>
        <v>131615</v>
      </c>
      <c r="CU197" s="93">
        <f t="shared" si="361"/>
        <v>1470925</v>
      </c>
      <c r="CV197" s="94"/>
      <c r="CW197" s="95">
        <f t="shared" si="362"/>
        <v>1957328</v>
      </c>
      <c r="CX197" s="95">
        <f t="shared" si="363"/>
        <v>-1541274</v>
      </c>
      <c r="CY197" s="95">
        <f t="shared" si="364"/>
        <v>-186710</v>
      </c>
      <c r="CZ197" s="93">
        <f t="shared" si="365"/>
        <v>-101547</v>
      </c>
      <c r="DA197" s="95">
        <f t="shared" si="366"/>
        <v>127797</v>
      </c>
      <c r="DB197" s="99">
        <f t="shared" si="367"/>
        <v>0.0652915607399475</v>
      </c>
      <c r="DC197" s="99">
        <f t="shared" si="368"/>
        <v>0.0698523282742954</v>
      </c>
      <c r="DD197" s="91">
        <f t="shared" si="369"/>
        <v>71391</v>
      </c>
      <c r="DE197" s="93">
        <f t="shared" si="370"/>
        <v>0</v>
      </c>
      <c r="DF197" s="93">
        <f t="shared" si="371"/>
        <v>76875</v>
      </c>
      <c r="DG197" s="93">
        <f t="shared" si="372"/>
        <v>1349493</v>
      </c>
      <c r="DH197" s="94"/>
      <c r="DI197" s="100">
        <f t="shared" si="373"/>
        <v>1988088</v>
      </c>
      <c r="DJ197" s="100">
        <f t="shared" si="374"/>
        <v>-1611453</v>
      </c>
      <c r="DK197" s="100">
        <f t="shared" si="375"/>
        <v>-178047</v>
      </c>
      <c r="DL197" s="100">
        <f t="shared" si="376"/>
        <v>-100227</v>
      </c>
      <c r="DM197" s="100">
        <f t="shared" si="377"/>
        <v>98361</v>
      </c>
      <c r="DN197" s="99">
        <f t="shared" si="378"/>
        <v>0.0494751741371609</v>
      </c>
      <c r="DO197" s="90">
        <f t="shared" si="379"/>
        <v>0.0520503755304338</v>
      </c>
      <c r="DP197" s="91">
        <f t="shared" si="380"/>
        <v>65628</v>
      </c>
      <c r="DQ197" s="93">
        <f t="shared" si="381"/>
        <v>0</v>
      </c>
      <c r="DR197" s="93">
        <f t="shared" si="382"/>
        <v>95920.5</v>
      </c>
      <c r="DS197" s="93">
        <f t="shared" si="383"/>
        <v>1261754.5</v>
      </c>
      <c r="DT197" s="94"/>
      <c r="DU197" s="105">
        <f t="shared" ref="DU197:DX197" si="401">(DI197+CW197+CK197)/3</f>
        <v>1916159.33333333</v>
      </c>
      <c r="DV197" s="105">
        <f t="shared" si="401"/>
        <v>-1523122.33333333</v>
      </c>
      <c r="DW197" s="105">
        <f t="shared" si="401"/>
        <v>-183405.666666667</v>
      </c>
      <c r="DX197" s="105">
        <f t="shared" si="401"/>
        <v>-104847.333333333</v>
      </c>
      <c r="DY197" s="105">
        <f t="shared" si="385"/>
        <v>104784</v>
      </c>
      <c r="DZ197" s="99">
        <f t="shared" si="386"/>
        <v>0.054684387763161</v>
      </c>
      <c r="EA197" s="107">
        <f t="shared" si="387"/>
        <v>0.0578477569346018</v>
      </c>
      <c r="EB197" s="105">
        <f t="shared" si="388"/>
        <v>-67728.3333333333</v>
      </c>
      <c r="EC197" s="105">
        <f t="shared" si="389"/>
        <v>0</v>
      </c>
      <c r="ED197" s="105">
        <f t="shared" si="390"/>
        <v>101470.166666667</v>
      </c>
      <c r="EE197" s="105">
        <f t="shared" si="391"/>
        <v>1360724.16666667</v>
      </c>
      <c r="EF197" s="108"/>
      <c r="EG197" s="115" t="str">
        <f t="shared" si="392"/>
        <v>完整</v>
      </c>
      <c r="EH197" s="115" t="str">
        <f t="shared" si="393"/>
        <v>完整</v>
      </c>
      <c r="EI197" s="115" t="str">
        <f t="shared" si="394"/>
        <v>完整</v>
      </c>
      <c r="EJ197" s="115" t="str">
        <f t="shared" si="395"/>
        <v>选择</v>
      </c>
      <c r="EK197" s="115" t="str">
        <f t="shared" si="396"/>
        <v>选择</v>
      </c>
      <c r="EL197" s="115" t="str">
        <f t="shared" si="397"/>
        <v>选择</v>
      </c>
      <c r="EM197" s="3" t="str">
        <f t="shared" si="398"/>
        <v>删除</v>
      </c>
      <c r="EN197" s="3" t="str">
        <f t="shared" si="399"/>
        <v>删除</v>
      </c>
      <c r="EO197" s="3" t="str">
        <f t="shared" si="400"/>
        <v>删除</v>
      </c>
      <c r="EP197" s="6"/>
      <c r="EQ197" s="6"/>
      <c r="ER197" s="6"/>
      <c r="ES197" s="6"/>
      <c r="ET197" s="6"/>
      <c r="EU197" s="6"/>
      <c r="EV197" s="6"/>
      <c r="EW197" s="6"/>
      <c r="EX197" s="6"/>
      <c r="EY197" s="6"/>
      <c r="EZ197" s="6"/>
      <c r="FA197" s="6"/>
      <c r="FB197" s="6"/>
      <c r="FC197" s="6"/>
      <c r="FD197" s="6"/>
      <c r="FE197" s="6"/>
      <c r="FF197" s="6"/>
      <c r="FG197" s="6"/>
      <c r="FH197" s="6"/>
      <c r="FI197" s="6"/>
      <c r="FJ197" s="6"/>
      <c r="FK197" s="6"/>
      <c r="FL197" s="6"/>
      <c r="FM197" s="6"/>
      <c r="FN197" s="6"/>
      <c r="FO197" s="6"/>
      <c r="FP197" s="6"/>
      <c r="FQ197" s="6"/>
      <c r="FR197" s="6"/>
      <c r="FS197" s="6"/>
      <c r="FT197" s="6"/>
      <c r="FU197" s="6"/>
      <c r="FV197" s="6"/>
      <c r="FW197" s="6"/>
      <c r="FX197" s="6"/>
      <c r="FY197" s="6"/>
      <c r="FZ197" s="6"/>
      <c r="GA197" s="6"/>
      <c r="GB197" s="6"/>
      <c r="GC197" s="6"/>
      <c r="GD197" s="6"/>
      <c r="GE197" s="6"/>
      <c r="GF197" s="6"/>
      <c r="GG197" s="6"/>
      <c r="GH197" s="6"/>
      <c r="GI197" s="6"/>
      <c r="GJ197" s="6"/>
      <c r="GK197" s="6"/>
      <c r="GL197" s="6"/>
      <c r="GM197" s="6"/>
      <c r="GN197" s="6"/>
      <c r="GO197" s="6"/>
      <c r="GP197" s="6"/>
      <c r="GQ197" s="6"/>
    </row>
    <row r="198" s="3" customFormat="1" customHeight="1" spans="1:199">
      <c r="A198" s="42" t="s">
        <v>2054</v>
      </c>
      <c r="B198" s="43" t="str">
        <f t="shared" si="299"/>
        <v>Total Transport Systems Limited</v>
      </c>
      <c r="C198" s="44" t="s">
        <v>207</v>
      </c>
      <c r="D198" s="49" t="s">
        <v>94</v>
      </c>
      <c r="E198" s="45"/>
      <c r="F198" s="47"/>
      <c r="G198" s="44"/>
      <c r="H198" s="46">
        <f t="shared" si="349"/>
        <v>0.0209410405564939</v>
      </c>
      <c r="I198" s="46" t="str">
        <f t="shared" si="350"/>
        <v> </v>
      </c>
      <c r="J198" s="44"/>
      <c r="K198" s="44"/>
      <c r="L198" s="49" t="s">
        <v>94</v>
      </c>
      <c r="M198" s="70" t="s">
        <v>330</v>
      </c>
      <c r="N198" s="71" t="s">
        <v>2055</v>
      </c>
      <c r="O198" s="71" t="s">
        <v>2056</v>
      </c>
      <c r="P198" s="71" t="s">
        <v>211</v>
      </c>
      <c r="Q198" s="71" t="s">
        <v>2057</v>
      </c>
      <c r="R198" s="71" t="s">
        <v>2058</v>
      </c>
      <c r="S198" s="71" t="s">
        <v>612</v>
      </c>
      <c r="T198" s="75"/>
      <c r="U198" s="71" t="s">
        <v>2059</v>
      </c>
      <c r="V198" s="71" t="s">
        <v>216</v>
      </c>
      <c r="W198" s="71" t="s">
        <v>77</v>
      </c>
      <c r="X198" s="71" t="s">
        <v>2060</v>
      </c>
      <c r="Y198" s="71" t="s">
        <v>2061</v>
      </c>
      <c r="Z198" s="71" t="s">
        <v>2062</v>
      </c>
      <c r="AA198" s="81">
        <v>42954</v>
      </c>
      <c r="AB198" s="71" t="s">
        <v>2063</v>
      </c>
      <c r="AC198" s="82">
        <v>4881017</v>
      </c>
      <c r="AD198" s="82">
        <v>5902722</v>
      </c>
      <c r="AE198" s="82">
        <v>5832293</v>
      </c>
      <c r="AF198" s="82">
        <v>3148881</v>
      </c>
      <c r="AG198" s="83"/>
      <c r="AH198" s="83"/>
      <c r="AI198" s="82">
        <v>260</v>
      </c>
      <c r="AJ198" s="82">
        <v>74</v>
      </c>
      <c r="AK198" s="83"/>
      <c r="AL198" s="83"/>
      <c r="AM198" s="83"/>
      <c r="AN198" s="83"/>
      <c r="AO198" s="82">
        <v>0</v>
      </c>
      <c r="AP198" s="82">
        <v>0</v>
      </c>
      <c r="AQ198" s="82">
        <v>0</v>
      </c>
      <c r="AR198" s="82">
        <v>0</v>
      </c>
      <c r="AS198" s="82">
        <v>-4805091</v>
      </c>
      <c r="AT198" s="82">
        <v>-5738026</v>
      </c>
      <c r="AU198" s="82">
        <v>-5653017</v>
      </c>
      <c r="AV198" s="82">
        <v>-3109061</v>
      </c>
      <c r="AW198" s="82">
        <v>-36915</v>
      </c>
      <c r="AX198" s="82">
        <v>-21630</v>
      </c>
      <c r="AY198" s="82">
        <v>-13396</v>
      </c>
      <c r="AZ198" s="82">
        <v>-9226</v>
      </c>
      <c r="BA198" s="83"/>
      <c r="BB198" s="83"/>
      <c r="BC198" s="83"/>
      <c r="BD198" s="83"/>
      <c r="BE198" s="82">
        <v>856780</v>
      </c>
      <c r="BF198" s="82">
        <v>694746</v>
      </c>
      <c r="BG198" s="82">
        <v>1022000</v>
      </c>
      <c r="BH198" s="82">
        <v>781791</v>
      </c>
      <c r="BI198" s="82">
        <v>251273</v>
      </c>
      <c r="BJ198" s="82">
        <v>261002</v>
      </c>
      <c r="BK198" s="82">
        <v>93386</v>
      </c>
      <c r="BL198" s="82">
        <v>39397</v>
      </c>
      <c r="BM198" s="82">
        <v>218891</v>
      </c>
      <c r="BN198" s="82">
        <v>120943</v>
      </c>
      <c r="BO198" s="82">
        <v>95816</v>
      </c>
      <c r="BP198" s="82">
        <v>80503</v>
      </c>
      <c r="BQ198" s="82">
        <v>1573168</v>
      </c>
      <c r="BR198" s="82">
        <v>1222872</v>
      </c>
      <c r="BS198" s="82">
        <v>1324725</v>
      </c>
      <c r="BT198" s="82">
        <v>1038103</v>
      </c>
      <c r="BU198" s="82">
        <v>3335645</v>
      </c>
      <c r="BV198" s="82">
        <v>4552279</v>
      </c>
      <c r="BW198" s="82">
        <v>9843</v>
      </c>
      <c r="BX198" s="82">
        <v>3309</v>
      </c>
      <c r="BY198" s="82">
        <v>39011</v>
      </c>
      <c r="BZ198" s="82">
        <v>143066</v>
      </c>
      <c r="CA198" s="82">
        <v>166140</v>
      </c>
      <c r="CB198" s="82">
        <v>30668</v>
      </c>
      <c r="CC198" s="82">
        <v>998692</v>
      </c>
      <c r="CD198" s="82">
        <v>781649</v>
      </c>
      <c r="CE198" s="82">
        <v>5325203</v>
      </c>
      <c r="CF198" s="82">
        <v>2890917</v>
      </c>
      <c r="CG198" s="82">
        <v>28446</v>
      </c>
      <c r="CH198" s="82">
        <v>21987</v>
      </c>
      <c r="CI198" s="82">
        <v>10495</v>
      </c>
      <c r="CJ198" s="82">
        <v>8219</v>
      </c>
      <c r="CK198" s="89">
        <f t="shared" si="351"/>
        <v>4881017</v>
      </c>
      <c r="CL198" s="89">
        <f t="shared" si="352"/>
        <v>0</v>
      </c>
      <c r="CM198" s="89">
        <f t="shared" si="353"/>
        <v>-4805091</v>
      </c>
      <c r="CN198" s="89">
        <f t="shared" si="354"/>
        <v>-36915</v>
      </c>
      <c r="CO198" s="89">
        <f t="shared" si="355"/>
        <v>39011</v>
      </c>
      <c r="CP198" s="90">
        <f t="shared" si="356"/>
        <v>0.0079923917495063</v>
      </c>
      <c r="CQ198" s="90">
        <f t="shared" si="357"/>
        <v>0.00805678472930434</v>
      </c>
      <c r="CR198" s="91">
        <f t="shared" si="358"/>
        <v>3335645</v>
      </c>
      <c r="CS198" s="93">
        <f t="shared" si="359"/>
        <v>0</v>
      </c>
      <c r="CT198" s="93" t="e">
        <f t="shared" si="360"/>
        <v>#VALUE!</v>
      </c>
      <c r="CU198" s="93">
        <f t="shared" si="361"/>
        <v>169917</v>
      </c>
      <c r="CV198" s="94"/>
      <c r="CW198" s="95">
        <f t="shared" si="362"/>
        <v>5902722</v>
      </c>
      <c r="CX198" s="95">
        <f t="shared" si="363"/>
        <v>0</v>
      </c>
      <c r="CY198" s="95">
        <f t="shared" si="364"/>
        <v>-5738026</v>
      </c>
      <c r="CZ198" s="93">
        <f t="shared" si="365"/>
        <v>-21630</v>
      </c>
      <c r="DA198" s="95">
        <f t="shared" si="366"/>
        <v>143066</v>
      </c>
      <c r="DB198" s="99">
        <f t="shared" si="367"/>
        <v>0.0242372925575692</v>
      </c>
      <c r="DC198" s="99">
        <f t="shared" si="368"/>
        <v>0.0248393306822491</v>
      </c>
      <c r="DD198" s="91">
        <f t="shared" si="369"/>
        <v>4552279</v>
      </c>
      <c r="DE198" s="93">
        <f t="shared" si="370"/>
        <v>0</v>
      </c>
      <c r="DF198" s="93" t="e">
        <f t="shared" si="371"/>
        <v>#VALUE!</v>
      </c>
      <c r="DG198" s="93">
        <f t="shared" si="372"/>
        <v>108379.5</v>
      </c>
      <c r="DH198" s="94"/>
      <c r="DI198" s="100">
        <f t="shared" si="373"/>
        <v>5832293</v>
      </c>
      <c r="DJ198" s="100">
        <f t="shared" si="374"/>
        <v>0</v>
      </c>
      <c r="DK198" s="100">
        <f t="shared" si="375"/>
        <v>-5653017</v>
      </c>
      <c r="DL198" s="100">
        <f t="shared" si="376"/>
        <v>-13396</v>
      </c>
      <c r="DM198" s="100">
        <f t="shared" si="377"/>
        <v>165880</v>
      </c>
      <c r="DN198" s="99">
        <f t="shared" si="378"/>
        <v>0.0284416437925872</v>
      </c>
      <c r="DO198" s="90">
        <f t="shared" si="379"/>
        <v>0.0292742516297347</v>
      </c>
      <c r="DP198" s="91">
        <f t="shared" si="380"/>
        <v>9843</v>
      </c>
      <c r="DQ198" s="93">
        <f t="shared" si="381"/>
        <v>0</v>
      </c>
      <c r="DR198" s="93" t="e">
        <f t="shared" si="382"/>
        <v>#VALUE!</v>
      </c>
      <c r="DS198" s="93">
        <f t="shared" si="383"/>
        <v>88159.5</v>
      </c>
      <c r="DT198" s="94"/>
      <c r="DU198" s="105">
        <f t="shared" ref="DU198:DX198" si="402">(DI198+CW198+CK198)/3</f>
        <v>5538677.33333333</v>
      </c>
      <c r="DV198" s="105">
        <f t="shared" si="402"/>
        <v>0</v>
      </c>
      <c r="DW198" s="105">
        <f t="shared" si="402"/>
        <v>-5398711.33333333</v>
      </c>
      <c r="DX198" s="105">
        <f t="shared" si="402"/>
        <v>-23980.3333333333</v>
      </c>
      <c r="DY198" s="105">
        <f t="shared" si="385"/>
        <v>115985.666666667</v>
      </c>
      <c r="DZ198" s="99">
        <f t="shared" si="386"/>
        <v>0.0209410405564939</v>
      </c>
      <c r="EA198" s="107">
        <f t="shared" si="387"/>
        <v>0.0213889473708475</v>
      </c>
      <c r="EB198" s="105">
        <f t="shared" si="388"/>
        <v>-2632589</v>
      </c>
      <c r="EC198" s="105">
        <f t="shared" si="389"/>
        <v>0</v>
      </c>
      <c r="ED198" s="105" t="e">
        <f t="shared" si="390"/>
        <v>#VALUE!</v>
      </c>
      <c r="EE198" s="105">
        <f t="shared" si="391"/>
        <v>122152</v>
      </c>
      <c r="EF198" s="108"/>
      <c r="EG198" s="115" t="str">
        <f t="shared" si="392"/>
        <v>完整</v>
      </c>
      <c r="EH198" s="115" t="str">
        <f t="shared" si="393"/>
        <v>完整</v>
      </c>
      <c r="EI198" s="115" t="str">
        <f t="shared" si="394"/>
        <v>完整</v>
      </c>
      <c r="EJ198" s="115" t="str">
        <f t="shared" si="395"/>
        <v>选择</v>
      </c>
      <c r="EK198" s="115" t="str">
        <f t="shared" si="396"/>
        <v>选择</v>
      </c>
      <c r="EL198" s="115" t="str">
        <f t="shared" si="397"/>
        <v>选择</v>
      </c>
      <c r="EM198" s="3" t="str">
        <f t="shared" si="398"/>
        <v>删除</v>
      </c>
      <c r="EN198" s="3" t="str">
        <f t="shared" si="399"/>
        <v>删除</v>
      </c>
      <c r="EO198" s="3" t="str">
        <f t="shared" si="400"/>
        <v>删除</v>
      </c>
      <c r="EP198" s="6"/>
      <c r="EQ198" s="6"/>
      <c r="ER198" s="6"/>
      <c r="ES198" s="6"/>
      <c r="ET198" s="6"/>
      <c r="EU198" s="6"/>
      <c r="EV198" s="6"/>
      <c r="EW198" s="6"/>
      <c r="EX198" s="6"/>
      <c r="EY198" s="6"/>
      <c r="EZ198" s="6"/>
      <c r="FA198" s="6"/>
      <c r="FB198" s="6"/>
      <c r="FC198" s="6"/>
      <c r="FD198" s="6"/>
      <c r="FE198" s="6"/>
      <c r="FF198" s="6"/>
      <c r="FG198" s="6"/>
      <c r="FH198" s="6"/>
      <c r="FI198" s="6"/>
      <c r="FJ198" s="6"/>
      <c r="FK198" s="6"/>
      <c r="FL198" s="6"/>
      <c r="FM198" s="6"/>
      <c r="FN198" s="6"/>
      <c r="FO198" s="6"/>
      <c r="FP198" s="6"/>
      <c r="FQ198" s="6"/>
      <c r="FR198" s="6"/>
      <c r="FS198" s="6"/>
      <c r="FT198" s="6"/>
      <c r="FU198" s="6"/>
      <c r="FV198" s="6"/>
      <c r="FW198" s="6"/>
      <c r="FX198" s="6"/>
      <c r="FY198" s="6"/>
      <c r="FZ198" s="6"/>
      <c r="GA198" s="6"/>
      <c r="GB198" s="6"/>
      <c r="GC198" s="6"/>
      <c r="GD198" s="6"/>
      <c r="GE198" s="6"/>
      <c r="GF198" s="6"/>
      <c r="GG198" s="6"/>
      <c r="GH198" s="6"/>
      <c r="GI198" s="6"/>
      <c r="GJ198" s="6"/>
      <c r="GK198" s="6"/>
      <c r="GL198" s="6"/>
      <c r="GM198" s="6"/>
      <c r="GN198" s="6"/>
      <c r="GO198" s="6"/>
      <c r="GP198" s="6"/>
      <c r="GQ198" s="6"/>
    </row>
    <row r="199" s="3" customFormat="1" customHeight="1" spans="1:145">
      <c r="A199" s="42" t="s">
        <v>2064</v>
      </c>
      <c r="B199" s="43" t="str">
        <f t="shared" si="299"/>
        <v>AVG Logistics Limited</v>
      </c>
      <c r="C199" s="44" t="s">
        <v>207</v>
      </c>
      <c r="D199" s="44" t="s">
        <v>90</v>
      </c>
      <c r="E199" s="45"/>
      <c r="F199" s="47"/>
      <c r="G199" s="44"/>
      <c r="H199" s="46">
        <f t="shared" si="349"/>
        <v>0.0832085380950594</v>
      </c>
      <c r="I199" s="46" t="str">
        <f t="shared" si="350"/>
        <v> </v>
      </c>
      <c r="J199" s="44"/>
      <c r="K199" s="44"/>
      <c r="L199" s="44"/>
      <c r="M199" s="70"/>
      <c r="N199" s="71" t="s">
        <v>2065</v>
      </c>
      <c r="O199" s="71" t="s">
        <v>2066</v>
      </c>
      <c r="P199" s="71" t="s">
        <v>211</v>
      </c>
      <c r="Q199" s="71" t="s">
        <v>561</v>
      </c>
      <c r="R199" s="71" t="s">
        <v>2067</v>
      </c>
      <c r="S199" s="71" t="s">
        <v>612</v>
      </c>
      <c r="T199" s="75"/>
      <c r="U199" s="71" t="s">
        <v>2068</v>
      </c>
      <c r="V199" s="71" t="s">
        <v>266</v>
      </c>
      <c r="W199" s="71" t="s">
        <v>77</v>
      </c>
      <c r="X199" s="71" t="s">
        <v>2069</v>
      </c>
      <c r="Y199" s="71" t="s">
        <v>565</v>
      </c>
      <c r="Z199" s="71" t="s">
        <v>2070</v>
      </c>
      <c r="AA199" s="81">
        <v>43201</v>
      </c>
      <c r="AB199" s="75"/>
      <c r="AC199" s="82">
        <v>4777303</v>
      </c>
      <c r="AD199" s="82">
        <v>4252959</v>
      </c>
      <c r="AE199" s="82">
        <v>4298238</v>
      </c>
      <c r="AF199" s="82">
        <v>3316530</v>
      </c>
      <c r="AG199" s="82">
        <v>27378</v>
      </c>
      <c r="AH199" s="82">
        <v>31882</v>
      </c>
      <c r="AI199" s="82">
        <v>10747</v>
      </c>
      <c r="AJ199" s="82">
        <v>20013</v>
      </c>
      <c r="AK199" s="83"/>
      <c r="AL199" s="83"/>
      <c r="AM199" s="83"/>
      <c r="AN199" s="83"/>
      <c r="AO199" s="82">
        <v>0</v>
      </c>
      <c r="AP199" s="82">
        <v>0</v>
      </c>
      <c r="AQ199" s="82">
        <v>0</v>
      </c>
      <c r="AR199" s="82">
        <v>0</v>
      </c>
      <c r="AS199" s="82">
        <v>-3920250</v>
      </c>
      <c r="AT199" s="82">
        <v>-3487231</v>
      </c>
      <c r="AU199" s="82">
        <v>-3889612</v>
      </c>
      <c r="AV199" s="82">
        <v>-3072559</v>
      </c>
      <c r="AW199" s="82">
        <v>-383869</v>
      </c>
      <c r="AX199" s="82">
        <v>-358000</v>
      </c>
      <c r="AY199" s="82">
        <v>-180493</v>
      </c>
      <c r="AZ199" s="82">
        <v>-67843</v>
      </c>
      <c r="BA199" s="82">
        <v>4339</v>
      </c>
      <c r="BB199" s="82">
        <v>4997</v>
      </c>
      <c r="BC199" s="82">
        <v>1345</v>
      </c>
      <c r="BD199" s="82">
        <v>3519</v>
      </c>
      <c r="BE199" s="82">
        <v>1616432</v>
      </c>
      <c r="BF199" s="82">
        <v>1231323</v>
      </c>
      <c r="BG199" s="82">
        <v>1075029</v>
      </c>
      <c r="BH199" s="82">
        <v>836516</v>
      </c>
      <c r="BI199" s="82">
        <v>87761</v>
      </c>
      <c r="BJ199" s="82">
        <v>23899</v>
      </c>
      <c r="BK199" s="82">
        <v>51755</v>
      </c>
      <c r="BL199" s="82">
        <v>57572</v>
      </c>
      <c r="BM199" s="82">
        <v>1965177</v>
      </c>
      <c r="BN199" s="82">
        <v>2155936</v>
      </c>
      <c r="BO199" s="82">
        <v>2379182</v>
      </c>
      <c r="BP199" s="82">
        <v>657385</v>
      </c>
      <c r="BQ199" s="82">
        <v>4485659</v>
      </c>
      <c r="BR199" s="82">
        <v>4075071</v>
      </c>
      <c r="BS199" s="82">
        <v>4235198</v>
      </c>
      <c r="BT199" s="82">
        <v>2300777</v>
      </c>
      <c r="BU199" s="82">
        <v>3418493</v>
      </c>
      <c r="BV199" s="82">
        <v>2950046</v>
      </c>
      <c r="BW199" s="82">
        <v>3410009</v>
      </c>
      <c r="BX199" s="82">
        <v>2667857</v>
      </c>
      <c r="BY199" s="82">
        <v>500562</v>
      </c>
      <c r="BZ199" s="82">
        <v>439610</v>
      </c>
      <c r="CA199" s="82">
        <v>238880</v>
      </c>
      <c r="CB199" s="82">
        <v>196141</v>
      </c>
      <c r="CC199" s="82">
        <v>98735</v>
      </c>
      <c r="CD199" s="82">
        <v>163297</v>
      </c>
      <c r="CE199" s="82">
        <v>88788</v>
      </c>
      <c r="CF199" s="82">
        <v>88914</v>
      </c>
      <c r="CG199" s="82">
        <v>75236</v>
      </c>
      <c r="CH199" s="82">
        <v>48356</v>
      </c>
      <c r="CI199" s="82">
        <v>47579</v>
      </c>
      <c r="CJ199" s="82">
        <v>31016</v>
      </c>
      <c r="CK199" s="89">
        <f t="shared" si="351"/>
        <v>4777303</v>
      </c>
      <c r="CL199" s="89">
        <f t="shared" si="352"/>
        <v>0</v>
      </c>
      <c r="CM199" s="89">
        <f t="shared" si="353"/>
        <v>-3920250</v>
      </c>
      <c r="CN199" s="89">
        <f t="shared" si="354"/>
        <v>-383869</v>
      </c>
      <c r="CO199" s="89">
        <f t="shared" si="355"/>
        <v>473184</v>
      </c>
      <c r="CP199" s="90">
        <f t="shared" si="356"/>
        <v>0.0990483542701813</v>
      </c>
      <c r="CQ199" s="90">
        <f t="shared" si="357"/>
        <v>0.109937480817793</v>
      </c>
      <c r="CR199" s="91">
        <f t="shared" si="358"/>
        <v>3418493</v>
      </c>
      <c r="CS199" s="93">
        <f t="shared" si="359"/>
        <v>0</v>
      </c>
      <c r="CT199" s="93">
        <f t="shared" si="360"/>
        <v>4668</v>
      </c>
      <c r="CU199" s="93">
        <f t="shared" si="361"/>
        <v>2060556.5</v>
      </c>
      <c r="CV199" s="94"/>
      <c r="CW199" s="95">
        <f t="shared" si="362"/>
        <v>4252959</v>
      </c>
      <c r="CX199" s="95">
        <f t="shared" si="363"/>
        <v>0</v>
      </c>
      <c r="CY199" s="95">
        <f t="shared" si="364"/>
        <v>-3487231</v>
      </c>
      <c r="CZ199" s="93">
        <f t="shared" si="365"/>
        <v>-358000</v>
      </c>
      <c r="DA199" s="95">
        <f t="shared" si="366"/>
        <v>407728</v>
      </c>
      <c r="DB199" s="99">
        <f t="shared" si="367"/>
        <v>0.0958692524428286</v>
      </c>
      <c r="DC199" s="99">
        <f t="shared" si="368"/>
        <v>0.10603472197119</v>
      </c>
      <c r="DD199" s="91">
        <f t="shared" si="369"/>
        <v>2950046</v>
      </c>
      <c r="DE199" s="93">
        <f t="shared" si="370"/>
        <v>0</v>
      </c>
      <c r="DF199" s="93">
        <f t="shared" si="371"/>
        <v>3171</v>
      </c>
      <c r="DG199" s="93">
        <f t="shared" si="372"/>
        <v>2267559</v>
      </c>
      <c r="DH199" s="94"/>
      <c r="DI199" s="100">
        <f t="shared" si="373"/>
        <v>4298238</v>
      </c>
      <c r="DJ199" s="100">
        <f t="shared" si="374"/>
        <v>0</v>
      </c>
      <c r="DK199" s="100">
        <f t="shared" si="375"/>
        <v>-3889612</v>
      </c>
      <c r="DL199" s="100">
        <f t="shared" si="376"/>
        <v>-180493</v>
      </c>
      <c r="DM199" s="100">
        <f t="shared" si="377"/>
        <v>228133</v>
      </c>
      <c r="DN199" s="99">
        <f t="shared" si="378"/>
        <v>0.053075934836554</v>
      </c>
      <c r="DO199" s="90">
        <f t="shared" si="379"/>
        <v>0.0560508881220509</v>
      </c>
      <c r="DP199" s="91">
        <f t="shared" si="380"/>
        <v>3410009</v>
      </c>
      <c r="DQ199" s="93">
        <f t="shared" si="381"/>
        <v>0</v>
      </c>
      <c r="DR199" s="93">
        <f t="shared" si="382"/>
        <v>2432</v>
      </c>
      <c r="DS199" s="93">
        <f t="shared" si="383"/>
        <v>1518283.5</v>
      </c>
      <c r="DT199" s="94"/>
      <c r="DU199" s="105">
        <f t="shared" ref="DU199:DX199" si="403">(DI199+CW199+CK199)/3</f>
        <v>4442833.33333333</v>
      </c>
      <c r="DV199" s="105">
        <f t="shared" si="403"/>
        <v>0</v>
      </c>
      <c r="DW199" s="105">
        <f t="shared" si="403"/>
        <v>-3765697.66666667</v>
      </c>
      <c r="DX199" s="105">
        <f t="shared" si="403"/>
        <v>-307454</v>
      </c>
      <c r="DY199" s="105">
        <f t="shared" si="385"/>
        <v>369681.666666667</v>
      </c>
      <c r="DZ199" s="99">
        <f t="shared" si="386"/>
        <v>0.0832085380950594</v>
      </c>
      <c r="EA199" s="107">
        <f t="shared" si="387"/>
        <v>0.0907605944782316</v>
      </c>
      <c r="EB199" s="105">
        <f t="shared" si="388"/>
        <v>-3259516</v>
      </c>
      <c r="EC199" s="105">
        <f t="shared" si="389"/>
        <v>0</v>
      </c>
      <c r="ED199" s="105">
        <f t="shared" si="390"/>
        <v>3423.66666666667</v>
      </c>
      <c r="EE199" s="105">
        <f t="shared" si="391"/>
        <v>1948799.66666667</v>
      </c>
      <c r="EF199" s="108"/>
      <c r="EG199" s="115" t="str">
        <f t="shared" si="392"/>
        <v>完整</v>
      </c>
      <c r="EH199" s="115" t="str">
        <f t="shared" si="393"/>
        <v>完整</v>
      </c>
      <c r="EI199" s="115" t="str">
        <f t="shared" si="394"/>
        <v>完整</v>
      </c>
      <c r="EJ199" s="115" t="str">
        <f t="shared" si="395"/>
        <v>选择</v>
      </c>
      <c r="EK199" s="115" t="str">
        <f t="shared" si="396"/>
        <v>选择</v>
      </c>
      <c r="EL199" s="115" t="str">
        <f t="shared" si="397"/>
        <v>选择</v>
      </c>
      <c r="EM199" s="3" t="str">
        <f t="shared" si="398"/>
        <v>删除</v>
      </c>
      <c r="EN199" s="3" t="str">
        <f t="shared" si="399"/>
        <v>删除</v>
      </c>
      <c r="EO199" s="3" t="str">
        <f t="shared" si="400"/>
        <v>删除</v>
      </c>
    </row>
    <row r="200" s="3" customFormat="1" customHeight="1" spans="1:145">
      <c r="A200" s="42" t="s">
        <v>2071</v>
      </c>
      <c r="B200" s="43" t="str">
        <f t="shared" si="299"/>
        <v>IN Holdings Co.,Ltd.</v>
      </c>
      <c r="C200" s="44" t="s">
        <v>207</v>
      </c>
      <c r="D200" s="44" t="s">
        <v>90</v>
      </c>
      <c r="E200" s="45"/>
      <c r="F200" s="47"/>
      <c r="G200" s="44"/>
      <c r="H200" s="46" t="e">
        <f t="shared" si="349"/>
        <v>#VALUE!</v>
      </c>
      <c r="I200" s="46" t="str">
        <f t="shared" si="350"/>
        <v> </v>
      </c>
      <c r="J200" s="44"/>
      <c r="K200" s="44"/>
      <c r="L200" s="44"/>
      <c r="M200" s="70"/>
      <c r="N200" s="71" t="s">
        <v>2072</v>
      </c>
      <c r="O200" s="71" t="s">
        <v>2073</v>
      </c>
      <c r="P200" s="71" t="s">
        <v>211</v>
      </c>
      <c r="Q200" s="71" t="s">
        <v>2074</v>
      </c>
      <c r="R200" s="71" t="s">
        <v>2075</v>
      </c>
      <c r="S200" s="71" t="s">
        <v>225</v>
      </c>
      <c r="T200" s="75"/>
      <c r="U200" s="71" t="s">
        <v>2076</v>
      </c>
      <c r="V200" s="71" t="s">
        <v>306</v>
      </c>
      <c r="W200" s="71" t="s">
        <v>73</v>
      </c>
      <c r="X200" s="71" t="s">
        <v>2077</v>
      </c>
      <c r="Y200" s="71" t="s">
        <v>2078</v>
      </c>
      <c r="Z200" s="71" t="s">
        <v>2079</v>
      </c>
      <c r="AA200" s="81">
        <v>45321</v>
      </c>
      <c r="AB200" s="75"/>
      <c r="AC200" s="82">
        <v>8485830</v>
      </c>
      <c r="AD200" s="82">
        <v>7151429</v>
      </c>
      <c r="AE200" s="83"/>
      <c r="AF200" s="83"/>
      <c r="AG200" s="83"/>
      <c r="AH200" s="83"/>
      <c r="AI200" s="83"/>
      <c r="AJ200" s="83"/>
      <c r="AK200" s="82">
        <v>6947349</v>
      </c>
      <c r="AL200" s="82">
        <v>5851534</v>
      </c>
      <c r="AM200" s="83"/>
      <c r="AN200" s="83"/>
      <c r="AO200" s="82">
        <v>0</v>
      </c>
      <c r="AP200" s="82">
        <v>0</v>
      </c>
      <c r="AQ200" s="83"/>
      <c r="AR200" s="83"/>
      <c r="AS200" s="82">
        <v>-930898</v>
      </c>
      <c r="AT200" s="82">
        <v>-819430</v>
      </c>
      <c r="AU200" s="83"/>
      <c r="AV200" s="83"/>
      <c r="AW200" s="82">
        <v>-514171</v>
      </c>
      <c r="AX200" s="82">
        <v>-516417</v>
      </c>
      <c r="AY200" s="83"/>
      <c r="AZ200" s="83"/>
      <c r="BA200" s="82">
        <v>25327</v>
      </c>
      <c r="BB200" s="82">
        <v>19131</v>
      </c>
      <c r="BC200" s="83"/>
      <c r="BD200" s="83"/>
      <c r="BE200" s="82">
        <v>1218250</v>
      </c>
      <c r="BF200" s="82">
        <v>1114170</v>
      </c>
      <c r="BG200" s="83"/>
      <c r="BH200" s="83"/>
      <c r="BI200" s="82">
        <v>1234729</v>
      </c>
      <c r="BJ200" s="82">
        <v>1078140</v>
      </c>
      <c r="BK200" s="83"/>
      <c r="BL200" s="83"/>
      <c r="BM200" s="82">
        <v>3692863</v>
      </c>
      <c r="BN200" s="82">
        <v>3671799</v>
      </c>
      <c r="BO200" s="83"/>
      <c r="BP200" s="83"/>
      <c r="BQ200" s="82">
        <v>6673493</v>
      </c>
      <c r="BR200" s="82">
        <v>6638401</v>
      </c>
      <c r="BS200" s="83"/>
      <c r="BT200" s="83"/>
      <c r="BU200" s="82">
        <v>930898</v>
      </c>
      <c r="BV200" s="82">
        <v>819430</v>
      </c>
      <c r="BW200" s="83"/>
      <c r="BX200" s="83"/>
      <c r="BY200" s="82">
        <v>93412</v>
      </c>
      <c r="BZ200" s="82">
        <v>-35952</v>
      </c>
      <c r="CA200" s="83"/>
      <c r="CB200" s="83"/>
      <c r="CC200" s="83"/>
      <c r="CD200" s="83"/>
      <c r="CE200" s="83"/>
      <c r="CF200" s="83"/>
      <c r="CG200" s="83"/>
      <c r="CH200" s="83"/>
      <c r="CI200" s="83"/>
      <c r="CJ200" s="83"/>
      <c r="CK200" s="89">
        <f t="shared" si="351"/>
        <v>8485830</v>
      </c>
      <c r="CL200" s="89">
        <f t="shared" si="352"/>
        <v>-6947349</v>
      </c>
      <c r="CM200" s="89">
        <f t="shared" si="353"/>
        <v>-930898</v>
      </c>
      <c r="CN200" s="89">
        <f t="shared" si="354"/>
        <v>-514171</v>
      </c>
      <c r="CO200" s="89">
        <f t="shared" si="355"/>
        <v>93412</v>
      </c>
      <c r="CP200" s="90">
        <f t="shared" si="356"/>
        <v>0.011007998039084</v>
      </c>
      <c r="CQ200" s="90">
        <f t="shared" si="357"/>
        <v>0.0111305228123766</v>
      </c>
      <c r="CR200" s="91">
        <f t="shared" si="358"/>
        <v>930898</v>
      </c>
      <c r="CS200" s="93">
        <f t="shared" si="359"/>
        <v>0</v>
      </c>
      <c r="CT200" s="93">
        <f t="shared" si="360"/>
        <v>22229</v>
      </c>
      <c r="CU200" s="93">
        <f t="shared" si="361"/>
        <v>3682331</v>
      </c>
      <c r="CV200" s="94"/>
      <c r="CW200" s="95">
        <f t="shared" si="362"/>
        <v>7151429</v>
      </c>
      <c r="CX200" s="95">
        <f t="shared" si="363"/>
        <v>-5851534</v>
      </c>
      <c r="CY200" s="95">
        <f t="shared" si="364"/>
        <v>-819430</v>
      </c>
      <c r="CZ200" s="93">
        <f t="shared" si="365"/>
        <v>-516417</v>
      </c>
      <c r="DA200" s="95">
        <f t="shared" si="366"/>
        <v>-35952</v>
      </c>
      <c r="DB200" s="99">
        <f t="shared" si="367"/>
        <v>-0.00502724700196282</v>
      </c>
      <c r="DC200" s="99">
        <f t="shared" si="368"/>
        <v>-0.00500210020868519</v>
      </c>
      <c r="DD200" s="91">
        <f t="shared" si="369"/>
        <v>819430</v>
      </c>
      <c r="DE200" s="93">
        <f t="shared" si="370"/>
        <v>0</v>
      </c>
      <c r="DF200" s="93" t="e">
        <f t="shared" si="371"/>
        <v>#VALUE!</v>
      </c>
      <c r="DG200" s="93" t="e">
        <f t="shared" si="372"/>
        <v>#VALUE!</v>
      </c>
      <c r="DH200" s="94"/>
      <c r="DI200" s="100" t="str">
        <f t="shared" si="373"/>
        <v>无数据</v>
      </c>
      <c r="DJ200" s="100">
        <f t="shared" si="374"/>
        <v>0</v>
      </c>
      <c r="DK200" s="100">
        <f t="shared" si="375"/>
        <v>0</v>
      </c>
      <c r="DL200" s="100">
        <f t="shared" si="376"/>
        <v>0</v>
      </c>
      <c r="DM200" s="100" t="str">
        <f t="shared" si="377"/>
        <v>无数据</v>
      </c>
      <c r="DN200" s="99" t="e">
        <f t="shared" si="378"/>
        <v>#VALUE!</v>
      </c>
      <c r="DO200" s="90" t="e">
        <f t="shared" si="379"/>
        <v>#VALUE!</v>
      </c>
      <c r="DP200" s="91">
        <f t="shared" si="380"/>
        <v>0</v>
      </c>
      <c r="DQ200" s="93" t="str">
        <f t="shared" si="381"/>
        <v/>
      </c>
      <c r="DR200" s="93" t="e">
        <f t="shared" si="382"/>
        <v>#VALUE!</v>
      </c>
      <c r="DS200" s="93" t="e">
        <f t="shared" si="383"/>
        <v>#VALUE!</v>
      </c>
      <c r="DT200" s="94"/>
      <c r="DU200" s="105" t="e">
        <f t="shared" ref="DU200:DX200" si="404">(DI200+CW200+CK200)/3</f>
        <v>#VALUE!</v>
      </c>
      <c r="DV200" s="105">
        <f t="shared" si="404"/>
        <v>-4266294.33333333</v>
      </c>
      <c r="DW200" s="105">
        <f t="shared" si="404"/>
        <v>-583442.666666667</v>
      </c>
      <c r="DX200" s="105">
        <f t="shared" si="404"/>
        <v>-343529.333333333</v>
      </c>
      <c r="DY200" s="105" t="e">
        <f t="shared" si="385"/>
        <v>#VALUE!</v>
      </c>
      <c r="DZ200" s="99" t="e">
        <f t="shared" si="386"/>
        <v>#VALUE!</v>
      </c>
      <c r="EA200" s="107" t="e">
        <f t="shared" si="387"/>
        <v>#VALUE!</v>
      </c>
      <c r="EB200" s="105">
        <f t="shared" si="388"/>
        <v>-583442.666666667</v>
      </c>
      <c r="EC200" s="105" t="e">
        <f t="shared" si="389"/>
        <v>#VALUE!</v>
      </c>
      <c r="ED200" s="105" t="e">
        <f t="shared" si="390"/>
        <v>#VALUE!</v>
      </c>
      <c r="EE200" s="105" t="e">
        <f t="shared" si="391"/>
        <v>#VALUE!</v>
      </c>
      <c r="EF200" s="108"/>
      <c r="EG200" s="115" t="str">
        <f t="shared" si="392"/>
        <v>无数据</v>
      </c>
      <c r="EH200" s="115" t="str">
        <f t="shared" si="393"/>
        <v>完整</v>
      </c>
      <c r="EI200" s="115" t="str">
        <f t="shared" si="394"/>
        <v>完整</v>
      </c>
      <c r="EJ200" s="115" t="str">
        <f t="shared" si="395"/>
        <v>选择</v>
      </c>
      <c r="EK200" s="115" t="str">
        <f t="shared" si="396"/>
        <v>删除</v>
      </c>
      <c r="EL200" s="115" t="str">
        <f t="shared" si="397"/>
        <v>选择</v>
      </c>
      <c r="EM200" s="3" t="e">
        <f t="shared" si="398"/>
        <v>#VALUE!</v>
      </c>
      <c r="EN200" s="3" t="e">
        <f t="shared" si="399"/>
        <v>#VALUE!</v>
      </c>
      <c r="EO200" s="3" t="e">
        <f t="shared" si="400"/>
        <v>#VALUE!</v>
      </c>
    </row>
    <row r="201" s="3" customFormat="1" customHeight="1" spans="1:145">
      <c r="A201" s="42" t="s">
        <v>2080</v>
      </c>
      <c r="B201" s="43" t="str">
        <f t="shared" si="299"/>
        <v>Kyogoku Unyu Shoji CO LTD</v>
      </c>
      <c r="C201" s="44" t="s">
        <v>207</v>
      </c>
      <c r="D201" s="44" t="s">
        <v>90</v>
      </c>
      <c r="E201" s="45"/>
      <c r="F201" s="47"/>
      <c r="G201" s="44"/>
      <c r="H201" s="46">
        <f t="shared" si="349"/>
        <v>0.00730352951774389</v>
      </c>
      <c r="I201" s="46" t="str">
        <f t="shared" si="350"/>
        <v> </v>
      </c>
      <c r="J201" s="44"/>
      <c r="K201" s="44"/>
      <c r="L201" s="44"/>
      <c r="M201" s="70"/>
      <c r="N201" s="71" t="s">
        <v>2081</v>
      </c>
      <c r="O201" s="71" t="s">
        <v>2082</v>
      </c>
      <c r="P201" s="71" t="s">
        <v>211</v>
      </c>
      <c r="Q201" s="71" t="s">
        <v>2083</v>
      </c>
      <c r="R201" s="71" t="s">
        <v>2084</v>
      </c>
      <c r="S201" s="71" t="s">
        <v>225</v>
      </c>
      <c r="T201" s="75"/>
      <c r="U201" s="71" t="s">
        <v>2085</v>
      </c>
      <c r="V201" s="71" t="s">
        <v>266</v>
      </c>
      <c r="W201" s="71" t="s">
        <v>77</v>
      </c>
      <c r="X201" s="71" t="s">
        <v>2086</v>
      </c>
      <c r="Y201" s="71" t="s">
        <v>2087</v>
      </c>
      <c r="Z201" s="71" t="s">
        <v>2088</v>
      </c>
      <c r="AA201" s="81">
        <v>24358</v>
      </c>
      <c r="AB201" s="75"/>
      <c r="AC201" s="82">
        <v>8414200</v>
      </c>
      <c r="AD201" s="82">
        <v>8725464</v>
      </c>
      <c r="AE201" s="82">
        <v>8969767</v>
      </c>
      <c r="AF201" s="82">
        <v>8698923</v>
      </c>
      <c r="AG201" s="83"/>
      <c r="AH201" s="83"/>
      <c r="AI201" s="83"/>
      <c r="AJ201" s="83"/>
      <c r="AK201" s="82">
        <v>7357633</v>
      </c>
      <c r="AL201" s="82">
        <v>7692858</v>
      </c>
      <c r="AM201" s="82">
        <v>7782454</v>
      </c>
      <c r="AN201" s="82">
        <v>7518456</v>
      </c>
      <c r="AO201" s="82">
        <v>0</v>
      </c>
      <c r="AP201" s="82">
        <v>0</v>
      </c>
      <c r="AQ201" s="82">
        <v>0</v>
      </c>
      <c r="AR201" s="82">
        <v>0</v>
      </c>
      <c r="AS201" s="82">
        <v>-655284</v>
      </c>
      <c r="AT201" s="82">
        <v>-630102</v>
      </c>
      <c r="AU201" s="82">
        <v>-585975</v>
      </c>
      <c r="AV201" s="82">
        <v>-580563</v>
      </c>
      <c r="AW201" s="82">
        <v>-368310</v>
      </c>
      <c r="AX201" s="82">
        <v>-396184</v>
      </c>
      <c r="AY201" s="82">
        <v>-449940</v>
      </c>
      <c r="AZ201" s="82">
        <v>-427178</v>
      </c>
      <c r="BA201" s="82">
        <v>26082</v>
      </c>
      <c r="BB201" s="82">
        <v>26631</v>
      </c>
      <c r="BC201" s="82">
        <v>31198</v>
      </c>
      <c r="BD201" s="82">
        <v>136953</v>
      </c>
      <c r="BE201" s="82">
        <v>1251878</v>
      </c>
      <c r="BF201" s="82">
        <v>1248912</v>
      </c>
      <c r="BG201" s="82">
        <v>1427177</v>
      </c>
      <c r="BH201" s="82">
        <v>1624228</v>
      </c>
      <c r="BI201" s="82">
        <v>944100</v>
      </c>
      <c r="BJ201" s="82">
        <v>1107666</v>
      </c>
      <c r="BK201" s="82">
        <v>1229717</v>
      </c>
      <c r="BL201" s="82">
        <v>976011</v>
      </c>
      <c r="BM201" s="82">
        <v>3292149</v>
      </c>
      <c r="BN201" s="82">
        <v>3108494</v>
      </c>
      <c r="BO201" s="82">
        <v>3140317</v>
      </c>
      <c r="BP201" s="82">
        <v>3331669</v>
      </c>
      <c r="BQ201" s="82">
        <v>8072907</v>
      </c>
      <c r="BR201" s="82">
        <v>7488589</v>
      </c>
      <c r="BS201" s="82">
        <v>7661051</v>
      </c>
      <c r="BT201" s="82">
        <v>7928839</v>
      </c>
      <c r="BU201" s="82">
        <v>22959</v>
      </c>
      <c r="BV201" s="82">
        <v>26486</v>
      </c>
      <c r="BW201" s="82">
        <v>21772</v>
      </c>
      <c r="BX201" s="82">
        <v>22288</v>
      </c>
      <c r="BY201" s="82">
        <v>32973</v>
      </c>
      <c r="BZ201" s="82">
        <v>6320</v>
      </c>
      <c r="CA201" s="82">
        <v>151398</v>
      </c>
      <c r="CB201" s="82">
        <v>172726</v>
      </c>
      <c r="CC201" s="83"/>
      <c r="CD201" s="83"/>
      <c r="CE201" s="83"/>
      <c r="CF201" s="83"/>
      <c r="CG201" s="82">
        <v>632325</v>
      </c>
      <c r="CH201" s="82">
        <v>603616</v>
      </c>
      <c r="CI201" s="82">
        <v>564203</v>
      </c>
      <c r="CJ201" s="82">
        <v>558275</v>
      </c>
      <c r="CK201" s="89">
        <f t="shared" si="351"/>
        <v>8414200</v>
      </c>
      <c r="CL201" s="89">
        <f t="shared" si="352"/>
        <v>-7357633</v>
      </c>
      <c r="CM201" s="89">
        <f t="shared" si="353"/>
        <v>-655284</v>
      </c>
      <c r="CN201" s="89">
        <f t="shared" si="354"/>
        <v>-368310</v>
      </c>
      <c r="CO201" s="89">
        <f t="shared" si="355"/>
        <v>32973</v>
      </c>
      <c r="CP201" s="90">
        <f t="shared" si="356"/>
        <v>0.00391873261866844</v>
      </c>
      <c r="CQ201" s="90">
        <f t="shared" si="357"/>
        <v>0.00393414949863546</v>
      </c>
      <c r="CR201" s="91">
        <f t="shared" si="358"/>
        <v>22959</v>
      </c>
      <c r="CS201" s="93">
        <f t="shared" si="359"/>
        <v>0</v>
      </c>
      <c r="CT201" s="93">
        <f t="shared" si="360"/>
        <v>26356.5</v>
      </c>
      <c r="CU201" s="93">
        <f t="shared" si="361"/>
        <v>3200321.5</v>
      </c>
      <c r="CV201" s="94"/>
      <c r="CW201" s="95">
        <f t="shared" si="362"/>
        <v>8725464</v>
      </c>
      <c r="CX201" s="95">
        <f t="shared" si="363"/>
        <v>-7692858</v>
      </c>
      <c r="CY201" s="95">
        <f t="shared" si="364"/>
        <v>-630102</v>
      </c>
      <c r="CZ201" s="93">
        <f t="shared" si="365"/>
        <v>-396184</v>
      </c>
      <c r="DA201" s="95">
        <f t="shared" si="366"/>
        <v>6320</v>
      </c>
      <c r="DB201" s="99">
        <f t="shared" si="367"/>
        <v>0.000724316781319595</v>
      </c>
      <c r="DC201" s="99">
        <f t="shared" si="368"/>
        <v>0.000724841796396527</v>
      </c>
      <c r="DD201" s="91">
        <f t="shared" si="369"/>
        <v>26486</v>
      </c>
      <c r="DE201" s="93">
        <f t="shared" si="370"/>
        <v>0</v>
      </c>
      <c r="DF201" s="93">
        <f t="shared" si="371"/>
        <v>28914.5</v>
      </c>
      <c r="DG201" s="93">
        <f t="shared" si="372"/>
        <v>3124405.5</v>
      </c>
      <c r="DH201" s="94"/>
      <c r="DI201" s="100">
        <f t="shared" si="373"/>
        <v>8969767</v>
      </c>
      <c r="DJ201" s="100">
        <f t="shared" si="374"/>
        <v>-7782454</v>
      </c>
      <c r="DK201" s="100">
        <f t="shared" si="375"/>
        <v>-585975</v>
      </c>
      <c r="DL201" s="100">
        <f t="shared" si="376"/>
        <v>-449940</v>
      </c>
      <c r="DM201" s="100">
        <f t="shared" si="377"/>
        <v>151398</v>
      </c>
      <c r="DN201" s="99">
        <f t="shared" si="378"/>
        <v>0.0168786993017767</v>
      </c>
      <c r="DO201" s="90">
        <f t="shared" si="379"/>
        <v>0.017168480928843</v>
      </c>
      <c r="DP201" s="91">
        <f t="shared" si="380"/>
        <v>21772</v>
      </c>
      <c r="DQ201" s="93">
        <f t="shared" si="381"/>
        <v>0</v>
      </c>
      <c r="DR201" s="93">
        <f t="shared" si="382"/>
        <v>84075.5</v>
      </c>
      <c r="DS201" s="93">
        <f t="shared" si="383"/>
        <v>3235993</v>
      </c>
      <c r="DT201" s="94"/>
      <c r="DU201" s="105">
        <f t="shared" ref="DU201:DX201" si="405">(DI201+CW201+CK201)/3</f>
        <v>8703143.66666667</v>
      </c>
      <c r="DV201" s="105">
        <f t="shared" si="405"/>
        <v>-7610981.66666667</v>
      </c>
      <c r="DW201" s="105">
        <f t="shared" si="405"/>
        <v>-623787</v>
      </c>
      <c r="DX201" s="105">
        <f t="shared" si="405"/>
        <v>-404811.333333333</v>
      </c>
      <c r="DY201" s="105">
        <f t="shared" si="385"/>
        <v>63563.6666666658</v>
      </c>
      <c r="DZ201" s="99">
        <f t="shared" si="386"/>
        <v>0.00730352951774389</v>
      </c>
      <c r="EA201" s="107">
        <f t="shared" si="387"/>
        <v>0.00735726350895133</v>
      </c>
      <c r="EB201" s="105">
        <f t="shared" si="388"/>
        <v>-23739</v>
      </c>
      <c r="EC201" s="105">
        <f t="shared" si="389"/>
        <v>0</v>
      </c>
      <c r="ED201" s="105">
        <f t="shared" si="390"/>
        <v>46448.8333333333</v>
      </c>
      <c r="EE201" s="105">
        <f t="shared" si="391"/>
        <v>3186906.66666667</v>
      </c>
      <c r="EF201" s="108"/>
      <c r="EG201" s="115" t="str">
        <f t="shared" si="392"/>
        <v>完整</v>
      </c>
      <c r="EH201" s="115" t="str">
        <f t="shared" si="393"/>
        <v>完整</v>
      </c>
      <c r="EI201" s="115" t="str">
        <f t="shared" si="394"/>
        <v>完整</v>
      </c>
      <c r="EJ201" s="115" t="str">
        <f t="shared" si="395"/>
        <v>选择</v>
      </c>
      <c r="EK201" s="115" t="str">
        <f t="shared" si="396"/>
        <v>选择</v>
      </c>
      <c r="EL201" s="115" t="str">
        <f t="shared" si="397"/>
        <v>选择</v>
      </c>
      <c r="EM201" s="3" t="str">
        <f t="shared" si="398"/>
        <v>删除</v>
      </c>
      <c r="EN201" s="3" t="str">
        <f t="shared" si="399"/>
        <v>删除</v>
      </c>
      <c r="EO201" s="3" t="str">
        <f t="shared" si="400"/>
        <v>删除</v>
      </c>
    </row>
    <row r="202" s="3" customFormat="1" customHeight="1" spans="1:199">
      <c r="A202" s="42" t="s">
        <v>2089</v>
      </c>
      <c r="B202" s="43" t="str">
        <f t="shared" si="299"/>
        <v>Anhui Luhang Logistics Co.,Ltd</v>
      </c>
      <c r="C202" s="44" t="s">
        <v>207</v>
      </c>
      <c r="D202" s="44" t="s">
        <v>90</v>
      </c>
      <c r="E202" s="45"/>
      <c r="F202" s="47"/>
      <c r="G202" s="44"/>
      <c r="H202" s="46">
        <f t="shared" si="349"/>
        <v>0.0374978895472011</v>
      </c>
      <c r="I202" s="46" t="str">
        <f t="shared" si="350"/>
        <v> </v>
      </c>
      <c r="J202" s="44"/>
      <c r="K202" s="44"/>
      <c r="L202" s="44"/>
      <c r="M202" s="70"/>
      <c r="N202" s="71" t="s">
        <v>2090</v>
      </c>
      <c r="O202" s="71" t="s">
        <v>2091</v>
      </c>
      <c r="P202" s="71" t="s">
        <v>211</v>
      </c>
      <c r="Q202" s="71" t="s">
        <v>303</v>
      </c>
      <c r="R202" s="71" t="s">
        <v>2092</v>
      </c>
      <c r="S202" s="71" t="s">
        <v>235</v>
      </c>
      <c r="T202" s="75"/>
      <c r="U202" s="71" t="s">
        <v>2093</v>
      </c>
      <c r="V202" s="71" t="s">
        <v>306</v>
      </c>
      <c r="W202" s="71" t="s">
        <v>77</v>
      </c>
      <c r="X202" s="71" t="s">
        <v>2094</v>
      </c>
      <c r="Y202" s="71" t="s">
        <v>2095</v>
      </c>
      <c r="Z202" s="71" t="s">
        <v>2096</v>
      </c>
      <c r="AA202" s="81">
        <v>42719</v>
      </c>
      <c r="AB202" s="75"/>
      <c r="AC202" s="82">
        <v>385901</v>
      </c>
      <c r="AD202" s="82">
        <v>622801</v>
      </c>
      <c r="AE202" s="82">
        <v>406871</v>
      </c>
      <c r="AF202" s="82">
        <v>193840</v>
      </c>
      <c r="AG202" s="82">
        <v>397</v>
      </c>
      <c r="AH202" s="82">
        <v>196</v>
      </c>
      <c r="AI202" s="82">
        <v>49</v>
      </c>
      <c r="AJ202" s="82">
        <v>150</v>
      </c>
      <c r="AK202" s="82">
        <v>369712</v>
      </c>
      <c r="AL202" s="82">
        <v>589956</v>
      </c>
      <c r="AM202" s="82">
        <v>380079</v>
      </c>
      <c r="AN202" s="82">
        <v>187136</v>
      </c>
      <c r="AO202" s="82">
        <v>0</v>
      </c>
      <c r="AP202" s="82">
        <v>0</v>
      </c>
      <c r="AQ202" s="82">
        <v>0</v>
      </c>
      <c r="AR202" s="82">
        <v>0</v>
      </c>
      <c r="AS202" s="82">
        <v>-4816</v>
      </c>
      <c r="AT202" s="82">
        <v>-4698</v>
      </c>
      <c r="AU202" s="82">
        <v>-4465</v>
      </c>
      <c r="AV202" s="82">
        <v>-3103</v>
      </c>
      <c r="AW202" s="82">
        <v>-3004</v>
      </c>
      <c r="AX202" s="82">
        <v>-3272</v>
      </c>
      <c r="AY202" s="82">
        <v>-2490</v>
      </c>
      <c r="AZ202" s="82">
        <v>-1483</v>
      </c>
      <c r="BA202" s="82">
        <v>2303</v>
      </c>
      <c r="BB202" s="82">
        <v>48234</v>
      </c>
      <c r="BC202" s="82">
        <v>34733</v>
      </c>
      <c r="BD202" s="82">
        <v>6419</v>
      </c>
      <c r="BE202" s="82">
        <v>470</v>
      </c>
      <c r="BF202" s="82">
        <v>7081</v>
      </c>
      <c r="BG202" s="82">
        <v>8531</v>
      </c>
      <c r="BH202" s="82">
        <v>16635</v>
      </c>
      <c r="BI202" s="82">
        <v>27302</v>
      </c>
      <c r="BJ202" s="82">
        <v>19880</v>
      </c>
      <c r="BK202" s="82">
        <v>271</v>
      </c>
      <c r="BL202" s="82">
        <v>12511</v>
      </c>
      <c r="BM202" s="82">
        <v>4440</v>
      </c>
      <c r="BN202" s="82">
        <v>8317</v>
      </c>
      <c r="BO202" s="82">
        <v>11757</v>
      </c>
      <c r="BP202" s="82">
        <v>4745</v>
      </c>
      <c r="BQ202" s="82">
        <v>71706</v>
      </c>
      <c r="BR202" s="82">
        <v>105483</v>
      </c>
      <c r="BS202" s="82">
        <v>79799</v>
      </c>
      <c r="BT202" s="82">
        <v>56628</v>
      </c>
      <c r="BU202" s="82">
        <v>2017</v>
      </c>
      <c r="BV202" s="82">
        <v>1867</v>
      </c>
      <c r="BW202" s="82">
        <v>1758</v>
      </c>
      <c r="BX202" s="82">
        <v>811</v>
      </c>
      <c r="BY202" s="82">
        <v>8766</v>
      </c>
      <c r="BZ202" s="82">
        <v>25071</v>
      </c>
      <c r="CA202" s="82">
        <v>19886</v>
      </c>
      <c r="CB202" s="82">
        <v>2268</v>
      </c>
      <c r="CC202" s="83"/>
      <c r="CD202" s="83"/>
      <c r="CE202" s="83"/>
      <c r="CF202" s="83"/>
      <c r="CG202" s="82">
        <v>2799</v>
      </c>
      <c r="CH202" s="82">
        <v>2831</v>
      </c>
      <c r="CI202" s="82">
        <v>2707</v>
      </c>
      <c r="CJ202" s="82">
        <v>2292</v>
      </c>
      <c r="CK202" s="89">
        <f t="shared" si="351"/>
        <v>385901</v>
      </c>
      <c r="CL202" s="89">
        <f t="shared" si="352"/>
        <v>-369712</v>
      </c>
      <c r="CM202" s="89">
        <f t="shared" si="353"/>
        <v>-4816</v>
      </c>
      <c r="CN202" s="89">
        <f t="shared" si="354"/>
        <v>-3004</v>
      </c>
      <c r="CO202" s="89">
        <f t="shared" si="355"/>
        <v>8369</v>
      </c>
      <c r="CP202" s="90">
        <f t="shared" si="356"/>
        <v>0.0216869093368506</v>
      </c>
      <c r="CQ202" s="90">
        <f t="shared" si="357"/>
        <v>0.0221676573111683</v>
      </c>
      <c r="CR202" s="91">
        <f t="shared" si="358"/>
        <v>2017</v>
      </c>
      <c r="CS202" s="93">
        <f t="shared" si="359"/>
        <v>0</v>
      </c>
      <c r="CT202" s="93">
        <f t="shared" si="360"/>
        <v>25268.5</v>
      </c>
      <c r="CU202" s="93">
        <f t="shared" si="361"/>
        <v>6378.5</v>
      </c>
      <c r="CV202" s="94"/>
      <c r="CW202" s="95">
        <f t="shared" si="362"/>
        <v>622801</v>
      </c>
      <c r="CX202" s="95">
        <f t="shared" si="363"/>
        <v>-589956</v>
      </c>
      <c r="CY202" s="95">
        <f t="shared" si="364"/>
        <v>-4698</v>
      </c>
      <c r="CZ202" s="93">
        <f t="shared" si="365"/>
        <v>-3272</v>
      </c>
      <c r="DA202" s="95">
        <f t="shared" si="366"/>
        <v>24875</v>
      </c>
      <c r="DB202" s="99">
        <f t="shared" si="367"/>
        <v>0.0399405267493148</v>
      </c>
      <c r="DC202" s="99">
        <f t="shared" si="368"/>
        <v>0.0416021380572178</v>
      </c>
      <c r="DD202" s="91">
        <f t="shared" si="369"/>
        <v>1867</v>
      </c>
      <c r="DE202" s="93">
        <f t="shared" si="370"/>
        <v>0</v>
      </c>
      <c r="DF202" s="93">
        <f t="shared" si="371"/>
        <v>41483.5</v>
      </c>
      <c r="DG202" s="93">
        <f t="shared" si="372"/>
        <v>10037</v>
      </c>
      <c r="DH202" s="94"/>
      <c r="DI202" s="100">
        <f t="shared" si="373"/>
        <v>406871</v>
      </c>
      <c r="DJ202" s="100">
        <f t="shared" si="374"/>
        <v>-380079</v>
      </c>
      <c r="DK202" s="100">
        <f t="shared" si="375"/>
        <v>-4465</v>
      </c>
      <c r="DL202" s="100">
        <f t="shared" si="376"/>
        <v>-2490</v>
      </c>
      <c r="DM202" s="100">
        <f t="shared" si="377"/>
        <v>19837</v>
      </c>
      <c r="DN202" s="99">
        <f t="shared" si="378"/>
        <v>0.0487550108019495</v>
      </c>
      <c r="DO202" s="90">
        <f t="shared" si="379"/>
        <v>0.0512538950066402</v>
      </c>
      <c r="DP202" s="91">
        <f t="shared" si="380"/>
        <v>1758</v>
      </c>
      <c r="DQ202" s="93">
        <f t="shared" si="381"/>
        <v>0</v>
      </c>
      <c r="DR202" s="93">
        <f t="shared" si="382"/>
        <v>20576</v>
      </c>
      <c r="DS202" s="93">
        <f t="shared" si="383"/>
        <v>8251</v>
      </c>
      <c r="DT202" s="94"/>
      <c r="DU202" s="105">
        <f t="shared" ref="DU202:DX202" si="406">(DI202+CW202+CK202)/3</f>
        <v>471857.666666667</v>
      </c>
      <c r="DV202" s="105">
        <f t="shared" si="406"/>
        <v>-446582.333333333</v>
      </c>
      <c r="DW202" s="105">
        <f t="shared" si="406"/>
        <v>-4659.66666666667</v>
      </c>
      <c r="DX202" s="105">
        <f t="shared" si="406"/>
        <v>-2922</v>
      </c>
      <c r="DY202" s="105">
        <f t="shared" si="385"/>
        <v>17693.6666666667</v>
      </c>
      <c r="DZ202" s="99">
        <f t="shared" si="386"/>
        <v>0.0374978895472011</v>
      </c>
      <c r="EA202" s="107">
        <f t="shared" si="387"/>
        <v>0.0389587608587794</v>
      </c>
      <c r="EB202" s="105">
        <f t="shared" si="388"/>
        <v>-1880.66666666667</v>
      </c>
      <c r="EC202" s="105">
        <f t="shared" si="389"/>
        <v>0</v>
      </c>
      <c r="ED202" s="105">
        <f t="shared" si="390"/>
        <v>29109.3333333333</v>
      </c>
      <c r="EE202" s="105">
        <f t="shared" si="391"/>
        <v>8222.16666666667</v>
      </c>
      <c r="EF202" s="108"/>
      <c r="EG202" s="115" t="str">
        <f t="shared" si="392"/>
        <v>完整</v>
      </c>
      <c r="EH202" s="115" t="str">
        <f t="shared" si="393"/>
        <v>完整</v>
      </c>
      <c r="EI202" s="115" t="str">
        <f t="shared" si="394"/>
        <v>完整</v>
      </c>
      <c r="EJ202" s="115" t="str">
        <f t="shared" si="395"/>
        <v>选择</v>
      </c>
      <c r="EK202" s="115" t="str">
        <f t="shared" si="396"/>
        <v>选择</v>
      </c>
      <c r="EL202" s="115" t="str">
        <f t="shared" si="397"/>
        <v>选择</v>
      </c>
      <c r="EM202" s="3" t="str">
        <f t="shared" si="398"/>
        <v>删除</v>
      </c>
      <c r="EN202" s="3" t="str">
        <f t="shared" si="399"/>
        <v>删除</v>
      </c>
      <c r="EO202" s="3" t="str">
        <f t="shared" si="400"/>
        <v>删除</v>
      </c>
      <c r="EP202" s="6"/>
      <c r="EQ202" s="6"/>
      <c r="ER202" s="6"/>
      <c r="ES202" s="6"/>
      <c r="ET202" s="6"/>
      <c r="EU202" s="6"/>
      <c r="EV202" s="6"/>
      <c r="EW202" s="6"/>
      <c r="EX202" s="6"/>
      <c r="EY202" s="6"/>
      <c r="EZ202" s="6"/>
      <c r="FA202" s="6"/>
      <c r="FB202" s="6"/>
      <c r="FC202" s="6"/>
      <c r="FD202" s="6"/>
      <c r="FE202" s="6"/>
      <c r="FF202" s="6"/>
      <c r="FG202" s="6"/>
      <c r="FH202" s="6"/>
      <c r="FI202" s="6"/>
      <c r="FJ202" s="6"/>
      <c r="FK202" s="6"/>
      <c r="FL202" s="6"/>
      <c r="FM202" s="6"/>
      <c r="FN202" s="6"/>
      <c r="FO202" s="6"/>
      <c r="FP202" s="6"/>
      <c r="FQ202" s="6"/>
      <c r="FR202" s="6"/>
      <c r="FS202" s="6"/>
      <c r="FT202" s="6"/>
      <c r="FU202" s="6"/>
      <c r="FV202" s="6"/>
      <c r="FW202" s="6"/>
      <c r="FX202" s="6"/>
      <c r="FY202" s="6"/>
      <c r="FZ202" s="6"/>
      <c r="GA202" s="6"/>
      <c r="GB202" s="6"/>
      <c r="GC202" s="6"/>
      <c r="GD202" s="6"/>
      <c r="GE202" s="6"/>
      <c r="GF202" s="6"/>
      <c r="GG202" s="6"/>
      <c r="GH202" s="6"/>
      <c r="GI202" s="6"/>
      <c r="GJ202" s="6"/>
      <c r="GK202" s="6"/>
      <c r="GL202" s="6"/>
      <c r="GM202" s="6"/>
      <c r="GN202" s="6"/>
      <c r="GO202" s="6"/>
      <c r="GP202" s="6"/>
      <c r="GQ202" s="6"/>
    </row>
    <row r="203" s="3" customFormat="1" customHeight="1" spans="1:199">
      <c r="A203" s="42" t="s">
        <v>2097</v>
      </c>
      <c r="B203" s="43" t="str">
        <f t="shared" si="299"/>
        <v>Sino Logistics Corporation Public Company Limited</v>
      </c>
      <c r="C203" s="44" t="s">
        <v>207</v>
      </c>
      <c r="D203" s="44" t="s">
        <v>95</v>
      </c>
      <c r="E203" s="45"/>
      <c r="F203" s="47"/>
      <c r="G203" s="44"/>
      <c r="H203" s="46">
        <f t="shared" si="349"/>
        <v>0.109190629240838</v>
      </c>
      <c r="I203" s="46" t="str">
        <f t="shared" si="350"/>
        <v> </v>
      </c>
      <c r="J203" s="44"/>
      <c r="K203" s="44"/>
      <c r="L203" s="49" t="s">
        <v>95</v>
      </c>
      <c r="M203" s="70" t="s">
        <v>2098</v>
      </c>
      <c r="N203" s="71" t="s">
        <v>2099</v>
      </c>
      <c r="O203" s="71" t="s">
        <v>2100</v>
      </c>
      <c r="P203" s="71" t="s">
        <v>211</v>
      </c>
      <c r="Q203" s="71" t="s">
        <v>1098</v>
      </c>
      <c r="R203" s="71" t="s">
        <v>2101</v>
      </c>
      <c r="S203" s="71" t="s">
        <v>1158</v>
      </c>
      <c r="T203" s="75"/>
      <c r="U203" s="71" t="s">
        <v>2102</v>
      </c>
      <c r="V203" s="71" t="s">
        <v>216</v>
      </c>
      <c r="W203" s="71" t="s">
        <v>77</v>
      </c>
      <c r="X203" s="71" t="s">
        <v>2103</v>
      </c>
      <c r="Y203" s="71" t="s">
        <v>378</v>
      </c>
      <c r="Z203" s="71" t="s">
        <v>2104</v>
      </c>
      <c r="AA203" s="81">
        <v>45189</v>
      </c>
      <c r="AB203" s="71" t="s">
        <v>2105</v>
      </c>
      <c r="AC203" s="82">
        <v>1800002</v>
      </c>
      <c r="AD203" s="82">
        <v>5906532</v>
      </c>
      <c r="AE203" s="82">
        <v>4683412</v>
      </c>
      <c r="AF203" s="82">
        <v>815946</v>
      </c>
      <c r="AG203" s="82">
        <v>10216</v>
      </c>
      <c r="AH203" s="82">
        <v>24059</v>
      </c>
      <c r="AI203" s="82">
        <v>1472</v>
      </c>
      <c r="AJ203" s="82">
        <v>6700</v>
      </c>
      <c r="AK203" s="82">
        <v>1172038</v>
      </c>
      <c r="AL203" s="82">
        <v>4358792</v>
      </c>
      <c r="AM203" s="82">
        <v>3704539</v>
      </c>
      <c r="AN203" s="82">
        <v>705010</v>
      </c>
      <c r="AO203" s="82">
        <v>0</v>
      </c>
      <c r="AP203" s="82">
        <v>0</v>
      </c>
      <c r="AQ203" s="82">
        <v>0</v>
      </c>
      <c r="AR203" s="83"/>
      <c r="AS203" s="82">
        <v>-478093</v>
      </c>
      <c r="AT203" s="82">
        <v>-669137</v>
      </c>
      <c r="AU203" s="82">
        <v>-533637</v>
      </c>
      <c r="AV203" s="82">
        <v>-78456</v>
      </c>
      <c r="AW203" s="82">
        <v>-78754</v>
      </c>
      <c r="AX203" s="82">
        <v>-32715</v>
      </c>
      <c r="AY203" s="82">
        <v>-9375</v>
      </c>
      <c r="AZ203" s="83"/>
      <c r="BA203" s="83"/>
      <c r="BB203" s="83"/>
      <c r="BC203" s="83"/>
      <c r="BD203" s="83"/>
      <c r="BE203" s="82">
        <v>248168</v>
      </c>
      <c r="BF203" s="82">
        <v>238482</v>
      </c>
      <c r="BG203" s="82">
        <v>820667</v>
      </c>
      <c r="BH203" s="82">
        <v>176058</v>
      </c>
      <c r="BI203" s="82">
        <v>682896</v>
      </c>
      <c r="BJ203" s="82">
        <v>690493</v>
      </c>
      <c r="BK203" s="82">
        <v>230691</v>
      </c>
      <c r="BL203" s="82">
        <v>3137</v>
      </c>
      <c r="BM203" s="82">
        <v>277432</v>
      </c>
      <c r="BN203" s="82">
        <v>159010</v>
      </c>
      <c r="BO203" s="82">
        <v>49221</v>
      </c>
      <c r="BP203" s="82">
        <v>1356</v>
      </c>
      <c r="BQ203" s="82">
        <v>1372853</v>
      </c>
      <c r="BR203" s="82">
        <v>1208338</v>
      </c>
      <c r="BS203" s="82">
        <v>1455349</v>
      </c>
      <c r="BT203" s="82">
        <v>209628</v>
      </c>
      <c r="BU203" s="82">
        <v>104807</v>
      </c>
      <c r="BV203" s="82">
        <v>305754</v>
      </c>
      <c r="BW203" s="82">
        <v>227543</v>
      </c>
      <c r="BX203" s="82">
        <v>23092</v>
      </c>
      <c r="BY203" s="82">
        <v>81333</v>
      </c>
      <c r="BZ203" s="82">
        <v>869947</v>
      </c>
      <c r="CA203" s="82">
        <v>437333</v>
      </c>
      <c r="CB203" s="82">
        <v>39180</v>
      </c>
      <c r="CC203" s="83"/>
      <c r="CD203" s="83"/>
      <c r="CE203" s="82">
        <v>79339</v>
      </c>
      <c r="CF203" s="83"/>
      <c r="CG203" s="82">
        <v>201524</v>
      </c>
      <c r="CH203" s="82">
        <v>194365</v>
      </c>
      <c r="CI203" s="82">
        <v>130396</v>
      </c>
      <c r="CJ203" s="82">
        <v>55364</v>
      </c>
      <c r="CK203" s="89">
        <f t="shared" si="351"/>
        <v>1800002</v>
      </c>
      <c r="CL203" s="89">
        <f t="shared" si="352"/>
        <v>-1172038</v>
      </c>
      <c r="CM203" s="89">
        <f t="shared" si="353"/>
        <v>-478093</v>
      </c>
      <c r="CN203" s="89">
        <f t="shared" si="354"/>
        <v>-78754</v>
      </c>
      <c r="CO203" s="89">
        <f t="shared" si="355"/>
        <v>71117</v>
      </c>
      <c r="CP203" s="90">
        <f t="shared" si="356"/>
        <v>0.0395094005451105</v>
      </c>
      <c r="CQ203" s="90">
        <f t="shared" si="357"/>
        <v>0.0411346040945465</v>
      </c>
      <c r="CR203" s="91">
        <f t="shared" si="358"/>
        <v>104807</v>
      </c>
      <c r="CS203" s="93">
        <f t="shared" si="359"/>
        <v>0</v>
      </c>
      <c r="CT203" s="93" t="e">
        <f t="shared" si="360"/>
        <v>#VALUE!</v>
      </c>
      <c r="CU203" s="93">
        <f t="shared" si="361"/>
        <v>218221</v>
      </c>
      <c r="CV203" s="94"/>
      <c r="CW203" s="95">
        <f t="shared" si="362"/>
        <v>5906532</v>
      </c>
      <c r="CX203" s="95">
        <f t="shared" si="363"/>
        <v>-4358792</v>
      </c>
      <c r="CY203" s="95">
        <f t="shared" si="364"/>
        <v>-669137</v>
      </c>
      <c r="CZ203" s="93">
        <f t="shared" si="365"/>
        <v>-32715</v>
      </c>
      <c r="DA203" s="95">
        <f t="shared" si="366"/>
        <v>845888</v>
      </c>
      <c r="DB203" s="99">
        <f t="shared" si="367"/>
        <v>0.143212294456375</v>
      </c>
      <c r="DC203" s="99">
        <f t="shared" si="368"/>
        <v>0.167150267831525</v>
      </c>
      <c r="DD203" s="91">
        <f t="shared" si="369"/>
        <v>305754</v>
      </c>
      <c r="DE203" s="93">
        <f t="shared" si="370"/>
        <v>0</v>
      </c>
      <c r="DF203" s="93" t="e">
        <f t="shared" si="371"/>
        <v>#VALUE!</v>
      </c>
      <c r="DG203" s="93">
        <f t="shared" si="372"/>
        <v>104115.5</v>
      </c>
      <c r="DH203" s="94"/>
      <c r="DI203" s="100">
        <f t="shared" si="373"/>
        <v>4683412</v>
      </c>
      <c r="DJ203" s="100">
        <f t="shared" si="374"/>
        <v>-3704539</v>
      </c>
      <c r="DK203" s="100">
        <f t="shared" si="375"/>
        <v>-533637</v>
      </c>
      <c r="DL203" s="100">
        <f t="shared" si="376"/>
        <v>-9375</v>
      </c>
      <c r="DM203" s="100">
        <f t="shared" si="377"/>
        <v>435861</v>
      </c>
      <c r="DN203" s="99">
        <f t="shared" si="378"/>
        <v>0.09306484246955</v>
      </c>
      <c r="DO203" s="90">
        <f t="shared" si="379"/>
        <v>0.10261465960032</v>
      </c>
      <c r="DP203" s="91">
        <f t="shared" si="380"/>
        <v>227543</v>
      </c>
      <c r="DQ203" s="93">
        <f t="shared" si="381"/>
        <v>0</v>
      </c>
      <c r="DR203" s="93" t="e">
        <f t="shared" si="382"/>
        <v>#VALUE!</v>
      </c>
      <c r="DS203" s="93">
        <f t="shared" si="383"/>
        <v>25288.5</v>
      </c>
      <c r="DT203" s="94"/>
      <c r="DU203" s="105">
        <f t="shared" ref="DU203:DX203" si="407">(DI203+CW203+CK203)/3</f>
        <v>4129982</v>
      </c>
      <c r="DV203" s="105">
        <f t="shared" si="407"/>
        <v>-3078456.33333333</v>
      </c>
      <c r="DW203" s="105">
        <f t="shared" si="407"/>
        <v>-560289</v>
      </c>
      <c r="DX203" s="105">
        <f t="shared" si="407"/>
        <v>-40281.3333333333</v>
      </c>
      <c r="DY203" s="105">
        <f t="shared" si="385"/>
        <v>450955.333333333</v>
      </c>
      <c r="DZ203" s="99">
        <f t="shared" si="386"/>
        <v>0.109190629240838</v>
      </c>
      <c r="EA203" s="107">
        <f t="shared" si="387"/>
        <v>0.122574630246406</v>
      </c>
      <c r="EB203" s="105">
        <f t="shared" si="388"/>
        <v>-212701.333333333</v>
      </c>
      <c r="EC203" s="105">
        <f t="shared" si="389"/>
        <v>0</v>
      </c>
      <c r="ED203" s="105" t="e">
        <f t="shared" si="390"/>
        <v>#VALUE!</v>
      </c>
      <c r="EE203" s="105">
        <f t="shared" si="391"/>
        <v>115875</v>
      </c>
      <c r="EF203" s="108"/>
      <c r="EG203" s="115" t="str">
        <f t="shared" si="392"/>
        <v>完整</v>
      </c>
      <c r="EH203" s="115" t="str">
        <f t="shared" si="393"/>
        <v>完整</v>
      </c>
      <c r="EI203" s="115" t="str">
        <f t="shared" si="394"/>
        <v>完整</v>
      </c>
      <c r="EJ203" s="115" t="str">
        <f t="shared" si="395"/>
        <v>选择</v>
      </c>
      <c r="EK203" s="115" t="str">
        <f t="shared" si="396"/>
        <v>选择</v>
      </c>
      <c r="EL203" s="115" t="str">
        <f t="shared" si="397"/>
        <v>选择</v>
      </c>
      <c r="EM203" s="3" t="str">
        <f t="shared" si="398"/>
        <v>删除</v>
      </c>
      <c r="EN203" s="3" t="str">
        <f t="shared" si="399"/>
        <v>删除</v>
      </c>
      <c r="EO203" s="3" t="str">
        <f t="shared" si="400"/>
        <v>删除</v>
      </c>
      <c r="EP203" s="6"/>
      <c r="EQ203" s="6"/>
      <c r="ER203" s="6"/>
      <c r="ES203" s="6"/>
      <c r="ET203" s="6"/>
      <c r="EU203" s="6"/>
      <c r="EV203" s="6"/>
      <c r="EW203" s="6"/>
      <c r="EX203" s="6"/>
      <c r="EY203" s="6"/>
      <c r="EZ203" s="6"/>
      <c r="FA203" s="6"/>
      <c r="FB203" s="6"/>
      <c r="FC203" s="6"/>
      <c r="FD203" s="6"/>
      <c r="FE203" s="6"/>
      <c r="FF203" s="6"/>
      <c r="FG203" s="6"/>
      <c r="FH203" s="6"/>
      <c r="FI203" s="6"/>
      <c r="FJ203" s="6"/>
      <c r="FK203" s="6"/>
      <c r="FL203" s="6"/>
      <c r="FM203" s="6"/>
      <c r="FN203" s="6"/>
      <c r="FO203" s="6"/>
      <c r="FP203" s="6"/>
      <c r="FQ203" s="6"/>
      <c r="FR203" s="6"/>
      <c r="FS203" s="6"/>
      <c r="FT203" s="6"/>
      <c r="FU203" s="6"/>
      <c r="FV203" s="6"/>
      <c r="FW203" s="6"/>
      <c r="FX203" s="6"/>
      <c r="FY203" s="6"/>
      <c r="FZ203" s="6"/>
      <c r="GA203" s="6"/>
      <c r="GB203" s="6"/>
      <c r="GC203" s="6"/>
      <c r="GD203" s="6"/>
      <c r="GE203" s="6"/>
      <c r="GF203" s="6"/>
      <c r="GG203" s="6"/>
      <c r="GH203" s="6"/>
      <c r="GI203" s="6"/>
      <c r="GJ203" s="6"/>
      <c r="GK203" s="6"/>
      <c r="GL203" s="6"/>
      <c r="GM203" s="6"/>
      <c r="GN203" s="6"/>
      <c r="GO203" s="6"/>
      <c r="GP203" s="6"/>
      <c r="GQ203" s="6"/>
    </row>
    <row r="204" s="3" customFormat="1" customHeight="1" spans="1:200">
      <c r="A204" s="42" t="s">
        <v>2106</v>
      </c>
      <c r="B204" s="43" t="str">
        <f t="shared" si="299"/>
        <v>Navkar Corporation Limited</v>
      </c>
      <c r="C204" s="44" t="s">
        <v>207</v>
      </c>
      <c r="D204" s="44" t="s">
        <v>90</v>
      </c>
      <c r="E204" s="45"/>
      <c r="F204" s="47"/>
      <c r="G204" s="44"/>
      <c r="H204" s="46">
        <f t="shared" si="349"/>
        <v>0.215234498876905</v>
      </c>
      <c r="I204" s="46" t="str">
        <f t="shared" si="350"/>
        <v> </v>
      </c>
      <c r="J204" s="44"/>
      <c r="K204" s="44"/>
      <c r="L204" s="44"/>
      <c r="M204" s="70"/>
      <c r="N204" s="71" t="s">
        <v>2107</v>
      </c>
      <c r="O204" s="71" t="s">
        <v>2108</v>
      </c>
      <c r="P204" s="71" t="s">
        <v>211</v>
      </c>
      <c r="Q204" s="71" t="s">
        <v>2109</v>
      </c>
      <c r="R204" s="71" t="s">
        <v>2110</v>
      </c>
      <c r="S204" s="71" t="s">
        <v>612</v>
      </c>
      <c r="T204" s="75"/>
      <c r="U204" s="71" t="s">
        <v>2111</v>
      </c>
      <c r="V204" s="71" t="s">
        <v>266</v>
      </c>
      <c r="W204" s="71" t="s">
        <v>83</v>
      </c>
      <c r="X204" s="71" t="s">
        <v>2112</v>
      </c>
      <c r="Y204" s="71" t="s">
        <v>2113</v>
      </c>
      <c r="Z204" s="71" t="s">
        <v>2114</v>
      </c>
      <c r="AA204" s="81">
        <v>42256</v>
      </c>
      <c r="AB204" s="75"/>
      <c r="AC204" s="82">
        <v>4294298</v>
      </c>
      <c r="AD204" s="82">
        <v>6513626</v>
      </c>
      <c r="AE204" s="82">
        <v>8496774</v>
      </c>
      <c r="AF204" s="82">
        <v>6673358</v>
      </c>
      <c r="AG204" s="82">
        <v>114812</v>
      </c>
      <c r="AH204" s="82">
        <v>-2077137</v>
      </c>
      <c r="AI204" s="82">
        <v>109186</v>
      </c>
      <c r="AJ204" s="82">
        <v>64334</v>
      </c>
      <c r="AK204" s="82">
        <v>2829826</v>
      </c>
      <c r="AL204" s="82">
        <v>2824946</v>
      </c>
      <c r="AM204" s="82">
        <v>5574196</v>
      </c>
      <c r="AN204" s="82">
        <v>4340553</v>
      </c>
      <c r="AO204" s="82">
        <v>0</v>
      </c>
      <c r="AP204" s="82">
        <v>0</v>
      </c>
      <c r="AQ204" s="82">
        <v>0</v>
      </c>
      <c r="AR204" s="82">
        <v>0</v>
      </c>
      <c r="AS204" s="82">
        <v>-916716</v>
      </c>
      <c r="AT204" s="82">
        <v>-719847</v>
      </c>
      <c r="AU204" s="82">
        <v>-1040873</v>
      </c>
      <c r="AV204" s="82">
        <v>-943636</v>
      </c>
      <c r="AW204" s="82">
        <v>-417053</v>
      </c>
      <c r="AX204" s="82">
        <v>-267937</v>
      </c>
      <c r="AY204" s="82">
        <v>-558267</v>
      </c>
      <c r="AZ204" s="82">
        <v>-500224</v>
      </c>
      <c r="BA204" s="82">
        <v>34655</v>
      </c>
      <c r="BB204" s="82">
        <v>19809</v>
      </c>
      <c r="BC204" s="82">
        <v>83916</v>
      </c>
      <c r="BD204" s="82">
        <v>62196</v>
      </c>
      <c r="BE204" s="82">
        <v>759703</v>
      </c>
      <c r="BF204" s="82">
        <v>298558</v>
      </c>
      <c r="BG204" s="82">
        <v>907264</v>
      </c>
      <c r="BH204" s="82">
        <v>1073383</v>
      </c>
      <c r="BI204" s="82">
        <v>54344</v>
      </c>
      <c r="BJ204" s="82">
        <v>915346</v>
      </c>
      <c r="BK204" s="82">
        <v>42285</v>
      </c>
      <c r="BL204" s="82">
        <v>75819</v>
      </c>
      <c r="BM204" s="82">
        <v>18978898</v>
      </c>
      <c r="BN204" s="82">
        <v>16334644</v>
      </c>
      <c r="BO204" s="82">
        <v>22921956</v>
      </c>
      <c r="BP204" s="82">
        <v>22080992</v>
      </c>
      <c r="BQ204" s="82">
        <v>22277046</v>
      </c>
      <c r="BR204" s="82">
        <v>20654534</v>
      </c>
      <c r="BS204" s="82">
        <v>26336169</v>
      </c>
      <c r="BT204" s="82">
        <v>24928190</v>
      </c>
      <c r="BU204" s="82">
        <v>11871</v>
      </c>
      <c r="BV204" s="82">
        <v>10658</v>
      </c>
      <c r="BW204" s="82">
        <v>15360</v>
      </c>
      <c r="BX204" s="82">
        <v>10908</v>
      </c>
      <c r="BY204" s="82">
        <v>245515</v>
      </c>
      <c r="BZ204" s="82">
        <v>623759</v>
      </c>
      <c r="CA204" s="82">
        <v>1432624</v>
      </c>
      <c r="CB204" s="82">
        <v>953279</v>
      </c>
      <c r="CC204" s="82">
        <v>414418</v>
      </c>
      <c r="CD204" s="82">
        <v>296554</v>
      </c>
      <c r="CE204" s="82">
        <v>564361</v>
      </c>
      <c r="CF204" s="82">
        <v>491494</v>
      </c>
      <c r="CG204" s="82">
        <v>48350</v>
      </c>
      <c r="CH204" s="82">
        <v>72331</v>
      </c>
      <c r="CI204" s="82">
        <v>35573</v>
      </c>
      <c r="CJ204" s="82">
        <v>28821</v>
      </c>
      <c r="CK204" s="89">
        <f t="shared" si="351"/>
        <v>4294298</v>
      </c>
      <c r="CL204" s="89">
        <f t="shared" si="352"/>
        <v>-2829826</v>
      </c>
      <c r="CM204" s="89">
        <f t="shared" si="353"/>
        <v>-916716</v>
      </c>
      <c r="CN204" s="89">
        <f t="shared" si="354"/>
        <v>-417053</v>
      </c>
      <c r="CO204" s="89">
        <f t="shared" si="355"/>
        <v>130703</v>
      </c>
      <c r="CP204" s="90">
        <f t="shared" si="356"/>
        <v>0.0304364066024295</v>
      </c>
      <c r="CQ204" s="90">
        <f t="shared" si="357"/>
        <v>0.0313918620807259</v>
      </c>
      <c r="CR204" s="91">
        <f t="shared" si="358"/>
        <v>11871</v>
      </c>
      <c r="CS204" s="93">
        <f t="shared" si="359"/>
        <v>0</v>
      </c>
      <c r="CT204" s="93">
        <f t="shared" si="360"/>
        <v>27232</v>
      </c>
      <c r="CU204" s="93">
        <f t="shared" si="361"/>
        <v>17656771</v>
      </c>
      <c r="CV204" s="94"/>
      <c r="CW204" s="95">
        <f t="shared" si="362"/>
        <v>6513626</v>
      </c>
      <c r="CX204" s="95">
        <f t="shared" si="363"/>
        <v>-2824946</v>
      </c>
      <c r="CY204" s="95">
        <f t="shared" si="364"/>
        <v>-719847</v>
      </c>
      <c r="CZ204" s="93">
        <f t="shared" si="365"/>
        <v>-267937</v>
      </c>
      <c r="DA204" s="95">
        <f t="shared" si="366"/>
        <v>2700896</v>
      </c>
      <c r="DB204" s="99">
        <f t="shared" si="367"/>
        <v>0.414653220802054</v>
      </c>
      <c r="DC204" s="99">
        <f t="shared" si="368"/>
        <v>0.708389002106102</v>
      </c>
      <c r="DD204" s="91">
        <f t="shared" si="369"/>
        <v>10658</v>
      </c>
      <c r="DE204" s="93">
        <f t="shared" si="370"/>
        <v>0</v>
      </c>
      <c r="DF204" s="93">
        <f t="shared" si="371"/>
        <v>51862.5</v>
      </c>
      <c r="DG204" s="93">
        <f t="shared" si="372"/>
        <v>19628300</v>
      </c>
      <c r="DH204" s="94"/>
      <c r="DI204" s="100">
        <f t="shared" si="373"/>
        <v>8496774</v>
      </c>
      <c r="DJ204" s="100">
        <f t="shared" si="374"/>
        <v>-5574196</v>
      </c>
      <c r="DK204" s="100">
        <f t="shared" si="375"/>
        <v>-1040873</v>
      </c>
      <c r="DL204" s="100">
        <f t="shared" si="376"/>
        <v>-558267</v>
      </c>
      <c r="DM204" s="100">
        <f t="shared" si="377"/>
        <v>1323438</v>
      </c>
      <c r="DN204" s="99">
        <f t="shared" si="378"/>
        <v>0.15575770286464</v>
      </c>
      <c r="DO204" s="90">
        <f t="shared" si="379"/>
        <v>0.184494076396254</v>
      </c>
      <c r="DP204" s="91">
        <f t="shared" si="380"/>
        <v>15360</v>
      </c>
      <c r="DQ204" s="93">
        <f t="shared" si="381"/>
        <v>0</v>
      </c>
      <c r="DR204" s="93">
        <f t="shared" si="382"/>
        <v>73056</v>
      </c>
      <c r="DS204" s="93">
        <f t="shared" si="383"/>
        <v>22501474</v>
      </c>
      <c r="DT204" s="94"/>
      <c r="DU204" s="105">
        <f t="shared" ref="DU204:DX204" si="408">(DI204+CW204+CK204)/3</f>
        <v>6434899.33333333</v>
      </c>
      <c r="DV204" s="105">
        <f t="shared" si="408"/>
        <v>-3742989.33333333</v>
      </c>
      <c r="DW204" s="105">
        <f t="shared" si="408"/>
        <v>-892478.666666667</v>
      </c>
      <c r="DX204" s="105">
        <f t="shared" si="408"/>
        <v>-414419</v>
      </c>
      <c r="DY204" s="105">
        <f t="shared" si="385"/>
        <v>1385012.33333333</v>
      </c>
      <c r="DZ204" s="99">
        <f t="shared" si="386"/>
        <v>0.215234498876905</v>
      </c>
      <c r="EA204" s="107">
        <f t="shared" si="387"/>
        <v>0.274266005028099</v>
      </c>
      <c r="EB204" s="105">
        <f t="shared" si="388"/>
        <v>-12629.6666666667</v>
      </c>
      <c r="EC204" s="105">
        <f t="shared" si="389"/>
        <v>0</v>
      </c>
      <c r="ED204" s="105">
        <f t="shared" si="390"/>
        <v>50716.8333333333</v>
      </c>
      <c r="EE204" s="105">
        <f t="shared" si="391"/>
        <v>19928848.3333333</v>
      </c>
      <c r="EF204" s="108"/>
      <c r="EG204" s="115" t="str">
        <f t="shared" si="392"/>
        <v>完整</v>
      </c>
      <c r="EH204" s="115" t="str">
        <f t="shared" si="393"/>
        <v>完整</v>
      </c>
      <c r="EI204" s="115" t="str">
        <f t="shared" si="394"/>
        <v>完整</v>
      </c>
      <c r="EJ204" s="115" t="str">
        <f t="shared" si="395"/>
        <v>选择</v>
      </c>
      <c r="EK204" s="115" t="str">
        <f t="shared" si="396"/>
        <v>选择</v>
      </c>
      <c r="EL204" s="115" t="str">
        <f t="shared" si="397"/>
        <v>选择</v>
      </c>
      <c r="EM204" s="3" t="str">
        <f t="shared" si="398"/>
        <v>删除</v>
      </c>
      <c r="EN204" s="3" t="str">
        <f t="shared" si="399"/>
        <v>删除</v>
      </c>
      <c r="EO204" s="3" t="str">
        <f t="shared" si="400"/>
        <v>删除</v>
      </c>
      <c r="EP204" s="5"/>
      <c r="EQ204" s="5"/>
      <c r="ER204" s="5"/>
      <c r="ES204" s="5"/>
      <c r="ET204" s="5"/>
      <c r="EU204" s="5"/>
      <c r="EV204" s="5"/>
      <c r="EW204" s="5"/>
      <c r="EX204" s="5"/>
      <c r="EY204" s="5"/>
      <c r="EZ204" s="5"/>
      <c r="FA204" s="5"/>
      <c r="FB204" s="5"/>
      <c r="FC204" s="5"/>
      <c r="FD204" s="5"/>
      <c r="FE204" s="5"/>
      <c r="FF204" s="5"/>
      <c r="FG204" s="5"/>
      <c r="FH204" s="5"/>
      <c r="FI204" s="5"/>
      <c r="FJ204" s="5"/>
      <c r="FK204" s="5"/>
      <c r="FL204" s="5"/>
      <c r="FM204" s="5"/>
      <c r="FN204" s="5"/>
      <c r="FO204" s="5"/>
      <c r="FP204" s="5"/>
      <c r="FQ204" s="5"/>
      <c r="FR204" s="5"/>
      <c r="FS204" s="5"/>
      <c r="FT204" s="5"/>
      <c r="FU204" s="5"/>
      <c r="FV204" s="5"/>
      <c r="FW204" s="5"/>
      <c r="FX204" s="5"/>
      <c r="FY204" s="5"/>
      <c r="FZ204" s="5"/>
      <c r="GA204" s="5"/>
      <c r="GB204" s="5"/>
      <c r="GC204" s="5"/>
      <c r="GD204" s="5"/>
      <c r="GE204" s="5"/>
      <c r="GF204" s="5"/>
      <c r="GG204" s="5"/>
      <c r="GH204" s="5"/>
      <c r="GI204" s="5"/>
      <c r="GJ204" s="5"/>
      <c r="GK204" s="5"/>
      <c r="GL204" s="5"/>
      <c r="GM204" s="5"/>
      <c r="GN204" s="5"/>
      <c r="GO204" s="5"/>
      <c r="GP204" s="5"/>
      <c r="GQ204" s="5"/>
      <c r="GR204" s="4"/>
    </row>
    <row r="205" s="3" customFormat="1" customHeight="1" spans="1:199">
      <c r="A205" s="42" t="s">
        <v>2115</v>
      </c>
      <c r="B205" s="43" t="str">
        <f t="shared" si="299"/>
        <v>Cong TY CO Phan Dich VU VAN TAI O TO SO 8</v>
      </c>
      <c r="C205" s="44" t="s">
        <v>207</v>
      </c>
      <c r="D205" s="44" t="s">
        <v>90</v>
      </c>
      <c r="E205" s="45"/>
      <c r="F205" s="47"/>
      <c r="G205" s="44"/>
      <c r="H205" s="46">
        <f t="shared" si="349"/>
        <v>0.0116981121599525</v>
      </c>
      <c r="I205" s="46" t="str">
        <f t="shared" si="350"/>
        <v> </v>
      </c>
      <c r="J205" s="44"/>
      <c r="K205" s="44"/>
      <c r="L205" s="44"/>
      <c r="M205" s="70"/>
      <c r="N205" s="71" t="s">
        <v>2116</v>
      </c>
      <c r="O205" s="71" t="s">
        <v>2117</v>
      </c>
      <c r="P205" s="71" t="s">
        <v>211</v>
      </c>
      <c r="Q205" s="71" t="s">
        <v>2118</v>
      </c>
      <c r="R205" s="71" t="s">
        <v>2119</v>
      </c>
      <c r="S205" s="71" t="s">
        <v>1565</v>
      </c>
      <c r="T205" s="75"/>
      <c r="U205" s="71" t="s">
        <v>2120</v>
      </c>
      <c r="V205" s="71" t="s">
        <v>306</v>
      </c>
      <c r="W205" s="71" t="s">
        <v>83</v>
      </c>
      <c r="X205" s="71" t="s">
        <v>2121</v>
      </c>
      <c r="Y205" s="71" t="s">
        <v>2122</v>
      </c>
      <c r="Z205" s="71" t="s">
        <v>2123</v>
      </c>
      <c r="AA205" s="81">
        <v>42102</v>
      </c>
      <c r="AB205" s="71" t="s">
        <v>2124</v>
      </c>
      <c r="AC205" s="82">
        <v>1234520304</v>
      </c>
      <c r="AD205" s="82">
        <v>1107493717</v>
      </c>
      <c r="AE205" s="82">
        <v>908558933</v>
      </c>
      <c r="AF205" s="82">
        <v>1122413517</v>
      </c>
      <c r="AG205" s="82">
        <v>0</v>
      </c>
      <c r="AH205" s="82">
        <v>1</v>
      </c>
      <c r="AI205" s="82">
        <v>0</v>
      </c>
      <c r="AJ205" s="83"/>
      <c r="AK205" s="82">
        <v>1160137318</v>
      </c>
      <c r="AL205" s="82">
        <v>1019929845</v>
      </c>
      <c r="AM205" s="82">
        <v>852714856</v>
      </c>
      <c r="AN205" s="82">
        <v>1066392662</v>
      </c>
      <c r="AO205" s="82">
        <v>0</v>
      </c>
      <c r="AP205" s="82">
        <v>0</v>
      </c>
      <c r="AQ205" s="82">
        <v>0</v>
      </c>
      <c r="AR205" s="82">
        <v>0</v>
      </c>
      <c r="AS205" s="82">
        <v>-61297866</v>
      </c>
      <c r="AT205" s="82">
        <v>-52255000</v>
      </c>
      <c r="AU205" s="82">
        <v>-46885008</v>
      </c>
      <c r="AV205" s="82">
        <v>-51861704</v>
      </c>
      <c r="AW205" s="82">
        <v>-5352148</v>
      </c>
      <c r="AX205" s="82">
        <v>-7133708</v>
      </c>
      <c r="AY205" s="82">
        <v>-6841638</v>
      </c>
      <c r="AZ205" s="82">
        <v>-4392101</v>
      </c>
      <c r="BA205" s="82">
        <v>30593604</v>
      </c>
      <c r="BB205" s="82">
        <v>25243758</v>
      </c>
      <c r="BC205" s="82">
        <v>23226516</v>
      </c>
      <c r="BD205" s="82">
        <v>73283099</v>
      </c>
      <c r="BE205" s="82">
        <v>281606727</v>
      </c>
      <c r="BF205" s="82">
        <v>104813101</v>
      </c>
      <c r="BG205" s="82">
        <v>42601870</v>
      </c>
      <c r="BH205" s="82">
        <v>30911748</v>
      </c>
      <c r="BI205" s="82">
        <v>9269506</v>
      </c>
      <c r="BJ205" s="82">
        <v>5698075</v>
      </c>
      <c r="BK205" s="82">
        <v>586311</v>
      </c>
      <c r="BL205" s="82">
        <v>125571</v>
      </c>
      <c r="BM205" s="82">
        <v>50725951</v>
      </c>
      <c r="BN205" s="82">
        <v>36321842</v>
      </c>
      <c r="BO205" s="82">
        <v>39467924</v>
      </c>
      <c r="BP205" s="82">
        <v>42925425</v>
      </c>
      <c r="BQ205" s="82">
        <v>423918402</v>
      </c>
      <c r="BR205" s="82">
        <v>212012791</v>
      </c>
      <c r="BS205" s="82">
        <v>141197340</v>
      </c>
      <c r="BT205" s="82">
        <v>203913298</v>
      </c>
      <c r="BU205" s="82">
        <v>48241737</v>
      </c>
      <c r="BV205" s="82">
        <v>39565277</v>
      </c>
      <c r="BW205" s="82">
        <v>36394582</v>
      </c>
      <c r="BX205" s="82">
        <v>40316778</v>
      </c>
      <c r="BY205" s="82">
        <v>7732972</v>
      </c>
      <c r="BZ205" s="82">
        <v>28175165</v>
      </c>
      <c r="CA205" s="82">
        <v>2117431</v>
      </c>
      <c r="CB205" s="82">
        <v>-232950</v>
      </c>
      <c r="CC205" s="83"/>
      <c r="CD205" s="83"/>
      <c r="CE205" s="83"/>
      <c r="CF205" s="83"/>
      <c r="CG205" s="82">
        <v>13056129</v>
      </c>
      <c r="CH205" s="82">
        <v>12689723</v>
      </c>
      <c r="CI205" s="82">
        <v>10490426</v>
      </c>
      <c r="CJ205" s="82">
        <v>11544925</v>
      </c>
      <c r="CK205" s="89">
        <f t="shared" si="351"/>
        <v>1234520304</v>
      </c>
      <c r="CL205" s="89">
        <f t="shared" si="352"/>
        <v>-1160137318</v>
      </c>
      <c r="CM205" s="89">
        <f t="shared" si="353"/>
        <v>-61297866</v>
      </c>
      <c r="CN205" s="89">
        <f t="shared" si="354"/>
        <v>-5352148</v>
      </c>
      <c r="CO205" s="89">
        <f t="shared" si="355"/>
        <v>7732972</v>
      </c>
      <c r="CP205" s="90">
        <f t="shared" si="356"/>
        <v>0.00626394881877941</v>
      </c>
      <c r="CQ205" s="90">
        <f t="shared" si="357"/>
        <v>0.00630343320173769</v>
      </c>
      <c r="CR205" s="91">
        <f t="shared" si="358"/>
        <v>48241737</v>
      </c>
      <c r="CS205" s="93">
        <f t="shared" si="359"/>
        <v>0</v>
      </c>
      <c r="CT205" s="93">
        <f t="shared" si="360"/>
        <v>27918681</v>
      </c>
      <c r="CU205" s="93">
        <f t="shared" si="361"/>
        <v>43523896.5</v>
      </c>
      <c r="CV205" s="94"/>
      <c r="CW205" s="95">
        <f t="shared" si="362"/>
        <v>1107493717</v>
      </c>
      <c r="CX205" s="95">
        <f t="shared" si="363"/>
        <v>-1019929845</v>
      </c>
      <c r="CY205" s="95">
        <f t="shared" si="364"/>
        <v>-52255000</v>
      </c>
      <c r="CZ205" s="93">
        <f t="shared" si="365"/>
        <v>-7133708</v>
      </c>
      <c r="DA205" s="95">
        <f t="shared" si="366"/>
        <v>28175164</v>
      </c>
      <c r="DB205" s="99">
        <f t="shared" si="367"/>
        <v>0.025440472995478</v>
      </c>
      <c r="DC205" s="99">
        <f t="shared" si="368"/>
        <v>0.0261045860109476</v>
      </c>
      <c r="DD205" s="91">
        <f t="shared" si="369"/>
        <v>39565277</v>
      </c>
      <c r="DE205" s="93">
        <f t="shared" si="370"/>
        <v>0</v>
      </c>
      <c r="DF205" s="93">
        <f t="shared" si="371"/>
        <v>24235137</v>
      </c>
      <c r="DG205" s="93">
        <f t="shared" si="372"/>
        <v>37894883</v>
      </c>
      <c r="DH205" s="94"/>
      <c r="DI205" s="100">
        <f t="shared" si="373"/>
        <v>908558933</v>
      </c>
      <c r="DJ205" s="100">
        <f t="shared" si="374"/>
        <v>-852714856</v>
      </c>
      <c r="DK205" s="100">
        <f t="shared" si="375"/>
        <v>-46885008</v>
      </c>
      <c r="DL205" s="100">
        <f t="shared" si="376"/>
        <v>-6841638</v>
      </c>
      <c r="DM205" s="100">
        <f t="shared" si="377"/>
        <v>2117431</v>
      </c>
      <c r="DN205" s="99">
        <f t="shared" si="378"/>
        <v>0.00233053786946807</v>
      </c>
      <c r="DO205" s="90">
        <f t="shared" si="379"/>
        <v>0.00233598196389732</v>
      </c>
      <c r="DP205" s="91">
        <f t="shared" si="380"/>
        <v>36394582</v>
      </c>
      <c r="DQ205" s="93">
        <f t="shared" si="381"/>
        <v>0</v>
      </c>
      <c r="DR205" s="93">
        <f t="shared" si="382"/>
        <v>48254807.5</v>
      </c>
      <c r="DS205" s="93">
        <f t="shared" si="383"/>
        <v>41196674.5</v>
      </c>
      <c r="DT205" s="94"/>
      <c r="DU205" s="105">
        <f t="shared" ref="DU205:DX205" si="409">(DI205+CW205+CK205)/3</f>
        <v>1083524318</v>
      </c>
      <c r="DV205" s="105">
        <f t="shared" si="409"/>
        <v>-1010927339.66667</v>
      </c>
      <c r="DW205" s="105">
        <f t="shared" si="409"/>
        <v>-53479291.3333333</v>
      </c>
      <c r="DX205" s="105">
        <f t="shared" si="409"/>
        <v>-6442498</v>
      </c>
      <c r="DY205" s="105">
        <f t="shared" si="385"/>
        <v>12675189</v>
      </c>
      <c r="DZ205" s="99">
        <f t="shared" si="386"/>
        <v>0.0116981121599525</v>
      </c>
      <c r="EA205" s="107">
        <f t="shared" si="387"/>
        <v>0.0118365777743468</v>
      </c>
      <c r="EB205" s="105">
        <f t="shared" si="388"/>
        <v>-41400532</v>
      </c>
      <c r="EC205" s="105">
        <f t="shared" si="389"/>
        <v>0</v>
      </c>
      <c r="ED205" s="105">
        <f t="shared" si="390"/>
        <v>33469541.8333333</v>
      </c>
      <c r="EE205" s="105">
        <f t="shared" si="391"/>
        <v>40871818</v>
      </c>
      <c r="EF205" s="108"/>
      <c r="EG205" s="115" t="str">
        <f t="shared" si="392"/>
        <v>完整</v>
      </c>
      <c r="EH205" s="115" t="str">
        <f t="shared" si="393"/>
        <v>完整</v>
      </c>
      <c r="EI205" s="115" t="str">
        <f t="shared" si="394"/>
        <v>完整</v>
      </c>
      <c r="EJ205" s="115" t="str">
        <f t="shared" si="395"/>
        <v>选择</v>
      </c>
      <c r="EK205" s="115" t="str">
        <f t="shared" si="396"/>
        <v>选择</v>
      </c>
      <c r="EL205" s="115" t="str">
        <f t="shared" si="397"/>
        <v>选择</v>
      </c>
      <c r="EM205" s="3" t="str">
        <f t="shared" si="398"/>
        <v>删除</v>
      </c>
      <c r="EN205" s="3" t="str">
        <f t="shared" si="399"/>
        <v>删除</v>
      </c>
      <c r="EO205" s="3" t="str">
        <f t="shared" si="400"/>
        <v>删除</v>
      </c>
      <c r="EP205" s="6"/>
      <c r="EQ205" s="6"/>
      <c r="ER205" s="6"/>
      <c r="ES205" s="6"/>
      <c r="ET205" s="6"/>
      <c r="EU205" s="6"/>
      <c r="EV205" s="6"/>
      <c r="EW205" s="6"/>
      <c r="EX205" s="6"/>
      <c r="EY205" s="6"/>
      <c r="EZ205" s="6"/>
      <c r="FA205" s="6"/>
      <c r="FB205" s="6"/>
      <c r="FC205" s="6"/>
      <c r="FD205" s="6"/>
      <c r="FE205" s="6"/>
      <c r="FF205" s="6"/>
      <c r="FG205" s="6"/>
      <c r="FH205" s="6"/>
      <c r="FI205" s="6"/>
      <c r="FJ205" s="6"/>
      <c r="FK205" s="6"/>
      <c r="FL205" s="6"/>
      <c r="FM205" s="6"/>
      <c r="FN205" s="6"/>
      <c r="FO205" s="6"/>
      <c r="FP205" s="6"/>
      <c r="FQ205" s="6"/>
      <c r="FR205" s="6"/>
      <c r="FS205" s="6"/>
      <c r="FT205" s="6"/>
      <c r="FU205" s="6"/>
      <c r="FV205" s="6"/>
      <c r="FW205" s="6"/>
      <c r="FX205" s="6"/>
      <c r="FY205" s="6"/>
      <c r="FZ205" s="6"/>
      <c r="GA205" s="6"/>
      <c r="GB205" s="6"/>
      <c r="GC205" s="6"/>
      <c r="GD205" s="6"/>
      <c r="GE205" s="6"/>
      <c r="GF205" s="6"/>
      <c r="GG205" s="6"/>
      <c r="GH205" s="6"/>
      <c r="GI205" s="6"/>
      <c r="GJ205" s="6"/>
      <c r="GK205" s="6"/>
      <c r="GL205" s="6"/>
      <c r="GM205" s="6"/>
      <c r="GN205" s="6"/>
      <c r="GO205" s="6"/>
      <c r="GP205" s="6"/>
      <c r="GQ205" s="6"/>
    </row>
    <row r="206" s="3" customFormat="1" customHeight="1" spans="1:145">
      <c r="A206" s="42" t="s">
        <v>2125</v>
      </c>
      <c r="B206" s="43" t="str">
        <f t="shared" si="299"/>
        <v>Tianyou Logistics Co., LTD</v>
      </c>
      <c r="C206" s="44" t="s">
        <v>207</v>
      </c>
      <c r="D206" s="44" t="s">
        <v>90</v>
      </c>
      <c r="E206" s="45"/>
      <c r="F206" s="47"/>
      <c r="G206" s="44"/>
      <c r="H206" s="46">
        <f t="shared" si="349"/>
        <v>0.109376418104261</v>
      </c>
      <c r="I206" s="46" t="str">
        <f t="shared" si="350"/>
        <v> </v>
      </c>
      <c r="J206" s="44"/>
      <c r="K206" s="44"/>
      <c r="L206" s="44"/>
      <c r="M206" s="70"/>
      <c r="N206" s="71" t="s">
        <v>2126</v>
      </c>
      <c r="O206" s="71" t="s">
        <v>2127</v>
      </c>
      <c r="P206" s="71" t="s">
        <v>211</v>
      </c>
      <c r="Q206" s="71" t="s">
        <v>2128</v>
      </c>
      <c r="R206" s="75"/>
      <c r="S206" s="71" t="s">
        <v>235</v>
      </c>
      <c r="T206" s="75"/>
      <c r="U206" s="71" t="s">
        <v>2129</v>
      </c>
      <c r="V206" s="71" t="s">
        <v>266</v>
      </c>
      <c r="W206" s="71" t="s">
        <v>83</v>
      </c>
      <c r="X206" s="71" t="s">
        <v>2130</v>
      </c>
      <c r="Y206" s="71" t="s">
        <v>2131</v>
      </c>
      <c r="Z206" s="71" t="s">
        <v>2132</v>
      </c>
      <c r="AA206" s="81">
        <v>44972</v>
      </c>
      <c r="AB206" s="75"/>
      <c r="AC206" s="82">
        <v>367381</v>
      </c>
      <c r="AD206" s="82">
        <v>396172</v>
      </c>
      <c r="AE206" s="82">
        <v>382343</v>
      </c>
      <c r="AF206" s="82">
        <v>301758</v>
      </c>
      <c r="AG206" s="82">
        <v>961</v>
      </c>
      <c r="AH206" s="82">
        <v>900</v>
      </c>
      <c r="AI206" s="82">
        <v>729</v>
      </c>
      <c r="AJ206" s="82">
        <v>518</v>
      </c>
      <c r="AK206" s="82">
        <v>243301</v>
      </c>
      <c r="AL206" s="82">
        <v>275038</v>
      </c>
      <c r="AM206" s="82">
        <v>260539</v>
      </c>
      <c r="AN206" s="82">
        <v>186208</v>
      </c>
      <c r="AO206" s="82">
        <v>0</v>
      </c>
      <c r="AP206" s="82">
        <v>0</v>
      </c>
      <c r="AQ206" s="82">
        <v>0</v>
      </c>
      <c r="AR206" s="82">
        <v>0</v>
      </c>
      <c r="AS206" s="82">
        <v>-35038</v>
      </c>
      <c r="AT206" s="82">
        <v>-40724</v>
      </c>
      <c r="AU206" s="82">
        <v>-39874</v>
      </c>
      <c r="AV206" s="82">
        <v>-30164</v>
      </c>
      <c r="AW206" s="82">
        <v>-47331</v>
      </c>
      <c r="AX206" s="82">
        <v>-44078</v>
      </c>
      <c r="AY206" s="82">
        <v>-34639</v>
      </c>
      <c r="AZ206" s="82">
        <v>-32933</v>
      </c>
      <c r="BA206" s="82">
        <v>1496</v>
      </c>
      <c r="BB206" s="82">
        <v>1914</v>
      </c>
      <c r="BC206" s="82">
        <v>1908</v>
      </c>
      <c r="BD206" s="82">
        <v>1707</v>
      </c>
      <c r="BE206" s="82">
        <v>86108</v>
      </c>
      <c r="BF206" s="82">
        <v>89388</v>
      </c>
      <c r="BG206" s="82">
        <v>106128</v>
      </c>
      <c r="BH206" s="82">
        <v>73392</v>
      </c>
      <c r="BI206" s="82">
        <v>67969</v>
      </c>
      <c r="BJ206" s="82">
        <v>27442</v>
      </c>
      <c r="BK206" s="82">
        <v>9488</v>
      </c>
      <c r="BL206" s="82">
        <v>22677</v>
      </c>
      <c r="BM206" s="82">
        <v>221851</v>
      </c>
      <c r="BN206" s="82">
        <v>356104</v>
      </c>
      <c r="BO206" s="82">
        <v>396242</v>
      </c>
      <c r="BP206" s="82">
        <v>192339</v>
      </c>
      <c r="BQ206" s="82">
        <v>430648</v>
      </c>
      <c r="BR206" s="82">
        <v>536515</v>
      </c>
      <c r="BS206" s="82">
        <v>586622</v>
      </c>
      <c r="BT206" s="82">
        <v>336615</v>
      </c>
      <c r="BU206" s="83"/>
      <c r="BV206" s="83"/>
      <c r="BW206" s="83"/>
      <c r="BX206" s="83"/>
      <c r="BY206" s="82">
        <v>42672</v>
      </c>
      <c r="BZ206" s="82">
        <v>37232</v>
      </c>
      <c r="CA206" s="82">
        <v>48020</v>
      </c>
      <c r="CB206" s="82">
        <v>52971</v>
      </c>
      <c r="CC206" s="82">
        <v>6</v>
      </c>
      <c r="CD206" s="82">
        <v>41</v>
      </c>
      <c r="CE206" s="82">
        <v>116</v>
      </c>
      <c r="CF206" s="83"/>
      <c r="CG206" s="82">
        <v>35032</v>
      </c>
      <c r="CH206" s="82">
        <v>40683</v>
      </c>
      <c r="CI206" s="82">
        <v>39758</v>
      </c>
      <c r="CJ206" s="82">
        <v>30164</v>
      </c>
      <c r="CK206" s="89">
        <f t="shared" si="351"/>
        <v>367381</v>
      </c>
      <c r="CL206" s="89">
        <f t="shared" si="352"/>
        <v>-243301</v>
      </c>
      <c r="CM206" s="89">
        <f t="shared" si="353"/>
        <v>-35038</v>
      </c>
      <c r="CN206" s="89">
        <f t="shared" si="354"/>
        <v>-47331</v>
      </c>
      <c r="CO206" s="89">
        <f t="shared" si="355"/>
        <v>41711</v>
      </c>
      <c r="CP206" s="90">
        <f t="shared" si="356"/>
        <v>0.113536083793119</v>
      </c>
      <c r="CQ206" s="90">
        <f t="shared" si="357"/>
        <v>0.128077501765591</v>
      </c>
      <c r="CR206" s="91">
        <f t="shared" si="358"/>
        <v>0</v>
      </c>
      <c r="CS206" s="93">
        <f t="shared" si="359"/>
        <v>0</v>
      </c>
      <c r="CT206" s="93">
        <f t="shared" si="360"/>
        <v>1705</v>
      </c>
      <c r="CU206" s="93">
        <f t="shared" si="361"/>
        <v>288977.5</v>
      </c>
      <c r="CV206" s="94"/>
      <c r="CW206" s="95">
        <f t="shared" si="362"/>
        <v>396172</v>
      </c>
      <c r="CX206" s="95">
        <f t="shared" si="363"/>
        <v>-275038</v>
      </c>
      <c r="CY206" s="95">
        <f t="shared" si="364"/>
        <v>-40724</v>
      </c>
      <c r="CZ206" s="93">
        <f t="shared" si="365"/>
        <v>-44078</v>
      </c>
      <c r="DA206" s="95">
        <f t="shared" si="366"/>
        <v>36332</v>
      </c>
      <c r="DB206" s="99">
        <f t="shared" si="367"/>
        <v>0.0917076421352342</v>
      </c>
      <c r="DC206" s="99">
        <f t="shared" si="368"/>
        <v>0.100967096487328</v>
      </c>
      <c r="DD206" s="91">
        <f t="shared" si="369"/>
        <v>0</v>
      </c>
      <c r="DE206" s="93">
        <f t="shared" si="370"/>
        <v>0</v>
      </c>
      <c r="DF206" s="93">
        <f t="shared" si="371"/>
        <v>1911</v>
      </c>
      <c r="DG206" s="93">
        <f t="shared" si="372"/>
        <v>376173</v>
      </c>
      <c r="DH206" s="94"/>
      <c r="DI206" s="100">
        <f t="shared" si="373"/>
        <v>382343</v>
      </c>
      <c r="DJ206" s="100">
        <f t="shared" si="374"/>
        <v>-260539</v>
      </c>
      <c r="DK206" s="100">
        <f t="shared" si="375"/>
        <v>-39874</v>
      </c>
      <c r="DL206" s="100">
        <f t="shared" si="376"/>
        <v>-34639</v>
      </c>
      <c r="DM206" s="100">
        <f t="shared" si="377"/>
        <v>47291</v>
      </c>
      <c r="DN206" s="99">
        <f t="shared" si="378"/>
        <v>0.123687369717767</v>
      </c>
      <c r="DO206" s="90">
        <f t="shared" si="379"/>
        <v>0.141145255064885</v>
      </c>
      <c r="DP206" s="91">
        <f t="shared" si="380"/>
        <v>0</v>
      </c>
      <c r="DQ206" s="93">
        <f t="shared" si="381"/>
        <v>0</v>
      </c>
      <c r="DR206" s="93">
        <f t="shared" si="382"/>
        <v>1807.5</v>
      </c>
      <c r="DS206" s="93">
        <f t="shared" si="383"/>
        <v>294290.5</v>
      </c>
      <c r="DT206" s="94"/>
      <c r="DU206" s="105">
        <f t="shared" ref="DU206:DX206" si="410">(DI206+CW206+CK206)/3</f>
        <v>381965.333333333</v>
      </c>
      <c r="DV206" s="105">
        <f t="shared" si="410"/>
        <v>-259626</v>
      </c>
      <c r="DW206" s="105">
        <f t="shared" si="410"/>
        <v>-38545.3333333333</v>
      </c>
      <c r="DX206" s="105">
        <f t="shared" si="410"/>
        <v>-42016</v>
      </c>
      <c r="DY206" s="105">
        <f t="shared" si="385"/>
        <v>41778</v>
      </c>
      <c r="DZ206" s="99">
        <f t="shared" si="386"/>
        <v>0.109376418104261</v>
      </c>
      <c r="EA206" s="107">
        <f t="shared" si="387"/>
        <v>0.122808805344506</v>
      </c>
      <c r="EB206" s="105">
        <f t="shared" si="388"/>
        <v>0</v>
      </c>
      <c r="EC206" s="105">
        <f t="shared" si="389"/>
        <v>0</v>
      </c>
      <c r="ED206" s="105">
        <f t="shared" si="390"/>
        <v>1807.83333333333</v>
      </c>
      <c r="EE206" s="105">
        <f t="shared" si="391"/>
        <v>319813.666666667</v>
      </c>
      <c r="EF206" s="108"/>
      <c r="EG206" s="115" t="str">
        <f t="shared" si="392"/>
        <v>完整</v>
      </c>
      <c r="EH206" s="115" t="str">
        <f t="shared" si="393"/>
        <v>完整</v>
      </c>
      <c r="EI206" s="115" t="str">
        <f t="shared" si="394"/>
        <v>完整</v>
      </c>
      <c r="EJ206" s="115" t="str">
        <f t="shared" si="395"/>
        <v>选择</v>
      </c>
      <c r="EK206" s="115" t="str">
        <f t="shared" si="396"/>
        <v>选择</v>
      </c>
      <c r="EL206" s="115" t="str">
        <f t="shared" si="397"/>
        <v>选择</v>
      </c>
      <c r="EM206" s="3" t="str">
        <f t="shared" si="398"/>
        <v>删除</v>
      </c>
      <c r="EN206" s="3" t="str">
        <f t="shared" si="399"/>
        <v>删除</v>
      </c>
      <c r="EO206" s="3" t="str">
        <f t="shared" si="400"/>
        <v>删除</v>
      </c>
    </row>
    <row r="207" s="3" customFormat="1" customHeight="1" spans="1:199">
      <c r="A207" s="42" t="s">
        <v>2133</v>
      </c>
      <c r="B207" s="43" t="str">
        <f t="shared" si="299"/>
        <v>Namyong Terminal PCL</v>
      </c>
      <c r="C207" s="44" t="s">
        <v>207</v>
      </c>
      <c r="D207" s="44" t="s">
        <v>90</v>
      </c>
      <c r="E207" s="45"/>
      <c r="F207" s="47"/>
      <c r="G207" s="44"/>
      <c r="H207" s="46">
        <f t="shared" si="349"/>
        <v>0.289090576720046</v>
      </c>
      <c r="I207" s="46" t="str">
        <f t="shared" si="350"/>
        <v> </v>
      </c>
      <c r="J207" s="44"/>
      <c r="K207" s="44"/>
      <c r="L207" s="44"/>
      <c r="M207" s="70"/>
      <c r="N207" s="71" t="s">
        <v>2134</v>
      </c>
      <c r="O207" s="71" t="s">
        <v>2135</v>
      </c>
      <c r="P207" s="71" t="s">
        <v>211</v>
      </c>
      <c r="Q207" s="71" t="s">
        <v>2136</v>
      </c>
      <c r="R207" s="71" t="s">
        <v>2137</v>
      </c>
      <c r="S207" s="71" t="s">
        <v>1158</v>
      </c>
      <c r="T207" s="75"/>
      <c r="U207" s="71" t="s">
        <v>2138</v>
      </c>
      <c r="V207" s="71" t="s">
        <v>266</v>
      </c>
      <c r="W207" s="71" t="s">
        <v>83</v>
      </c>
      <c r="X207" s="71" t="s">
        <v>2139</v>
      </c>
      <c r="Y207" s="71" t="s">
        <v>2140</v>
      </c>
      <c r="Z207" s="71" t="s">
        <v>2141</v>
      </c>
      <c r="AA207" s="81">
        <v>41603</v>
      </c>
      <c r="AB207" s="75"/>
      <c r="AC207" s="82">
        <v>1745808</v>
      </c>
      <c r="AD207" s="82">
        <v>1449953</v>
      </c>
      <c r="AE207" s="82">
        <v>1333681</v>
      </c>
      <c r="AF207" s="82">
        <v>1194608</v>
      </c>
      <c r="AG207" s="82">
        <v>16672</v>
      </c>
      <c r="AH207" s="82">
        <v>6197</v>
      </c>
      <c r="AI207" s="82">
        <v>4762</v>
      </c>
      <c r="AJ207" s="82">
        <v>4858</v>
      </c>
      <c r="AK207" s="82">
        <v>333858</v>
      </c>
      <c r="AL207" s="82">
        <v>299268</v>
      </c>
      <c r="AM207" s="82">
        <v>175145</v>
      </c>
      <c r="AN207" s="82">
        <v>207092</v>
      </c>
      <c r="AO207" s="82">
        <v>0</v>
      </c>
      <c r="AP207" s="82">
        <v>0</v>
      </c>
      <c r="AQ207" s="82">
        <v>0</v>
      </c>
      <c r="AR207" s="82">
        <v>0</v>
      </c>
      <c r="AS207" s="82">
        <v>-355997</v>
      </c>
      <c r="AT207" s="82">
        <v>-291891</v>
      </c>
      <c r="AU207" s="82">
        <v>-323590</v>
      </c>
      <c r="AV207" s="82">
        <v>-144372</v>
      </c>
      <c r="AW207" s="82">
        <v>-499399</v>
      </c>
      <c r="AX207" s="82">
        <v>-471882</v>
      </c>
      <c r="AY207" s="82">
        <v>-468993</v>
      </c>
      <c r="AZ207" s="82">
        <v>-428963</v>
      </c>
      <c r="BA207" s="82">
        <v>2359</v>
      </c>
      <c r="BB207" s="82">
        <v>2363</v>
      </c>
      <c r="BC207" s="82">
        <v>4011</v>
      </c>
      <c r="BD207" s="82">
        <v>3340</v>
      </c>
      <c r="BE207" s="82">
        <v>103440</v>
      </c>
      <c r="BF207" s="82">
        <v>90479</v>
      </c>
      <c r="BG207" s="82">
        <v>84942</v>
      </c>
      <c r="BH207" s="82">
        <v>76756</v>
      </c>
      <c r="BI207" s="82">
        <v>1768194</v>
      </c>
      <c r="BJ207" s="82">
        <v>1449739</v>
      </c>
      <c r="BK207" s="82">
        <v>1319536</v>
      </c>
      <c r="BL207" s="82">
        <v>1301841</v>
      </c>
      <c r="BM207" s="82">
        <v>2413943</v>
      </c>
      <c r="BN207" s="82">
        <v>2914896</v>
      </c>
      <c r="BO207" s="82">
        <v>3482996</v>
      </c>
      <c r="BP207" s="82">
        <v>2888008</v>
      </c>
      <c r="BQ207" s="82">
        <v>6953029</v>
      </c>
      <c r="BR207" s="82">
        <v>6784683</v>
      </c>
      <c r="BS207" s="82">
        <v>6655086</v>
      </c>
      <c r="BT207" s="82">
        <v>5693473</v>
      </c>
      <c r="BU207" s="82">
        <v>4609</v>
      </c>
      <c r="BV207" s="82">
        <v>2823</v>
      </c>
      <c r="BW207" s="82">
        <v>2302</v>
      </c>
      <c r="BX207" s="82">
        <v>1334</v>
      </c>
      <c r="BY207" s="82">
        <v>573226</v>
      </c>
      <c r="BZ207" s="82">
        <v>393109</v>
      </c>
      <c r="CA207" s="82">
        <v>370715</v>
      </c>
      <c r="CB207" s="82">
        <v>419039</v>
      </c>
      <c r="CC207" s="82">
        <v>8096</v>
      </c>
      <c r="CD207" s="82">
        <v>3888</v>
      </c>
      <c r="CE207" s="83"/>
      <c r="CF207" s="83"/>
      <c r="CG207" s="82">
        <v>188143</v>
      </c>
      <c r="CH207" s="82">
        <v>152086</v>
      </c>
      <c r="CI207" s="82">
        <v>198368</v>
      </c>
      <c r="CJ207" s="82">
        <v>29158</v>
      </c>
      <c r="CK207" s="89">
        <f t="shared" si="351"/>
        <v>1745808</v>
      </c>
      <c r="CL207" s="89">
        <f t="shared" si="352"/>
        <v>-333858</v>
      </c>
      <c r="CM207" s="89">
        <f t="shared" si="353"/>
        <v>-355997</v>
      </c>
      <c r="CN207" s="89">
        <f t="shared" si="354"/>
        <v>-499399</v>
      </c>
      <c r="CO207" s="89">
        <f t="shared" si="355"/>
        <v>556554</v>
      </c>
      <c r="CP207" s="90">
        <f t="shared" si="356"/>
        <v>0.318794506612411</v>
      </c>
      <c r="CQ207" s="90">
        <f t="shared" si="357"/>
        <v>0.467985812955012</v>
      </c>
      <c r="CR207" s="91">
        <f t="shared" si="358"/>
        <v>4609</v>
      </c>
      <c r="CS207" s="93">
        <f t="shared" si="359"/>
        <v>0</v>
      </c>
      <c r="CT207" s="93">
        <f t="shared" si="360"/>
        <v>2361</v>
      </c>
      <c r="CU207" s="93">
        <f t="shared" si="361"/>
        <v>2664419.5</v>
      </c>
      <c r="CV207" s="94"/>
      <c r="CW207" s="95">
        <f t="shared" si="362"/>
        <v>1449953</v>
      </c>
      <c r="CX207" s="95">
        <f t="shared" si="363"/>
        <v>-299268</v>
      </c>
      <c r="CY207" s="95">
        <f t="shared" si="364"/>
        <v>-291891</v>
      </c>
      <c r="CZ207" s="93">
        <f t="shared" si="365"/>
        <v>-471882</v>
      </c>
      <c r="DA207" s="95">
        <f t="shared" si="366"/>
        <v>386912</v>
      </c>
      <c r="DB207" s="99">
        <f t="shared" si="367"/>
        <v>0.266844511511752</v>
      </c>
      <c r="DC207" s="99">
        <f t="shared" si="368"/>
        <v>0.363967147080875</v>
      </c>
      <c r="DD207" s="91">
        <f t="shared" si="369"/>
        <v>2823</v>
      </c>
      <c r="DE207" s="93">
        <f t="shared" si="370"/>
        <v>0</v>
      </c>
      <c r="DF207" s="93">
        <f t="shared" si="371"/>
        <v>3187</v>
      </c>
      <c r="DG207" s="93">
        <f t="shared" si="372"/>
        <v>3198946</v>
      </c>
      <c r="DH207" s="94"/>
      <c r="DI207" s="100">
        <f t="shared" si="373"/>
        <v>1333681</v>
      </c>
      <c r="DJ207" s="100">
        <f t="shared" si="374"/>
        <v>-175145</v>
      </c>
      <c r="DK207" s="100">
        <f t="shared" si="375"/>
        <v>-323590</v>
      </c>
      <c r="DL207" s="100">
        <f t="shared" si="376"/>
        <v>-468993</v>
      </c>
      <c r="DM207" s="100">
        <f t="shared" si="377"/>
        <v>365953</v>
      </c>
      <c r="DN207" s="99">
        <f t="shared" si="378"/>
        <v>0.274393201972586</v>
      </c>
      <c r="DO207" s="90">
        <f t="shared" si="379"/>
        <v>0.378156878792388</v>
      </c>
      <c r="DP207" s="91">
        <f t="shared" si="380"/>
        <v>2302</v>
      </c>
      <c r="DQ207" s="93">
        <f t="shared" si="381"/>
        <v>0</v>
      </c>
      <c r="DR207" s="93">
        <f t="shared" si="382"/>
        <v>3675.5</v>
      </c>
      <c r="DS207" s="93">
        <f t="shared" si="383"/>
        <v>3185502</v>
      </c>
      <c r="DT207" s="94"/>
      <c r="DU207" s="105">
        <f t="shared" ref="DU207:DX207" si="411">(DI207+CW207+CK207)/3</f>
        <v>1509814</v>
      </c>
      <c r="DV207" s="105">
        <f t="shared" si="411"/>
        <v>-269423.666666667</v>
      </c>
      <c r="DW207" s="105">
        <f t="shared" si="411"/>
        <v>-323826</v>
      </c>
      <c r="DX207" s="105">
        <f t="shared" si="411"/>
        <v>-480091.333333333</v>
      </c>
      <c r="DY207" s="105">
        <f t="shared" si="385"/>
        <v>436473</v>
      </c>
      <c r="DZ207" s="99">
        <f t="shared" si="386"/>
        <v>0.289090576720046</v>
      </c>
      <c r="EA207" s="107">
        <f t="shared" si="387"/>
        <v>0.406648958718618</v>
      </c>
      <c r="EB207" s="105">
        <f t="shared" si="388"/>
        <v>-3244.66666666667</v>
      </c>
      <c r="EC207" s="105">
        <f t="shared" si="389"/>
        <v>0</v>
      </c>
      <c r="ED207" s="105">
        <f t="shared" si="390"/>
        <v>3074.5</v>
      </c>
      <c r="EE207" s="105">
        <f t="shared" si="391"/>
        <v>3016289.16666667</v>
      </c>
      <c r="EF207" s="108"/>
      <c r="EG207" s="115" t="str">
        <f t="shared" si="392"/>
        <v>完整</v>
      </c>
      <c r="EH207" s="115" t="str">
        <f t="shared" si="393"/>
        <v>完整</v>
      </c>
      <c r="EI207" s="115" t="str">
        <f t="shared" si="394"/>
        <v>完整</v>
      </c>
      <c r="EJ207" s="115" t="str">
        <f t="shared" si="395"/>
        <v>选择</v>
      </c>
      <c r="EK207" s="115" t="str">
        <f t="shared" si="396"/>
        <v>选择</v>
      </c>
      <c r="EL207" s="115" t="str">
        <f t="shared" si="397"/>
        <v>选择</v>
      </c>
      <c r="EM207" s="3" t="str">
        <f t="shared" si="398"/>
        <v>删除</v>
      </c>
      <c r="EN207" s="3" t="str">
        <f t="shared" si="399"/>
        <v>删除</v>
      </c>
      <c r="EO207" s="3" t="str">
        <f t="shared" si="400"/>
        <v>删除</v>
      </c>
      <c r="EP207" s="6"/>
      <c r="EQ207" s="6"/>
      <c r="ER207" s="6"/>
      <c r="ES207" s="6"/>
      <c r="ET207" s="6"/>
      <c r="EU207" s="6"/>
      <c r="EV207" s="6"/>
      <c r="EW207" s="6"/>
      <c r="EX207" s="6"/>
      <c r="EY207" s="6"/>
      <c r="EZ207" s="6"/>
      <c r="FA207" s="6"/>
      <c r="FB207" s="6"/>
      <c r="FC207" s="6"/>
      <c r="FD207" s="6"/>
      <c r="FE207" s="6"/>
      <c r="FF207" s="6"/>
      <c r="FG207" s="6"/>
      <c r="FH207" s="6"/>
      <c r="FI207" s="6"/>
      <c r="FJ207" s="6"/>
      <c r="FK207" s="6"/>
      <c r="FL207" s="6"/>
      <c r="FM207" s="6"/>
      <c r="FN207" s="6"/>
      <c r="FO207" s="6"/>
      <c r="FP207" s="6"/>
      <c r="FQ207" s="6"/>
      <c r="FR207" s="6"/>
      <c r="FS207" s="6"/>
      <c r="FT207" s="6"/>
      <c r="FU207" s="6"/>
      <c r="FV207" s="6"/>
      <c r="FW207" s="6"/>
      <c r="FX207" s="6"/>
      <c r="FY207" s="6"/>
      <c r="FZ207" s="6"/>
      <c r="GA207" s="6"/>
      <c r="GB207" s="6"/>
      <c r="GC207" s="6"/>
      <c r="GD207" s="6"/>
      <c r="GE207" s="6"/>
      <c r="GF207" s="6"/>
      <c r="GG207" s="6"/>
      <c r="GH207" s="6"/>
      <c r="GI207" s="6"/>
      <c r="GJ207" s="6"/>
      <c r="GK207" s="6"/>
      <c r="GL207" s="6"/>
      <c r="GM207" s="6"/>
      <c r="GN207" s="6"/>
      <c r="GO207" s="6"/>
      <c r="GP207" s="6"/>
      <c r="GQ207" s="6"/>
    </row>
    <row r="208" s="3" customFormat="1" customHeight="1" spans="1:145">
      <c r="A208" s="42" t="s">
        <v>2142</v>
      </c>
      <c r="B208" s="43" t="str">
        <f t="shared" si="299"/>
        <v>AMS Public Transport Holdings Limited</v>
      </c>
      <c r="C208" s="44" t="s">
        <v>207</v>
      </c>
      <c r="D208" s="44" t="s">
        <v>90</v>
      </c>
      <c r="E208" s="45"/>
      <c r="F208" s="47"/>
      <c r="G208" s="44"/>
      <c r="H208" s="46">
        <f t="shared" si="349"/>
        <v>0.0326066547509433</v>
      </c>
      <c r="I208" s="46" t="str">
        <f t="shared" si="350"/>
        <v> </v>
      </c>
      <c r="J208" s="44"/>
      <c r="K208" s="44"/>
      <c r="L208" s="44"/>
      <c r="M208" s="70"/>
      <c r="N208" s="71" t="s">
        <v>2143</v>
      </c>
      <c r="O208" s="71" t="s">
        <v>2144</v>
      </c>
      <c r="P208" s="71" t="s">
        <v>211</v>
      </c>
      <c r="Q208" s="71" t="s">
        <v>2145</v>
      </c>
      <c r="R208" s="71" t="s">
        <v>2146</v>
      </c>
      <c r="S208" s="71" t="s">
        <v>794</v>
      </c>
      <c r="T208" s="71" t="s">
        <v>294</v>
      </c>
      <c r="U208" s="71" t="s">
        <v>2147</v>
      </c>
      <c r="V208" s="71" t="s">
        <v>266</v>
      </c>
      <c r="W208" s="71" t="s">
        <v>83</v>
      </c>
      <c r="X208" s="71" t="s">
        <v>2148</v>
      </c>
      <c r="Y208" s="71" t="s">
        <v>2145</v>
      </c>
      <c r="Z208" s="71" t="s">
        <v>2149</v>
      </c>
      <c r="AA208" s="81">
        <v>38092</v>
      </c>
      <c r="AB208" s="75"/>
      <c r="AC208" s="82">
        <v>393686</v>
      </c>
      <c r="AD208" s="82">
        <v>374896</v>
      </c>
      <c r="AE208" s="82">
        <v>339198</v>
      </c>
      <c r="AF208" s="82">
        <v>303366</v>
      </c>
      <c r="AG208" s="82">
        <v>7641</v>
      </c>
      <c r="AH208" s="82">
        <v>53812</v>
      </c>
      <c r="AI208" s="82">
        <v>10866</v>
      </c>
      <c r="AJ208" s="82">
        <v>65529</v>
      </c>
      <c r="AK208" s="82">
        <v>252510</v>
      </c>
      <c r="AL208" s="82">
        <v>251129</v>
      </c>
      <c r="AM208" s="82">
        <v>236687</v>
      </c>
      <c r="AN208" s="82">
        <v>207978</v>
      </c>
      <c r="AO208" s="82">
        <v>0</v>
      </c>
      <c r="AP208" s="82">
        <v>0</v>
      </c>
      <c r="AQ208" s="82">
        <v>0</v>
      </c>
      <c r="AR208" s="82">
        <v>0</v>
      </c>
      <c r="AS208" s="82">
        <v>-42738</v>
      </c>
      <c r="AT208" s="82">
        <v>-40295</v>
      </c>
      <c r="AU208" s="82">
        <v>-39542</v>
      </c>
      <c r="AV208" s="82">
        <v>-40305</v>
      </c>
      <c r="AW208" s="82">
        <v>-70526</v>
      </c>
      <c r="AX208" s="82">
        <v>-70457</v>
      </c>
      <c r="AY208" s="82">
        <v>-67775</v>
      </c>
      <c r="AZ208" s="82">
        <v>-70433</v>
      </c>
      <c r="BA208" s="83"/>
      <c r="BB208" s="83"/>
      <c r="BC208" s="83"/>
      <c r="BD208" s="83"/>
      <c r="BE208" s="82">
        <v>4433</v>
      </c>
      <c r="BF208" s="82">
        <v>1792</v>
      </c>
      <c r="BG208" s="82">
        <v>4056</v>
      </c>
      <c r="BH208" s="82">
        <v>1825</v>
      </c>
      <c r="BI208" s="82">
        <v>57050</v>
      </c>
      <c r="BJ208" s="82">
        <v>68651</v>
      </c>
      <c r="BK208" s="82">
        <v>36377</v>
      </c>
      <c r="BL208" s="82">
        <v>47602</v>
      </c>
      <c r="BM208" s="82">
        <v>197615</v>
      </c>
      <c r="BN208" s="82">
        <v>80009</v>
      </c>
      <c r="BO208" s="82">
        <v>136372</v>
      </c>
      <c r="BP208" s="82">
        <v>190902</v>
      </c>
      <c r="BQ208" s="82">
        <v>353461</v>
      </c>
      <c r="BR208" s="82">
        <v>282738</v>
      </c>
      <c r="BS208" s="82">
        <v>329979</v>
      </c>
      <c r="BT208" s="82">
        <v>418995</v>
      </c>
      <c r="BU208" s="83"/>
      <c r="BV208" s="83"/>
      <c r="BW208" s="83"/>
      <c r="BX208" s="83"/>
      <c r="BY208" s="82">
        <v>35553</v>
      </c>
      <c r="BZ208" s="82">
        <v>66827</v>
      </c>
      <c r="CA208" s="82">
        <v>6060</v>
      </c>
      <c r="CB208" s="82">
        <v>50179</v>
      </c>
      <c r="CC208" s="82">
        <v>1466</v>
      </c>
      <c r="CD208" s="82">
        <v>1212</v>
      </c>
      <c r="CE208" s="82">
        <v>1095</v>
      </c>
      <c r="CF208" s="82">
        <v>1333</v>
      </c>
      <c r="CG208" s="82">
        <v>41272</v>
      </c>
      <c r="CH208" s="82">
        <v>39083</v>
      </c>
      <c r="CI208" s="82">
        <v>38447</v>
      </c>
      <c r="CJ208" s="82">
        <v>38972</v>
      </c>
      <c r="CK208" s="89">
        <f t="shared" si="351"/>
        <v>393686</v>
      </c>
      <c r="CL208" s="89">
        <f t="shared" si="352"/>
        <v>-252510</v>
      </c>
      <c r="CM208" s="89">
        <f t="shared" si="353"/>
        <v>-42738</v>
      </c>
      <c r="CN208" s="89">
        <f t="shared" si="354"/>
        <v>-70526</v>
      </c>
      <c r="CO208" s="89">
        <f t="shared" si="355"/>
        <v>27912</v>
      </c>
      <c r="CP208" s="90">
        <f t="shared" si="356"/>
        <v>0.07089914297181</v>
      </c>
      <c r="CQ208" s="90">
        <f t="shared" si="357"/>
        <v>0.0763094151033152</v>
      </c>
      <c r="CR208" s="91">
        <f t="shared" si="358"/>
        <v>0</v>
      </c>
      <c r="CS208" s="93">
        <f t="shared" si="359"/>
        <v>0</v>
      </c>
      <c r="CT208" s="93" t="e">
        <f t="shared" si="360"/>
        <v>#VALUE!</v>
      </c>
      <c r="CU208" s="93">
        <f t="shared" si="361"/>
        <v>138812</v>
      </c>
      <c r="CV208" s="94"/>
      <c r="CW208" s="95">
        <f t="shared" si="362"/>
        <v>374896</v>
      </c>
      <c r="CX208" s="95">
        <f t="shared" si="363"/>
        <v>-251129</v>
      </c>
      <c r="CY208" s="95">
        <f t="shared" si="364"/>
        <v>-40295</v>
      </c>
      <c r="CZ208" s="93">
        <f t="shared" si="365"/>
        <v>-70457</v>
      </c>
      <c r="DA208" s="95">
        <f t="shared" si="366"/>
        <v>13015</v>
      </c>
      <c r="DB208" s="99">
        <f t="shared" si="367"/>
        <v>0.0347162946523836</v>
      </c>
      <c r="DC208" s="99">
        <f t="shared" si="368"/>
        <v>0.0359648613770825</v>
      </c>
      <c r="DD208" s="91">
        <f t="shared" si="369"/>
        <v>0</v>
      </c>
      <c r="DE208" s="93">
        <f t="shared" si="370"/>
        <v>0</v>
      </c>
      <c r="DF208" s="93" t="e">
        <f t="shared" si="371"/>
        <v>#VALUE!</v>
      </c>
      <c r="DG208" s="93">
        <f t="shared" si="372"/>
        <v>108190.5</v>
      </c>
      <c r="DH208" s="94"/>
      <c r="DI208" s="100">
        <f t="shared" si="373"/>
        <v>339198</v>
      </c>
      <c r="DJ208" s="100">
        <f t="shared" si="374"/>
        <v>-236687</v>
      </c>
      <c r="DK208" s="100">
        <f t="shared" si="375"/>
        <v>-39542</v>
      </c>
      <c r="DL208" s="100">
        <f t="shared" si="376"/>
        <v>-67775</v>
      </c>
      <c r="DM208" s="100">
        <f t="shared" si="377"/>
        <v>-4806</v>
      </c>
      <c r="DN208" s="99">
        <f t="shared" si="378"/>
        <v>-0.014168715617427</v>
      </c>
      <c r="DO208" s="90">
        <f t="shared" si="379"/>
        <v>-0.01397076778177</v>
      </c>
      <c r="DP208" s="91">
        <f t="shared" si="380"/>
        <v>0</v>
      </c>
      <c r="DQ208" s="93">
        <f t="shared" si="381"/>
        <v>0</v>
      </c>
      <c r="DR208" s="93" t="e">
        <f t="shared" si="382"/>
        <v>#VALUE!</v>
      </c>
      <c r="DS208" s="93">
        <f t="shared" si="383"/>
        <v>163637</v>
      </c>
      <c r="DT208" s="94"/>
      <c r="DU208" s="105">
        <f t="shared" ref="DU208:DX208" si="412">(DI208+CW208+CK208)/3</f>
        <v>369260</v>
      </c>
      <c r="DV208" s="105">
        <f t="shared" si="412"/>
        <v>-246775.333333333</v>
      </c>
      <c r="DW208" s="105">
        <f t="shared" si="412"/>
        <v>-40858.3333333333</v>
      </c>
      <c r="DX208" s="105">
        <f t="shared" si="412"/>
        <v>-69586</v>
      </c>
      <c r="DY208" s="105">
        <f t="shared" si="385"/>
        <v>12040.3333333333</v>
      </c>
      <c r="DZ208" s="99">
        <f t="shared" si="386"/>
        <v>0.0326066547509433</v>
      </c>
      <c r="EA208" s="107">
        <f t="shared" si="387"/>
        <v>0.0337056843641494</v>
      </c>
      <c r="EB208" s="105">
        <f t="shared" si="388"/>
        <v>0</v>
      </c>
      <c r="EC208" s="105">
        <f t="shared" si="389"/>
        <v>0</v>
      </c>
      <c r="ED208" s="105" t="e">
        <f t="shared" si="390"/>
        <v>#VALUE!</v>
      </c>
      <c r="EE208" s="105">
        <f t="shared" si="391"/>
        <v>136879.833333333</v>
      </c>
      <c r="EF208" s="108"/>
      <c r="EG208" s="115" t="str">
        <f t="shared" si="392"/>
        <v>完整</v>
      </c>
      <c r="EH208" s="115" t="str">
        <f t="shared" si="393"/>
        <v>完整</v>
      </c>
      <c r="EI208" s="115" t="str">
        <f t="shared" si="394"/>
        <v>完整</v>
      </c>
      <c r="EJ208" s="115" t="str">
        <f t="shared" si="395"/>
        <v>选择</v>
      </c>
      <c r="EK208" s="115" t="str">
        <f t="shared" si="396"/>
        <v>选择</v>
      </c>
      <c r="EL208" s="115" t="str">
        <f t="shared" si="397"/>
        <v>选择</v>
      </c>
      <c r="EM208" s="3" t="str">
        <f t="shared" si="398"/>
        <v>删除</v>
      </c>
      <c r="EN208" s="3" t="str">
        <f t="shared" si="399"/>
        <v>删除</v>
      </c>
      <c r="EO208" s="3" t="str">
        <f t="shared" si="400"/>
        <v>删除</v>
      </c>
    </row>
    <row r="209" s="3" customFormat="1" customHeight="1" spans="1:145">
      <c r="A209" s="42" t="s">
        <v>2150</v>
      </c>
      <c r="B209" s="43" t="str">
        <f t="shared" si="299"/>
        <v>Ningbo Fubang Logistics Co.,Ltd.</v>
      </c>
      <c r="C209" s="44" t="s">
        <v>207</v>
      </c>
      <c r="D209" s="44" t="s">
        <v>90</v>
      </c>
      <c r="E209" s="45"/>
      <c r="F209" s="47"/>
      <c r="G209" s="44"/>
      <c r="H209" s="46">
        <f t="shared" si="349"/>
        <v>0.0361008083506776</v>
      </c>
      <c r="I209" s="46" t="str">
        <f t="shared" si="350"/>
        <v> </v>
      </c>
      <c r="J209" s="44"/>
      <c r="K209" s="44"/>
      <c r="L209" s="44"/>
      <c r="M209" s="70"/>
      <c r="N209" s="71" t="s">
        <v>2151</v>
      </c>
      <c r="O209" s="71" t="s">
        <v>2152</v>
      </c>
      <c r="P209" s="71" t="s">
        <v>211</v>
      </c>
      <c r="Q209" s="71" t="s">
        <v>2153</v>
      </c>
      <c r="R209" s="71" t="s">
        <v>2154</v>
      </c>
      <c r="S209" s="71" t="s">
        <v>235</v>
      </c>
      <c r="T209" s="75"/>
      <c r="U209" s="71" t="s">
        <v>2155</v>
      </c>
      <c r="V209" s="71" t="s">
        <v>306</v>
      </c>
      <c r="W209" s="71" t="s">
        <v>83</v>
      </c>
      <c r="X209" s="71" t="s">
        <v>2156</v>
      </c>
      <c r="Y209" s="71" t="s">
        <v>308</v>
      </c>
      <c r="Z209" s="71" t="s">
        <v>2157</v>
      </c>
      <c r="AA209" s="81">
        <v>42494</v>
      </c>
      <c r="AB209" s="75"/>
      <c r="AC209" s="82">
        <v>343160</v>
      </c>
      <c r="AD209" s="82">
        <v>354733</v>
      </c>
      <c r="AE209" s="82">
        <v>340394</v>
      </c>
      <c r="AF209" s="82">
        <v>377377</v>
      </c>
      <c r="AG209" s="82">
        <v>12031</v>
      </c>
      <c r="AH209" s="82">
        <v>12767</v>
      </c>
      <c r="AI209" s="82">
        <v>10497</v>
      </c>
      <c r="AJ209" s="82">
        <v>6738</v>
      </c>
      <c r="AK209" s="82">
        <v>302283</v>
      </c>
      <c r="AL209" s="82">
        <v>323163</v>
      </c>
      <c r="AM209" s="82">
        <v>307187</v>
      </c>
      <c r="AN209" s="82">
        <v>344463</v>
      </c>
      <c r="AO209" s="82">
        <v>0</v>
      </c>
      <c r="AP209" s="82">
        <v>0</v>
      </c>
      <c r="AQ209" s="82">
        <v>0</v>
      </c>
      <c r="AR209" s="82">
        <v>0</v>
      </c>
      <c r="AS209" s="82">
        <v>-25761</v>
      </c>
      <c r="AT209" s="82">
        <v>-17120</v>
      </c>
      <c r="AU209" s="82">
        <v>-16865</v>
      </c>
      <c r="AV209" s="82">
        <v>-15492</v>
      </c>
      <c r="AW209" s="82">
        <v>-4910</v>
      </c>
      <c r="AX209" s="82">
        <v>-1675</v>
      </c>
      <c r="AY209" s="82">
        <v>-1840</v>
      </c>
      <c r="AZ209" s="82">
        <v>-1725</v>
      </c>
      <c r="BA209" s="82">
        <v>21175</v>
      </c>
      <c r="BB209" s="83"/>
      <c r="BC209" s="83"/>
      <c r="BD209" s="83"/>
      <c r="BE209" s="82">
        <v>87678</v>
      </c>
      <c r="BF209" s="82">
        <v>142471</v>
      </c>
      <c r="BG209" s="82">
        <v>128257</v>
      </c>
      <c r="BH209" s="82">
        <v>132698</v>
      </c>
      <c r="BI209" s="82">
        <v>17983</v>
      </c>
      <c r="BJ209" s="82">
        <v>23360</v>
      </c>
      <c r="BK209" s="82">
        <v>17124</v>
      </c>
      <c r="BL209" s="82">
        <v>5557</v>
      </c>
      <c r="BM209" s="82">
        <v>206796</v>
      </c>
      <c r="BN209" s="82">
        <v>59309</v>
      </c>
      <c r="BO209" s="82">
        <v>24911</v>
      </c>
      <c r="BP209" s="82">
        <v>15148</v>
      </c>
      <c r="BQ209" s="82">
        <v>503110</v>
      </c>
      <c r="BR209" s="82">
        <v>484945</v>
      </c>
      <c r="BS209" s="82">
        <v>387331</v>
      </c>
      <c r="BT209" s="82">
        <v>227909</v>
      </c>
      <c r="BU209" s="83"/>
      <c r="BV209" s="83"/>
      <c r="BW209" s="83"/>
      <c r="BX209" s="83"/>
      <c r="BY209" s="82">
        <v>22237</v>
      </c>
      <c r="BZ209" s="82">
        <v>25542</v>
      </c>
      <c r="CA209" s="82">
        <v>24999</v>
      </c>
      <c r="CB209" s="82">
        <v>22435</v>
      </c>
      <c r="CC209" s="82">
        <v>876</v>
      </c>
      <c r="CD209" s="82">
        <v>912</v>
      </c>
      <c r="CE209" s="82">
        <v>922</v>
      </c>
      <c r="CF209" s="82">
        <v>270</v>
      </c>
      <c r="CG209" s="82">
        <v>24885</v>
      </c>
      <c r="CH209" s="82">
        <v>16208</v>
      </c>
      <c r="CI209" s="82">
        <v>15943</v>
      </c>
      <c r="CJ209" s="82">
        <v>15222</v>
      </c>
      <c r="CK209" s="89">
        <f t="shared" si="351"/>
        <v>343160</v>
      </c>
      <c r="CL209" s="89">
        <f t="shared" si="352"/>
        <v>-302283</v>
      </c>
      <c r="CM209" s="89">
        <f t="shared" si="353"/>
        <v>-25761</v>
      </c>
      <c r="CN209" s="89">
        <f t="shared" si="354"/>
        <v>-4910</v>
      </c>
      <c r="CO209" s="89">
        <f t="shared" si="355"/>
        <v>10206</v>
      </c>
      <c r="CP209" s="90">
        <f t="shared" si="356"/>
        <v>0.0297412285814197</v>
      </c>
      <c r="CQ209" s="90">
        <f t="shared" si="357"/>
        <v>0.0306528829808322</v>
      </c>
      <c r="CR209" s="91">
        <f t="shared" si="358"/>
        <v>0</v>
      </c>
      <c r="CS209" s="93">
        <f t="shared" si="359"/>
        <v>0</v>
      </c>
      <c r="CT209" s="93" t="e">
        <f t="shared" si="360"/>
        <v>#VALUE!</v>
      </c>
      <c r="CU209" s="93">
        <f t="shared" si="361"/>
        <v>133052.5</v>
      </c>
      <c r="CV209" s="94"/>
      <c r="CW209" s="95">
        <f t="shared" si="362"/>
        <v>354733</v>
      </c>
      <c r="CX209" s="95">
        <f t="shared" si="363"/>
        <v>-323163</v>
      </c>
      <c r="CY209" s="95">
        <f t="shared" si="364"/>
        <v>-17120</v>
      </c>
      <c r="CZ209" s="93">
        <f t="shared" si="365"/>
        <v>-1675</v>
      </c>
      <c r="DA209" s="95">
        <f t="shared" si="366"/>
        <v>12775</v>
      </c>
      <c r="DB209" s="99">
        <f t="shared" si="367"/>
        <v>0.0360130013277592</v>
      </c>
      <c r="DC209" s="99">
        <f t="shared" si="368"/>
        <v>0.0373583890419291</v>
      </c>
      <c r="DD209" s="91">
        <f t="shared" si="369"/>
        <v>0</v>
      </c>
      <c r="DE209" s="93">
        <f t="shared" si="370"/>
        <v>0</v>
      </c>
      <c r="DF209" s="93" t="e">
        <f t="shared" si="371"/>
        <v>#VALUE!</v>
      </c>
      <c r="DG209" s="93">
        <f t="shared" si="372"/>
        <v>42110</v>
      </c>
      <c r="DH209" s="94"/>
      <c r="DI209" s="100">
        <f t="shared" si="373"/>
        <v>340394</v>
      </c>
      <c r="DJ209" s="100">
        <f t="shared" si="374"/>
        <v>-307187</v>
      </c>
      <c r="DK209" s="100">
        <f t="shared" si="375"/>
        <v>-16865</v>
      </c>
      <c r="DL209" s="100">
        <f t="shared" si="376"/>
        <v>-1840</v>
      </c>
      <c r="DM209" s="100">
        <f t="shared" si="377"/>
        <v>14502</v>
      </c>
      <c r="DN209" s="99">
        <f t="shared" si="378"/>
        <v>0.0426035711557783</v>
      </c>
      <c r="DO209" s="90">
        <f t="shared" si="379"/>
        <v>0.0444994047107631</v>
      </c>
      <c r="DP209" s="91">
        <f t="shared" si="380"/>
        <v>0</v>
      </c>
      <c r="DQ209" s="93">
        <f t="shared" si="381"/>
        <v>0</v>
      </c>
      <c r="DR209" s="93" t="e">
        <f t="shared" si="382"/>
        <v>#VALUE!</v>
      </c>
      <c r="DS209" s="93">
        <f t="shared" si="383"/>
        <v>20029.5</v>
      </c>
      <c r="DT209" s="94"/>
      <c r="DU209" s="105">
        <f t="shared" ref="DU209:DX209" si="413">(DI209+CW209+CK209)/3</f>
        <v>346095.666666667</v>
      </c>
      <c r="DV209" s="105">
        <f t="shared" si="413"/>
        <v>-310877.666666667</v>
      </c>
      <c r="DW209" s="105">
        <f t="shared" si="413"/>
        <v>-19915.3333333333</v>
      </c>
      <c r="DX209" s="105">
        <f t="shared" si="413"/>
        <v>-2808.33333333333</v>
      </c>
      <c r="DY209" s="105">
        <f t="shared" si="385"/>
        <v>12494.3333333333</v>
      </c>
      <c r="DZ209" s="99">
        <f t="shared" si="386"/>
        <v>0.0361008083506776</v>
      </c>
      <c r="EA209" s="107">
        <f t="shared" si="387"/>
        <v>0.037452887878146</v>
      </c>
      <c r="EB209" s="105">
        <f t="shared" si="388"/>
        <v>0</v>
      </c>
      <c r="EC209" s="105">
        <f t="shared" si="389"/>
        <v>0</v>
      </c>
      <c r="ED209" s="105" t="e">
        <f t="shared" si="390"/>
        <v>#VALUE!</v>
      </c>
      <c r="EE209" s="105">
        <f t="shared" si="391"/>
        <v>65064</v>
      </c>
      <c r="EF209" s="108"/>
      <c r="EG209" s="115" t="str">
        <f t="shared" si="392"/>
        <v>完整</v>
      </c>
      <c r="EH209" s="115" t="str">
        <f t="shared" si="393"/>
        <v>完整</v>
      </c>
      <c r="EI209" s="115" t="str">
        <f t="shared" si="394"/>
        <v>完整</v>
      </c>
      <c r="EJ209" s="115" t="str">
        <f t="shared" si="395"/>
        <v>选择</v>
      </c>
      <c r="EK209" s="115" t="str">
        <f t="shared" si="396"/>
        <v>选择</v>
      </c>
      <c r="EL209" s="115" t="str">
        <f t="shared" si="397"/>
        <v>选择</v>
      </c>
      <c r="EM209" s="3" t="str">
        <f t="shared" si="398"/>
        <v>删除</v>
      </c>
      <c r="EN209" s="3" t="str">
        <f t="shared" si="399"/>
        <v>删除</v>
      </c>
      <c r="EO209" s="3" t="str">
        <f t="shared" si="400"/>
        <v>删除</v>
      </c>
    </row>
    <row r="210" s="3" customFormat="1" customHeight="1" spans="1:145">
      <c r="A210" s="42" t="s">
        <v>2158</v>
      </c>
      <c r="B210" s="43" t="str">
        <f t="shared" si="299"/>
        <v>Shanghai Jinghong International Logistics Co., LTD</v>
      </c>
      <c r="C210" s="44" t="s">
        <v>207</v>
      </c>
      <c r="D210" s="44" t="s">
        <v>90</v>
      </c>
      <c r="E210" s="45"/>
      <c r="F210" s="47"/>
      <c r="G210" s="44"/>
      <c r="H210" s="46">
        <f t="shared" si="349"/>
        <v>0.120931332038201</v>
      </c>
      <c r="I210" s="46" t="str">
        <f t="shared" si="350"/>
        <v> </v>
      </c>
      <c r="J210" s="44"/>
      <c r="K210" s="44"/>
      <c r="L210" s="44"/>
      <c r="M210" s="70"/>
      <c r="N210" s="71" t="s">
        <v>2159</v>
      </c>
      <c r="O210" s="71" t="s">
        <v>2160</v>
      </c>
      <c r="P210" s="71" t="s">
        <v>211</v>
      </c>
      <c r="Q210" s="71" t="s">
        <v>2161</v>
      </c>
      <c r="R210" s="71" t="s">
        <v>2162</v>
      </c>
      <c r="S210" s="71" t="s">
        <v>235</v>
      </c>
      <c r="T210" s="75"/>
      <c r="U210" s="71" t="s">
        <v>2163</v>
      </c>
      <c r="V210" s="71" t="s">
        <v>306</v>
      </c>
      <c r="W210" s="71" t="s">
        <v>77</v>
      </c>
      <c r="X210" s="71" t="s">
        <v>2164</v>
      </c>
      <c r="Y210" s="71" t="s">
        <v>2165</v>
      </c>
      <c r="Z210" s="71" t="s">
        <v>2166</v>
      </c>
      <c r="AA210" s="81">
        <v>42480</v>
      </c>
      <c r="AB210" s="75"/>
      <c r="AC210" s="82">
        <v>341654</v>
      </c>
      <c r="AD210" s="82">
        <v>408750</v>
      </c>
      <c r="AE210" s="82">
        <v>315639</v>
      </c>
      <c r="AF210" s="82">
        <v>211642</v>
      </c>
      <c r="AG210" s="82">
        <v>3196</v>
      </c>
      <c r="AH210" s="82">
        <v>3373</v>
      </c>
      <c r="AI210" s="82">
        <v>2096</v>
      </c>
      <c r="AJ210" s="82">
        <v>1973</v>
      </c>
      <c r="AK210" s="82">
        <v>254094</v>
      </c>
      <c r="AL210" s="82">
        <v>321961</v>
      </c>
      <c r="AM210" s="82">
        <v>241718</v>
      </c>
      <c r="AN210" s="82">
        <v>159224</v>
      </c>
      <c r="AO210" s="82">
        <v>1618</v>
      </c>
      <c r="AP210" s="82">
        <v>1108</v>
      </c>
      <c r="AQ210" s="82">
        <v>1113</v>
      </c>
      <c r="AR210" s="82">
        <v>1851</v>
      </c>
      <c r="AS210" s="82">
        <v>-37286</v>
      </c>
      <c r="AT210" s="82">
        <v>-38547</v>
      </c>
      <c r="AU210" s="82">
        <v>-34498</v>
      </c>
      <c r="AV210" s="82">
        <v>-32228</v>
      </c>
      <c r="AW210" s="82">
        <v>-1693</v>
      </c>
      <c r="AX210" s="82">
        <v>-1768</v>
      </c>
      <c r="AY210" s="82">
        <v>-1721</v>
      </c>
      <c r="AZ210" s="82">
        <v>0</v>
      </c>
      <c r="BA210" s="82">
        <v>636</v>
      </c>
      <c r="BB210" s="82">
        <v>889</v>
      </c>
      <c r="BC210" s="82">
        <v>1970</v>
      </c>
      <c r="BD210" s="82">
        <v>2122</v>
      </c>
      <c r="BE210" s="82">
        <v>96999</v>
      </c>
      <c r="BF210" s="82">
        <v>73442</v>
      </c>
      <c r="BG210" s="82">
        <v>105589</v>
      </c>
      <c r="BH210" s="82">
        <v>38765</v>
      </c>
      <c r="BI210" s="82">
        <v>208940</v>
      </c>
      <c r="BJ210" s="82">
        <v>217427</v>
      </c>
      <c r="BK210" s="82">
        <v>152933</v>
      </c>
      <c r="BL210" s="82">
        <v>157386</v>
      </c>
      <c r="BM210" s="82">
        <v>7392</v>
      </c>
      <c r="BN210" s="82">
        <v>9819</v>
      </c>
      <c r="BO210" s="82">
        <v>14468</v>
      </c>
      <c r="BP210" s="82">
        <v>5577</v>
      </c>
      <c r="BQ210" s="82">
        <v>338209</v>
      </c>
      <c r="BR210" s="82">
        <v>340571</v>
      </c>
      <c r="BS210" s="82">
        <v>317478</v>
      </c>
      <c r="BT210" s="82">
        <v>226785</v>
      </c>
      <c r="BU210" s="82">
        <v>7032</v>
      </c>
      <c r="BV210" s="82">
        <v>6979</v>
      </c>
      <c r="BW210" s="82">
        <v>9013</v>
      </c>
      <c r="BX210" s="82">
        <v>7967</v>
      </c>
      <c r="BY210" s="82">
        <v>51777</v>
      </c>
      <c r="BZ210" s="82">
        <v>49847</v>
      </c>
      <c r="CA210" s="82">
        <v>39798</v>
      </c>
      <c r="CB210" s="82">
        <v>22163</v>
      </c>
      <c r="CC210" s="83"/>
      <c r="CD210" s="83"/>
      <c r="CE210" s="83"/>
      <c r="CF210" s="83"/>
      <c r="CG210" s="82">
        <v>28636</v>
      </c>
      <c r="CH210" s="82">
        <v>30460</v>
      </c>
      <c r="CI210" s="82">
        <v>24372</v>
      </c>
      <c r="CJ210" s="82">
        <v>22410</v>
      </c>
      <c r="CK210" s="89">
        <f t="shared" si="351"/>
        <v>341654</v>
      </c>
      <c r="CL210" s="89">
        <f t="shared" si="352"/>
        <v>-254094</v>
      </c>
      <c r="CM210" s="89">
        <f t="shared" si="353"/>
        <v>-38904</v>
      </c>
      <c r="CN210" s="89">
        <f t="shared" si="354"/>
        <v>-1693</v>
      </c>
      <c r="CO210" s="89">
        <f t="shared" si="355"/>
        <v>46963</v>
      </c>
      <c r="CP210" s="90">
        <f t="shared" si="356"/>
        <v>0.137457778922536</v>
      </c>
      <c r="CQ210" s="90">
        <f t="shared" si="357"/>
        <v>0.159363536721515</v>
      </c>
      <c r="CR210" s="91">
        <f t="shared" si="358"/>
        <v>7032</v>
      </c>
      <c r="CS210" s="93">
        <f t="shared" si="359"/>
        <v>1618</v>
      </c>
      <c r="CT210" s="93">
        <f t="shared" si="360"/>
        <v>762.5</v>
      </c>
      <c r="CU210" s="93">
        <f t="shared" si="361"/>
        <v>8605.5</v>
      </c>
      <c r="CV210" s="94"/>
      <c r="CW210" s="95">
        <f t="shared" si="362"/>
        <v>408750</v>
      </c>
      <c r="CX210" s="95">
        <f t="shared" si="363"/>
        <v>-321961</v>
      </c>
      <c r="CY210" s="95">
        <f t="shared" si="364"/>
        <v>-39655</v>
      </c>
      <c r="CZ210" s="93">
        <f t="shared" si="365"/>
        <v>-1768</v>
      </c>
      <c r="DA210" s="95">
        <f t="shared" si="366"/>
        <v>45366</v>
      </c>
      <c r="DB210" s="99">
        <f t="shared" si="367"/>
        <v>0.110987155963303</v>
      </c>
      <c r="DC210" s="99">
        <f t="shared" si="368"/>
        <v>0.124843141139951</v>
      </c>
      <c r="DD210" s="91">
        <f t="shared" si="369"/>
        <v>6979</v>
      </c>
      <c r="DE210" s="93">
        <f t="shared" si="370"/>
        <v>1108</v>
      </c>
      <c r="DF210" s="93">
        <f t="shared" si="371"/>
        <v>1429.5</v>
      </c>
      <c r="DG210" s="93">
        <f t="shared" si="372"/>
        <v>12143.5</v>
      </c>
      <c r="DH210" s="94"/>
      <c r="DI210" s="100">
        <f t="shared" si="373"/>
        <v>315639</v>
      </c>
      <c r="DJ210" s="100">
        <f t="shared" si="374"/>
        <v>-241718</v>
      </c>
      <c r="DK210" s="100">
        <f t="shared" si="375"/>
        <v>-35611</v>
      </c>
      <c r="DL210" s="100">
        <f t="shared" si="376"/>
        <v>-1721</v>
      </c>
      <c r="DM210" s="100">
        <f t="shared" si="377"/>
        <v>36589</v>
      </c>
      <c r="DN210" s="99">
        <f t="shared" si="378"/>
        <v>0.115920402738572</v>
      </c>
      <c r="DO210" s="90">
        <f t="shared" si="379"/>
        <v>0.131119870990862</v>
      </c>
      <c r="DP210" s="91">
        <f t="shared" si="380"/>
        <v>9013</v>
      </c>
      <c r="DQ210" s="93">
        <f t="shared" si="381"/>
        <v>1113</v>
      </c>
      <c r="DR210" s="93">
        <f t="shared" si="382"/>
        <v>2046</v>
      </c>
      <c r="DS210" s="93">
        <f t="shared" si="383"/>
        <v>10022.5</v>
      </c>
      <c r="DT210" s="94"/>
      <c r="DU210" s="105">
        <f t="shared" ref="DU210:DX210" si="414">(DI210+CW210+CK210)/3</f>
        <v>355347.666666667</v>
      </c>
      <c r="DV210" s="105">
        <f t="shared" si="414"/>
        <v>-272591</v>
      </c>
      <c r="DW210" s="105">
        <f t="shared" si="414"/>
        <v>-38056.6666666667</v>
      </c>
      <c r="DX210" s="105">
        <f t="shared" si="414"/>
        <v>-1727.33333333333</v>
      </c>
      <c r="DY210" s="105">
        <f t="shared" si="385"/>
        <v>42972.6666666667</v>
      </c>
      <c r="DZ210" s="99">
        <f t="shared" si="386"/>
        <v>0.120931332038201</v>
      </c>
      <c r="EA210" s="107">
        <f t="shared" si="387"/>
        <v>0.137567560357476</v>
      </c>
      <c r="EB210" s="105">
        <f t="shared" si="388"/>
        <v>-7674.66666666667</v>
      </c>
      <c r="EC210" s="105">
        <f t="shared" si="389"/>
        <v>-1279.66666666667</v>
      </c>
      <c r="ED210" s="105">
        <f t="shared" si="390"/>
        <v>1412.66666666667</v>
      </c>
      <c r="EE210" s="105">
        <f t="shared" si="391"/>
        <v>10257.1666666667</v>
      </c>
      <c r="EF210" s="108"/>
      <c r="EG210" s="115" t="str">
        <f t="shared" si="392"/>
        <v>完整</v>
      </c>
      <c r="EH210" s="115" t="str">
        <f t="shared" si="393"/>
        <v>完整</v>
      </c>
      <c r="EI210" s="115" t="str">
        <f t="shared" si="394"/>
        <v>完整</v>
      </c>
      <c r="EJ210" s="115" t="str">
        <f t="shared" si="395"/>
        <v>选择</v>
      </c>
      <c r="EK210" s="115" t="str">
        <f t="shared" si="396"/>
        <v>选择</v>
      </c>
      <c r="EL210" s="115" t="str">
        <f t="shared" si="397"/>
        <v>选择</v>
      </c>
      <c r="EM210" s="3" t="str">
        <f t="shared" si="398"/>
        <v>删除</v>
      </c>
      <c r="EN210" s="3" t="str">
        <f t="shared" si="399"/>
        <v>删除</v>
      </c>
      <c r="EO210" s="3" t="str">
        <f t="shared" si="400"/>
        <v>删除</v>
      </c>
    </row>
    <row r="211" s="3" customFormat="1" customHeight="1" spans="1:199">
      <c r="A211" s="42" t="s">
        <v>2167</v>
      </c>
      <c r="B211" s="43" t="str">
        <f t="shared" ref="B211:B274" si="415">N211</f>
        <v>Samart Aviation Solutions PCL</v>
      </c>
      <c r="C211" s="44" t="s">
        <v>207</v>
      </c>
      <c r="D211" s="44" t="s">
        <v>90</v>
      </c>
      <c r="E211" s="45"/>
      <c r="F211" s="47"/>
      <c r="G211" s="44"/>
      <c r="H211" s="46">
        <f t="shared" si="349"/>
        <v>0.192711945584038</v>
      </c>
      <c r="I211" s="46" t="str">
        <f t="shared" si="350"/>
        <v> </v>
      </c>
      <c r="J211" s="44"/>
      <c r="K211" s="44"/>
      <c r="L211" s="44"/>
      <c r="M211" s="70"/>
      <c r="N211" s="71" t="s">
        <v>2168</v>
      </c>
      <c r="O211" s="71" t="s">
        <v>2169</v>
      </c>
      <c r="P211" s="71" t="s">
        <v>211</v>
      </c>
      <c r="Q211" s="71" t="s">
        <v>2170</v>
      </c>
      <c r="R211" s="71" t="s">
        <v>2171</v>
      </c>
      <c r="S211" s="71" t="s">
        <v>1158</v>
      </c>
      <c r="T211" s="75"/>
      <c r="U211" s="71" t="s">
        <v>2172</v>
      </c>
      <c r="V211" s="71" t="s">
        <v>306</v>
      </c>
      <c r="W211" s="71" t="s">
        <v>77</v>
      </c>
      <c r="X211" s="71" t="s">
        <v>2173</v>
      </c>
      <c r="Y211" s="71" t="s">
        <v>2174</v>
      </c>
      <c r="Z211" s="71" t="s">
        <v>2175</v>
      </c>
      <c r="AA211" s="81">
        <v>45195</v>
      </c>
      <c r="AB211" s="71" t="s">
        <v>2176</v>
      </c>
      <c r="AC211" s="82">
        <v>1644324</v>
      </c>
      <c r="AD211" s="82">
        <v>1217609</v>
      </c>
      <c r="AE211" s="82">
        <v>455770</v>
      </c>
      <c r="AF211" s="83"/>
      <c r="AG211" s="82">
        <v>3497</v>
      </c>
      <c r="AH211" s="82">
        <v>2461</v>
      </c>
      <c r="AI211" s="82">
        <v>3267</v>
      </c>
      <c r="AJ211" s="82">
        <v>57689</v>
      </c>
      <c r="AK211" s="82">
        <v>574313</v>
      </c>
      <c r="AL211" s="82">
        <v>411355</v>
      </c>
      <c r="AM211" s="82">
        <v>131038</v>
      </c>
      <c r="AN211" s="82">
        <v>2754</v>
      </c>
      <c r="AO211" s="82">
        <v>0</v>
      </c>
      <c r="AP211" s="82">
        <v>0</v>
      </c>
      <c r="AQ211" s="82">
        <v>0</v>
      </c>
      <c r="AR211" s="83"/>
      <c r="AS211" s="82">
        <v>-587877</v>
      </c>
      <c r="AT211" s="82">
        <v>-452055</v>
      </c>
      <c r="AU211" s="82">
        <v>-318915</v>
      </c>
      <c r="AV211" s="82">
        <v>-125883</v>
      </c>
      <c r="AW211" s="82">
        <v>-64296</v>
      </c>
      <c r="AX211" s="82">
        <v>-68424</v>
      </c>
      <c r="AY211" s="82">
        <v>-70069</v>
      </c>
      <c r="AZ211" s="83"/>
      <c r="BA211" s="83"/>
      <c r="BB211" s="83"/>
      <c r="BC211" s="83"/>
      <c r="BD211" s="83"/>
      <c r="BE211" s="82">
        <v>162254</v>
      </c>
      <c r="BF211" s="82">
        <v>161216</v>
      </c>
      <c r="BG211" s="82">
        <v>66946</v>
      </c>
      <c r="BH211" s="82">
        <v>4697</v>
      </c>
      <c r="BI211" s="82">
        <v>520493</v>
      </c>
      <c r="BJ211" s="82">
        <v>338764</v>
      </c>
      <c r="BK211" s="82">
        <v>163040</v>
      </c>
      <c r="BL211" s="82">
        <v>13232</v>
      </c>
      <c r="BM211" s="82">
        <v>20694</v>
      </c>
      <c r="BN211" s="82">
        <v>12510</v>
      </c>
      <c r="BO211" s="82">
        <v>16376</v>
      </c>
      <c r="BP211" s="82">
        <v>47</v>
      </c>
      <c r="BQ211" s="82">
        <v>1881379</v>
      </c>
      <c r="BR211" s="82">
        <v>2249306</v>
      </c>
      <c r="BS211" s="82">
        <v>1596565</v>
      </c>
      <c r="BT211" s="82">
        <v>1739209</v>
      </c>
      <c r="BU211" s="82">
        <v>9849</v>
      </c>
      <c r="BV211" s="82">
        <v>9652</v>
      </c>
      <c r="BW211" s="82">
        <v>9014</v>
      </c>
      <c r="BX211" s="82">
        <v>64318</v>
      </c>
      <c r="BY211" s="82">
        <v>421335</v>
      </c>
      <c r="BZ211" s="82">
        <v>288236</v>
      </c>
      <c r="CA211" s="82">
        <v>-60985</v>
      </c>
      <c r="CB211" s="82">
        <v>-70948</v>
      </c>
      <c r="CC211" s="82">
        <v>96972</v>
      </c>
      <c r="CD211" s="82">
        <v>7345</v>
      </c>
      <c r="CE211" s="82">
        <v>6674</v>
      </c>
      <c r="CF211" s="82">
        <v>26897</v>
      </c>
      <c r="CG211" s="82">
        <v>248140</v>
      </c>
      <c r="CH211" s="82">
        <v>220688</v>
      </c>
      <c r="CI211" s="82">
        <v>116637</v>
      </c>
      <c r="CJ211" s="82">
        <v>34668</v>
      </c>
      <c r="CK211" s="89">
        <f t="shared" si="351"/>
        <v>1644324</v>
      </c>
      <c r="CL211" s="89">
        <f t="shared" si="352"/>
        <v>-574313</v>
      </c>
      <c r="CM211" s="89">
        <f t="shared" si="353"/>
        <v>-587877</v>
      </c>
      <c r="CN211" s="89">
        <f t="shared" si="354"/>
        <v>-64296</v>
      </c>
      <c r="CO211" s="89">
        <f t="shared" si="355"/>
        <v>417838</v>
      </c>
      <c r="CP211" s="90">
        <f t="shared" si="356"/>
        <v>0.254109287464028</v>
      </c>
      <c r="CQ211" s="90">
        <f t="shared" si="357"/>
        <v>0.340678980436793</v>
      </c>
      <c r="CR211" s="91">
        <f t="shared" si="358"/>
        <v>9849</v>
      </c>
      <c r="CS211" s="93">
        <f t="shared" si="359"/>
        <v>0</v>
      </c>
      <c r="CT211" s="93" t="e">
        <f t="shared" si="360"/>
        <v>#VALUE!</v>
      </c>
      <c r="CU211" s="93">
        <f t="shared" si="361"/>
        <v>16602</v>
      </c>
      <c r="CV211" s="94"/>
      <c r="CW211" s="95">
        <f t="shared" si="362"/>
        <v>1217609</v>
      </c>
      <c r="CX211" s="95">
        <f t="shared" si="363"/>
        <v>-411355</v>
      </c>
      <c r="CY211" s="95">
        <f t="shared" si="364"/>
        <v>-452055</v>
      </c>
      <c r="CZ211" s="93">
        <f t="shared" si="365"/>
        <v>-68424</v>
      </c>
      <c r="DA211" s="95">
        <f t="shared" si="366"/>
        <v>285775</v>
      </c>
      <c r="DB211" s="99">
        <f t="shared" si="367"/>
        <v>0.23470178029236</v>
      </c>
      <c r="DC211" s="99">
        <f t="shared" si="368"/>
        <v>0.306680159770946</v>
      </c>
      <c r="DD211" s="91">
        <f t="shared" si="369"/>
        <v>9652</v>
      </c>
      <c r="DE211" s="93">
        <f t="shared" si="370"/>
        <v>0</v>
      </c>
      <c r="DF211" s="93" t="e">
        <f t="shared" si="371"/>
        <v>#VALUE!</v>
      </c>
      <c r="DG211" s="93">
        <f t="shared" si="372"/>
        <v>14443</v>
      </c>
      <c r="DH211" s="94"/>
      <c r="DI211" s="100">
        <f t="shared" si="373"/>
        <v>455770</v>
      </c>
      <c r="DJ211" s="100">
        <f t="shared" si="374"/>
        <v>-131038</v>
      </c>
      <c r="DK211" s="100">
        <f t="shared" si="375"/>
        <v>-318915</v>
      </c>
      <c r="DL211" s="100">
        <f t="shared" si="376"/>
        <v>-70069</v>
      </c>
      <c r="DM211" s="100">
        <f t="shared" si="377"/>
        <v>-64252</v>
      </c>
      <c r="DN211" s="99">
        <f t="shared" si="378"/>
        <v>-0.140974614388836</v>
      </c>
      <c r="DO211" s="90">
        <f t="shared" si="379"/>
        <v>-0.123556311079147</v>
      </c>
      <c r="DP211" s="91">
        <f t="shared" si="380"/>
        <v>9014</v>
      </c>
      <c r="DQ211" s="93">
        <f t="shared" si="381"/>
        <v>0</v>
      </c>
      <c r="DR211" s="93" t="e">
        <f t="shared" si="382"/>
        <v>#VALUE!</v>
      </c>
      <c r="DS211" s="93">
        <f t="shared" si="383"/>
        <v>8211.5</v>
      </c>
      <c r="DT211" s="94"/>
      <c r="DU211" s="105">
        <f t="shared" ref="DU211:DX211" si="416">(DI211+CW211+CK211)/3</f>
        <v>1105901</v>
      </c>
      <c r="DV211" s="105">
        <f t="shared" si="416"/>
        <v>-372235.333333333</v>
      </c>
      <c r="DW211" s="105">
        <f t="shared" si="416"/>
        <v>-452949</v>
      </c>
      <c r="DX211" s="105">
        <f t="shared" si="416"/>
        <v>-67596.3333333333</v>
      </c>
      <c r="DY211" s="105">
        <f t="shared" si="385"/>
        <v>213120.333333333</v>
      </c>
      <c r="DZ211" s="99">
        <f t="shared" si="386"/>
        <v>0.192711945584038</v>
      </c>
      <c r="EA211" s="107">
        <f t="shared" si="387"/>
        <v>0.238715220087651</v>
      </c>
      <c r="EB211" s="105">
        <f t="shared" si="388"/>
        <v>-9505</v>
      </c>
      <c r="EC211" s="105">
        <f t="shared" si="389"/>
        <v>0</v>
      </c>
      <c r="ED211" s="105" t="e">
        <f t="shared" si="390"/>
        <v>#VALUE!</v>
      </c>
      <c r="EE211" s="105">
        <f t="shared" si="391"/>
        <v>13085.5</v>
      </c>
      <c r="EF211" s="108"/>
      <c r="EG211" s="115" t="str">
        <f t="shared" si="392"/>
        <v>完整</v>
      </c>
      <c r="EH211" s="115" t="str">
        <f t="shared" si="393"/>
        <v>完整</v>
      </c>
      <c r="EI211" s="115" t="str">
        <f t="shared" si="394"/>
        <v>完整</v>
      </c>
      <c r="EJ211" s="115" t="str">
        <f t="shared" si="395"/>
        <v>选择</v>
      </c>
      <c r="EK211" s="115" t="str">
        <f t="shared" si="396"/>
        <v>选择</v>
      </c>
      <c r="EL211" s="115" t="str">
        <f t="shared" si="397"/>
        <v>选择</v>
      </c>
      <c r="EM211" s="3" t="str">
        <f t="shared" si="398"/>
        <v>删除</v>
      </c>
      <c r="EN211" s="3" t="str">
        <f t="shared" si="399"/>
        <v>删除</v>
      </c>
      <c r="EO211" s="3" t="str">
        <f t="shared" si="400"/>
        <v>删除</v>
      </c>
      <c r="EP211" s="6"/>
      <c r="EQ211" s="6"/>
      <c r="ER211" s="6"/>
      <c r="ES211" s="6"/>
      <c r="ET211" s="6"/>
      <c r="EU211" s="6"/>
      <c r="EV211" s="6"/>
      <c r="EW211" s="6"/>
      <c r="EX211" s="6"/>
      <c r="EY211" s="6"/>
      <c r="EZ211" s="6"/>
      <c r="FA211" s="6"/>
      <c r="FB211" s="6"/>
      <c r="FC211" s="6"/>
      <c r="FD211" s="6"/>
      <c r="FE211" s="6"/>
      <c r="FF211" s="6"/>
      <c r="FG211" s="6"/>
      <c r="FH211" s="6"/>
      <c r="FI211" s="6"/>
      <c r="FJ211" s="6"/>
      <c r="FK211" s="6"/>
      <c r="FL211" s="6"/>
      <c r="FM211" s="6"/>
      <c r="FN211" s="6"/>
      <c r="FO211" s="6"/>
      <c r="FP211" s="6"/>
      <c r="FQ211" s="6"/>
      <c r="FR211" s="6"/>
      <c r="FS211" s="6"/>
      <c r="FT211" s="6"/>
      <c r="FU211" s="6"/>
      <c r="FV211" s="6"/>
      <c r="FW211" s="6"/>
      <c r="FX211" s="6"/>
      <c r="FY211" s="6"/>
      <c r="FZ211" s="6"/>
      <c r="GA211" s="6"/>
      <c r="GB211" s="6"/>
      <c r="GC211" s="6"/>
      <c r="GD211" s="6"/>
      <c r="GE211" s="6"/>
      <c r="GF211" s="6"/>
      <c r="GG211" s="6"/>
      <c r="GH211" s="6"/>
      <c r="GI211" s="6"/>
      <c r="GJ211" s="6"/>
      <c r="GK211" s="6"/>
      <c r="GL211" s="6"/>
      <c r="GM211" s="6"/>
      <c r="GN211" s="6"/>
      <c r="GO211" s="6"/>
      <c r="GP211" s="6"/>
      <c r="GQ211" s="6"/>
    </row>
    <row r="212" s="3" customFormat="1" customHeight="1" spans="1:145">
      <c r="A212" s="42" t="s">
        <v>2177</v>
      </c>
      <c r="B212" s="43" t="str">
        <f t="shared" si="415"/>
        <v>JET Freight Logistics Limited</v>
      </c>
      <c r="C212" s="44" t="s">
        <v>207</v>
      </c>
      <c r="D212" s="44" t="s">
        <v>90</v>
      </c>
      <c r="E212" s="45"/>
      <c r="F212" s="47"/>
      <c r="G212" s="44"/>
      <c r="H212" s="46">
        <f t="shared" si="349"/>
        <v>0.0132027993157752</v>
      </c>
      <c r="I212" s="46" t="str">
        <f t="shared" si="350"/>
        <v> </v>
      </c>
      <c r="J212" s="44"/>
      <c r="K212" s="44"/>
      <c r="L212" s="44"/>
      <c r="M212" s="70"/>
      <c r="N212" s="71" t="s">
        <v>2178</v>
      </c>
      <c r="O212" s="71" t="s">
        <v>2179</v>
      </c>
      <c r="P212" s="71" t="s">
        <v>211</v>
      </c>
      <c r="Q212" s="71" t="s">
        <v>947</v>
      </c>
      <c r="R212" s="71" t="s">
        <v>2180</v>
      </c>
      <c r="S212" s="71" t="s">
        <v>612</v>
      </c>
      <c r="T212" s="75"/>
      <c r="U212" s="71" t="s">
        <v>2181</v>
      </c>
      <c r="V212" s="71" t="s">
        <v>266</v>
      </c>
      <c r="W212" s="71" t="s">
        <v>77</v>
      </c>
      <c r="X212" s="71" t="s">
        <v>2182</v>
      </c>
      <c r="Y212" s="71" t="s">
        <v>951</v>
      </c>
      <c r="Z212" s="71" t="s">
        <v>2183</v>
      </c>
      <c r="AA212" s="81">
        <v>42710</v>
      </c>
      <c r="AB212" s="75"/>
      <c r="AC212" s="82">
        <v>4012522</v>
      </c>
      <c r="AD212" s="82">
        <v>4266433</v>
      </c>
      <c r="AE212" s="82">
        <v>4615053</v>
      </c>
      <c r="AF212" s="82">
        <v>3518620</v>
      </c>
      <c r="AG212" s="82">
        <v>964</v>
      </c>
      <c r="AH212" s="82">
        <v>682</v>
      </c>
      <c r="AI212" s="82">
        <v>583</v>
      </c>
      <c r="AJ212" s="82">
        <v>396</v>
      </c>
      <c r="AK212" s="83"/>
      <c r="AL212" s="83"/>
      <c r="AM212" s="83"/>
      <c r="AN212" s="83"/>
      <c r="AO212" s="82">
        <v>0</v>
      </c>
      <c r="AP212" s="82">
        <v>0</v>
      </c>
      <c r="AQ212" s="82">
        <v>0</v>
      </c>
      <c r="AR212" s="82">
        <v>0</v>
      </c>
      <c r="AS212" s="82">
        <v>-3949394</v>
      </c>
      <c r="AT212" s="82">
        <v>-4189807</v>
      </c>
      <c r="AU212" s="82">
        <v>-4505372</v>
      </c>
      <c r="AV212" s="82">
        <v>-3444682</v>
      </c>
      <c r="AW212" s="82">
        <v>-22904</v>
      </c>
      <c r="AX212" s="82">
        <v>-28385</v>
      </c>
      <c r="AY212" s="82">
        <v>-27909</v>
      </c>
      <c r="AZ212" s="82">
        <v>-21963</v>
      </c>
      <c r="BA212" s="83"/>
      <c r="BB212" s="83"/>
      <c r="BC212" s="83"/>
      <c r="BD212" s="83"/>
      <c r="BE212" s="82">
        <v>689242</v>
      </c>
      <c r="BF212" s="82">
        <v>486285</v>
      </c>
      <c r="BG212" s="82">
        <v>447095</v>
      </c>
      <c r="BH212" s="82">
        <v>432758</v>
      </c>
      <c r="BI212" s="82">
        <v>134235</v>
      </c>
      <c r="BJ212" s="82">
        <v>113303</v>
      </c>
      <c r="BK212" s="82">
        <v>26490</v>
      </c>
      <c r="BL212" s="82">
        <v>32867</v>
      </c>
      <c r="BM212" s="82">
        <v>132718</v>
      </c>
      <c r="BN212" s="82">
        <v>152695</v>
      </c>
      <c r="BO212" s="82">
        <v>148687</v>
      </c>
      <c r="BP212" s="82">
        <v>112546</v>
      </c>
      <c r="BQ212" s="82">
        <v>1704779</v>
      </c>
      <c r="BR212" s="82">
        <v>1572461</v>
      </c>
      <c r="BS212" s="82">
        <v>1135307</v>
      </c>
      <c r="BT212" s="82">
        <v>1009659</v>
      </c>
      <c r="BU212" s="82">
        <v>8895</v>
      </c>
      <c r="BV212" s="82">
        <v>8239</v>
      </c>
      <c r="BW212" s="82">
        <v>18719</v>
      </c>
      <c r="BX212" s="82">
        <v>4012</v>
      </c>
      <c r="BY212" s="82">
        <v>41188</v>
      </c>
      <c r="BZ212" s="82">
        <v>48923</v>
      </c>
      <c r="CA212" s="82">
        <v>82355</v>
      </c>
      <c r="CB212" s="82">
        <v>52371</v>
      </c>
      <c r="CC212" s="82">
        <v>3676821</v>
      </c>
      <c r="CD212" s="82">
        <v>3964586</v>
      </c>
      <c r="CE212" s="82">
        <v>4335970</v>
      </c>
      <c r="CF212" s="82">
        <v>3324154</v>
      </c>
      <c r="CG212" s="82">
        <v>24474</v>
      </c>
      <c r="CH212" s="82">
        <v>27170</v>
      </c>
      <c r="CI212" s="82">
        <v>10331</v>
      </c>
      <c r="CJ212" s="82">
        <v>11789</v>
      </c>
      <c r="CK212" s="89">
        <f t="shared" si="351"/>
        <v>4012522</v>
      </c>
      <c r="CL212" s="89">
        <f t="shared" si="352"/>
        <v>0</v>
      </c>
      <c r="CM212" s="89">
        <f t="shared" si="353"/>
        <v>-3949394</v>
      </c>
      <c r="CN212" s="89">
        <f t="shared" si="354"/>
        <v>-22904</v>
      </c>
      <c r="CO212" s="89">
        <f t="shared" si="355"/>
        <v>40224</v>
      </c>
      <c r="CP212" s="90">
        <f t="shared" si="356"/>
        <v>0.010024617933559</v>
      </c>
      <c r="CQ212" s="90">
        <f t="shared" si="357"/>
        <v>0.0101261285029472</v>
      </c>
      <c r="CR212" s="91">
        <f t="shared" si="358"/>
        <v>8895</v>
      </c>
      <c r="CS212" s="93">
        <f t="shared" si="359"/>
        <v>0</v>
      </c>
      <c r="CT212" s="93" t="e">
        <f t="shared" si="360"/>
        <v>#VALUE!</v>
      </c>
      <c r="CU212" s="93">
        <f t="shared" si="361"/>
        <v>142706.5</v>
      </c>
      <c r="CV212" s="94"/>
      <c r="CW212" s="95">
        <f t="shared" si="362"/>
        <v>4266433</v>
      </c>
      <c r="CX212" s="95">
        <f t="shared" si="363"/>
        <v>0</v>
      </c>
      <c r="CY212" s="95">
        <f t="shared" si="364"/>
        <v>-4189807</v>
      </c>
      <c r="CZ212" s="93">
        <f t="shared" si="365"/>
        <v>-28385</v>
      </c>
      <c r="DA212" s="95">
        <f t="shared" si="366"/>
        <v>48241</v>
      </c>
      <c r="DB212" s="99">
        <f t="shared" si="367"/>
        <v>0.0113071036155964</v>
      </c>
      <c r="DC212" s="99">
        <f t="shared" si="368"/>
        <v>0.0114364163603743</v>
      </c>
      <c r="DD212" s="91">
        <f t="shared" si="369"/>
        <v>8239</v>
      </c>
      <c r="DE212" s="93">
        <f t="shared" si="370"/>
        <v>0</v>
      </c>
      <c r="DF212" s="93" t="e">
        <f t="shared" si="371"/>
        <v>#VALUE!</v>
      </c>
      <c r="DG212" s="93">
        <f t="shared" si="372"/>
        <v>150691</v>
      </c>
      <c r="DH212" s="94"/>
      <c r="DI212" s="100">
        <f t="shared" si="373"/>
        <v>4615053</v>
      </c>
      <c r="DJ212" s="100">
        <f t="shared" si="374"/>
        <v>0</v>
      </c>
      <c r="DK212" s="100">
        <f t="shared" si="375"/>
        <v>-4505372</v>
      </c>
      <c r="DL212" s="100">
        <f t="shared" si="376"/>
        <v>-27909</v>
      </c>
      <c r="DM212" s="100">
        <f t="shared" si="377"/>
        <v>81772</v>
      </c>
      <c r="DN212" s="99">
        <f t="shared" si="378"/>
        <v>0.0177185397437473</v>
      </c>
      <c r="DO212" s="90">
        <f t="shared" si="379"/>
        <v>0.0180381494109895</v>
      </c>
      <c r="DP212" s="91">
        <f t="shared" si="380"/>
        <v>18719</v>
      </c>
      <c r="DQ212" s="93">
        <f t="shared" si="381"/>
        <v>0</v>
      </c>
      <c r="DR212" s="93" t="e">
        <f t="shared" si="382"/>
        <v>#VALUE!</v>
      </c>
      <c r="DS212" s="93">
        <f t="shared" si="383"/>
        <v>130616.5</v>
      </c>
      <c r="DT212" s="94"/>
      <c r="DU212" s="105">
        <f t="shared" ref="DU212:DX212" si="417">(DI212+CW212+CK212)/3</f>
        <v>4298002.66666667</v>
      </c>
      <c r="DV212" s="105">
        <f t="shared" si="417"/>
        <v>0</v>
      </c>
      <c r="DW212" s="105">
        <f t="shared" si="417"/>
        <v>-4214857.66666667</v>
      </c>
      <c r="DX212" s="105">
        <f t="shared" si="417"/>
        <v>-26399.3333333333</v>
      </c>
      <c r="DY212" s="105">
        <f t="shared" si="385"/>
        <v>56745.6666666667</v>
      </c>
      <c r="DZ212" s="99">
        <f t="shared" si="386"/>
        <v>0.0132027993157752</v>
      </c>
      <c r="EA212" s="107">
        <f t="shared" si="387"/>
        <v>0.0133794454489946</v>
      </c>
      <c r="EB212" s="105">
        <f t="shared" si="388"/>
        <v>-11951</v>
      </c>
      <c r="EC212" s="105">
        <f t="shared" si="389"/>
        <v>0</v>
      </c>
      <c r="ED212" s="105" t="e">
        <f t="shared" si="390"/>
        <v>#VALUE!</v>
      </c>
      <c r="EE212" s="105">
        <f t="shared" si="391"/>
        <v>141338</v>
      </c>
      <c r="EF212" s="108"/>
      <c r="EG212" s="115" t="str">
        <f t="shared" si="392"/>
        <v>完整</v>
      </c>
      <c r="EH212" s="115" t="str">
        <f t="shared" si="393"/>
        <v>完整</v>
      </c>
      <c r="EI212" s="115" t="str">
        <f t="shared" si="394"/>
        <v>完整</v>
      </c>
      <c r="EJ212" s="115" t="str">
        <f t="shared" si="395"/>
        <v>选择</v>
      </c>
      <c r="EK212" s="115" t="str">
        <f t="shared" si="396"/>
        <v>选择</v>
      </c>
      <c r="EL212" s="115" t="str">
        <f t="shared" si="397"/>
        <v>选择</v>
      </c>
      <c r="EM212" s="3" t="str">
        <f t="shared" si="398"/>
        <v>删除</v>
      </c>
      <c r="EN212" s="3" t="str">
        <f t="shared" si="399"/>
        <v>删除</v>
      </c>
      <c r="EO212" s="3" t="str">
        <f t="shared" si="400"/>
        <v>删除</v>
      </c>
    </row>
    <row r="213" s="3" customFormat="1" customHeight="1" spans="1:145">
      <c r="A213" s="42" t="s">
        <v>2184</v>
      </c>
      <c r="B213" s="43" t="str">
        <f t="shared" si="415"/>
        <v>Xiamen Zhongda Logistics Co., Ltd.</v>
      </c>
      <c r="C213" s="44" t="s">
        <v>207</v>
      </c>
      <c r="D213" s="44" t="s">
        <v>90</v>
      </c>
      <c r="E213" s="45"/>
      <c r="F213" s="47"/>
      <c r="G213" s="44"/>
      <c r="H213" s="46">
        <f t="shared" si="349"/>
        <v>0.0412180144403774</v>
      </c>
      <c r="I213" s="46" t="str">
        <f t="shared" si="350"/>
        <v> </v>
      </c>
      <c r="J213" s="44"/>
      <c r="K213" s="44"/>
      <c r="L213" s="44"/>
      <c r="M213" s="70"/>
      <c r="N213" s="71" t="s">
        <v>2185</v>
      </c>
      <c r="O213" s="71" t="s">
        <v>2186</v>
      </c>
      <c r="P213" s="71" t="s">
        <v>211</v>
      </c>
      <c r="Q213" s="71" t="s">
        <v>561</v>
      </c>
      <c r="R213" s="71" t="s">
        <v>2187</v>
      </c>
      <c r="S213" s="71" t="s">
        <v>235</v>
      </c>
      <c r="T213" s="75"/>
      <c r="U213" s="71" t="s">
        <v>2188</v>
      </c>
      <c r="V213" s="71" t="s">
        <v>266</v>
      </c>
      <c r="W213" s="71" t="s">
        <v>83</v>
      </c>
      <c r="X213" s="71" t="s">
        <v>2189</v>
      </c>
      <c r="Y213" s="71" t="s">
        <v>565</v>
      </c>
      <c r="Z213" s="71" t="s">
        <v>2190</v>
      </c>
      <c r="AA213" s="81">
        <v>42724</v>
      </c>
      <c r="AB213" s="71" t="s">
        <v>2191</v>
      </c>
      <c r="AC213" s="82">
        <v>341929</v>
      </c>
      <c r="AD213" s="82">
        <v>411642</v>
      </c>
      <c r="AE213" s="82">
        <v>539747</v>
      </c>
      <c r="AF213" s="82">
        <v>329730</v>
      </c>
      <c r="AG213" s="82">
        <v>1642</v>
      </c>
      <c r="AH213" s="82">
        <v>3128</v>
      </c>
      <c r="AI213" s="82">
        <v>3298</v>
      </c>
      <c r="AJ213" s="82">
        <v>450</v>
      </c>
      <c r="AK213" s="82">
        <v>301947</v>
      </c>
      <c r="AL213" s="82">
        <v>379961</v>
      </c>
      <c r="AM213" s="82">
        <v>481007</v>
      </c>
      <c r="AN213" s="82">
        <v>285286</v>
      </c>
      <c r="AO213" s="82">
        <v>568</v>
      </c>
      <c r="AP213" s="82">
        <v>722</v>
      </c>
      <c r="AQ213" s="82">
        <v>915</v>
      </c>
      <c r="AR213" s="82">
        <v>0</v>
      </c>
      <c r="AS213" s="82">
        <v>-22773</v>
      </c>
      <c r="AT213" s="82">
        <v>-22221</v>
      </c>
      <c r="AU213" s="82">
        <v>-20958</v>
      </c>
      <c r="AV213" s="82">
        <v>-11902</v>
      </c>
      <c r="AW213" s="82">
        <v>-6104</v>
      </c>
      <c r="AX213" s="82">
        <v>0</v>
      </c>
      <c r="AY213" s="82">
        <v>-2834</v>
      </c>
      <c r="AZ213" s="82">
        <v>-2509</v>
      </c>
      <c r="BA213" s="82">
        <v>389</v>
      </c>
      <c r="BB213" s="82">
        <v>545</v>
      </c>
      <c r="BC213" s="82">
        <v>3561</v>
      </c>
      <c r="BD213" s="82">
        <v>4460</v>
      </c>
      <c r="BE213" s="82">
        <v>74737</v>
      </c>
      <c r="BF213" s="82">
        <v>99125</v>
      </c>
      <c r="BG213" s="82">
        <v>106999</v>
      </c>
      <c r="BH213" s="82">
        <v>84247</v>
      </c>
      <c r="BI213" s="82">
        <v>28491</v>
      </c>
      <c r="BJ213" s="82">
        <v>18544</v>
      </c>
      <c r="BK213" s="82">
        <v>47340</v>
      </c>
      <c r="BL213" s="82">
        <v>57733</v>
      </c>
      <c r="BM213" s="82">
        <v>20437</v>
      </c>
      <c r="BN213" s="82">
        <v>24681</v>
      </c>
      <c r="BO213" s="82">
        <v>34008</v>
      </c>
      <c r="BP213" s="82">
        <v>20627</v>
      </c>
      <c r="BQ213" s="82">
        <v>186414</v>
      </c>
      <c r="BR213" s="82">
        <v>184930</v>
      </c>
      <c r="BS213" s="82">
        <v>229087</v>
      </c>
      <c r="BT213" s="82">
        <v>177983</v>
      </c>
      <c r="BU213" s="82">
        <v>3544</v>
      </c>
      <c r="BV213" s="82">
        <v>2173</v>
      </c>
      <c r="BW213" s="82">
        <v>2712</v>
      </c>
      <c r="BX213" s="82">
        <v>1307</v>
      </c>
      <c r="BY213" s="82">
        <v>12747</v>
      </c>
      <c r="BZ213" s="82">
        <v>12588</v>
      </c>
      <c r="CA213" s="82">
        <v>38246</v>
      </c>
      <c r="CB213" s="82">
        <v>30483</v>
      </c>
      <c r="CC213" s="83"/>
      <c r="CD213" s="82">
        <v>43</v>
      </c>
      <c r="CE213" s="82">
        <v>52</v>
      </c>
      <c r="CF213" s="83"/>
      <c r="CG213" s="82">
        <v>18661</v>
      </c>
      <c r="CH213" s="82">
        <v>19283</v>
      </c>
      <c r="CI213" s="82">
        <v>17279</v>
      </c>
      <c r="CJ213" s="82">
        <v>10595</v>
      </c>
      <c r="CK213" s="89">
        <f t="shared" si="351"/>
        <v>341929</v>
      </c>
      <c r="CL213" s="89">
        <f t="shared" si="352"/>
        <v>-301947</v>
      </c>
      <c r="CM213" s="89">
        <f t="shared" si="353"/>
        <v>-23341</v>
      </c>
      <c r="CN213" s="89">
        <f t="shared" si="354"/>
        <v>-6104</v>
      </c>
      <c r="CO213" s="89">
        <f t="shared" si="355"/>
        <v>10537</v>
      </c>
      <c r="CP213" s="90">
        <f t="shared" si="356"/>
        <v>0.0308163390645426</v>
      </c>
      <c r="CQ213" s="90">
        <f t="shared" si="357"/>
        <v>0.0317961809578988</v>
      </c>
      <c r="CR213" s="91">
        <f t="shared" si="358"/>
        <v>3544</v>
      </c>
      <c r="CS213" s="93">
        <f t="shared" si="359"/>
        <v>568</v>
      </c>
      <c r="CT213" s="93">
        <f t="shared" si="360"/>
        <v>467</v>
      </c>
      <c r="CU213" s="93">
        <f t="shared" si="361"/>
        <v>22559</v>
      </c>
      <c r="CV213" s="94"/>
      <c r="CW213" s="95">
        <f t="shared" si="362"/>
        <v>411642</v>
      </c>
      <c r="CX213" s="95">
        <f t="shared" si="363"/>
        <v>-379961</v>
      </c>
      <c r="CY213" s="95">
        <f t="shared" si="364"/>
        <v>-22943</v>
      </c>
      <c r="CZ213" s="93">
        <f t="shared" si="365"/>
        <v>0</v>
      </c>
      <c r="DA213" s="95">
        <f t="shared" si="366"/>
        <v>8738</v>
      </c>
      <c r="DB213" s="99">
        <f t="shared" si="367"/>
        <v>0.0212271828433445</v>
      </c>
      <c r="DC213" s="99">
        <f t="shared" si="368"/>
        <v>0.021687548398626</v>
      </c>
      <c r="DD213" s="91">
        <f t="shared" si="369"/>
        <v>2173</v>
      </c>
      <c r="DE213" s="93">
        <f t="shared" si="370"/>
        <v>722</v>
      </c>
      <c r="DF213" s="93">
        <f t="shared" si="371"/>
        <v>2053</v>
      </c>
      <c r="DG213" s="93">
        <f t="shared" si="372"/>
        <v>29344.5</v>
      </c>
      <c r="DH213" s="94"/>
      <c r="DI213" s="100">
        <f t="shared" si="373"/>
        <v>539747</v>
      </c>
      <c r="DJ213" s="100">
        <f t="shared" si="374"/>
        <v>-481007</v>
      </c>
      <c r="DK213" s="100">
        <f t="shared" si="375"/>
        <v>-21873</v>
      </c>
      <c r="DL213" s="100">
        <f t="shared" si="376"/>
        <v>-2834</v>
      </c>
      <c r="DM213" s="100">
        <f t="shared" si="377"/>
        <v>34033</v>
      </c>
      <c r="DN213" s="99">
        <f t="shared" si="378"/>
        <v>0.0630536158607644</v>
      </c>
      <c r="DO213" s="90">
        <f t="shared" si="379"/>
        <v>0.067296930676232</v>
      </c>
      <c r="DP213" s="91">
        <f t="shared" si="380"/>
        <v>2712</v>
      </c>
      <c r="DQ213" s="93">
        <f t="shared" si="381"/>
        <v>915</v>
      </c>
      <c r="DR213" s="93">
        <f t="shared" si="382"/>
        <v>4010.5</v>
      </c>
      <c r="DS213" s="93">
        <f t="shared" si="383"/>
        <v>27317.5</v>
      </c>
      <c r="DT213" s="94"/>
      <c r="DU213" s="105">
        <f t="shared" ref="DU213:DX213" si="418">(DI213+CW213+CK213)/3</f>
        <v>431106</v>
      </c>
      <c r="DV213" s="105">
        <f t="shared" si="418"/>
        <v>-387638.333333333</v>
      </c>
      <c r="DW213" s="105">
        <f t="shared" si="418"/>
        <v>-22719</v>
      </c>
      <c r="DX213" s="105">
        <f t="shared" si="418"/>
        <v>-2979.33333333333</v>
      </c>
      <c r="DY213" s="105">
        <f t="shared" si="385"/>
        <v>17769.3333333334</v>
      </c>
      <c r="DZ213" s="99">
        <f t="shared" si="386"/>
        <v>0.0412180144403774</v>
      </c>
      <c r="EA213" s="107">
        <f t="shared" si="387"/>
        <v>0.0429899758872913</v>
      </c>
      <c r="EB213" s="105">
        <f t="shared" si="388"/>
        <v>-2809.66666666667</v>
      </c>
      <c r="EC213" s="105">
        <f t="shared" si="389"/>
        <v>-735</v>
      </c>
      <c r="ED213" s="105">
        <f t="shared" si="390"/>
        <v>2176.83333333333</v>
      </c>
      <c r="EE213" s="105">
        <f t="shared" si="391"/>
        <v>26407</v>
      </c>
      <c r="EF213" s="108"/>
      <c r="EG213" s="115" t="str">
        <f t="shared" si="392"/>
        <v>完整</v>
      </c>
      <c r="EH213" s="115" t="str">
        <f t="shared" si="393"/>
        <v>完整</v>
      </c>
      <c r="EI213" s="115" t="str">
        <f t="shared" si="394"/>
        <v>完整</v>
      </c>
      <c r="EJ213" s="115" t="str">
        <f t="shared" si="395"/>
        <v>选择</v>
      </c>
      <c r="EK213" s="115" t="str">
        <f t="shared" si="396"/>
        <v>选择</v>
      </c>
      <c r="EL213" s="115" t="str">
        <f t="shared" si="397"/>
        <v>选择</v>
      </c>
      <c r="EM213" s="3" t="str">
        <f t="shared" si="398"/>
        <v>删除</v>
      </c>
      <c r="EN213" s="3" t="str">
        <f t="shared" si="399"/>
        <v>删除</v>
      </c>
      <c r="EO213" s="3" t="str">
        <f t="shared" si="400"/>
        <v>删除</v>
      </c>
    </row>
    <row r="214" s="3" customFormat="1" customHeight="1" spans="1:199">
      <c r="A214" s="42" t="s">
        <v>2192</v>
      </c>
      <c r="B214" s="43" t="str">
        <f t="shared" si="415"/>
        <v>Vinafreight Joint Stock Company</v>
      </c>
      <c r="C214" s="44" t="s">
        <v>207</v>
      </c>
      <c r="D214" s="44" t="s">
        <v>90</v>
      </c>
      <c r="E214" s="45"/>
      <c r="F214" s="47"/>
      <c r="G214" s="44"/>
      <c r="H214" s="46">
        <f t="shared" si="349"/>
        <v>0.0149513558414369</v>
      </c>
      <c r="I214" s="46" t="str">
        <f t="shared" si="350"/>
        <v> </v>
      </c>
      <c r="J214" s="44"/>
      <c r="K214" s="44"/>
      <c r="L214" s="44"/>
      <c r="M214" s="70"/>
      <c r="N214" s="71" t="s">
        <v>2193</v>
      </c>
      <c r="O214" s="71" t="s">
        <v>2194</v>
      </c>
      <c r="P214" s="71" t="s">
        <v>211</v>
      </c>
      <c r="Q214" s="71" t="s">
        <v>2195</v>
      </c>
      <c r="R214" s="71" t="s">
        <v>2196</v>
      </c>
      <c r="S214" s="71" t="s">
        <v>1565</v>
      </c>
      <c r="T214" s="75"/>
      <c r="U214" s="71" t="s">
        <v>2197</v>
      </c>
      <c r="V214" s="71" t="s">
        <v>306</v>
      </c>
      <c r="W214" s="71" t="s">
        <v>77</v>
      </c>
      <c r="X214" s="71" t="s">
        <v>2198</v>
      </c>
      <c r="Y214" s="71" t="s">
        <v>2199</v>
      </c>
      <c r="Z214" s="71" t="s">
        <v>2200</v>
      </c>
      <c r="AA214" s="81">
        <v>40513</v>
      </c>
      <c r="AB214" s="71" t="s">
        <v>2201</v>
      </c>
      <c r="AC214" s="82">
        <v>1122951794</v>
      </c>
      <c r="AD214" s="82">
        <v>2101665642</v>
      </c>
      <c r="AE214" s="82">
        <v>4895877741</v>
      </c>
      <c r="AF214" s="82">
        <v>2468751756</v>
      </c>
      <c r="AG214" s="83"/>
      <c r="AH214" s="83"/>
      <c r="AI214" s="83"/>
      <c r="AJ214" s="83"/>
      <c r="AK214" s="82">
        <v>1042680515</v>
      </c>
      <c r="AL214" s="82">
        <v>1992851721</v>
      </c>
      <c r="AM214" s="82">
        <v>4700429402</v>
      </c>
      <c r="AN214" s="82">
        <v>2420010666</v>
      </c>
      <c r="AO214" s="82">
        <v>0</v>
      </c>
      <c r="AP214" s="82">
        <v>0</v>
      </c>
      <c r="AQ214" s="82">
        <v>0</v>
      </c>
      <c r="AR214" s="82">
        <v>0</v>
      </c>
      <c r="AS214" s="82">
        <v>-74487064</v>
      </c>
      <c r="AT214" s="82">
        <v>-86527731</v>
      </c>
      <c r="AU214" s="82">
        <v>-99674574</v>
      </c>
      <c r="AV214" s="82">
        <v>-50100219</v>
      </c>
      <c r="AW214" s="82">
        <v>-1053845</v>
      </c>
      <c r="AX214" s="82">
        <v>-776559</v>
      </c>
      <c r="AY214" s="82">
        <v>-601353</v>
      </c>
      <c r="AZ214" s="82">
        <v>-772861</v>
      </c>
      <c r="BA214" s="83"/>
      <c r="BB214" s="83"/>
      <c r="BC214" s="83"/>
      <c r="BD214" s="83"/>
      <c r="BE214" s="82">
        <v>134560082</v>
      </c>
      <c r="BF214" s="82">
        <v>83717937</v>
      </c>
      <c r="BG214" s="82">
        <v>503555626</v>
      </c>
      <c r="BH214" s="82">
        <v>384659053</v>
      </c>
      <c r="BI214" s="82">
        <v>243164590</v>
      </c>
      <c r="BJ214" s="82">
        <v>281115901</v>
      </c>
      <c r="BK214" s="82">
        <v>309447551</v>
      </c>
      <c r="BL214" s="82">
        <v>218974865</v>
      </c>
      <c r="BM214" s="82">
        <v>6110280</v>
      </c>
      <c r="BN214" s="82">
        <v>5847183</v>
      </c>
      <c r="BO214" s="82">
        <v>2675753</v>
      </c>
      <c r="BP214" s="82">
        <v>1740674</v>
      </c>
      <c r="BQ214" s="82">
        <v>860033384</v>
      </c>
      <c r="BR214" s="82">
        <v>827614857</v>
      </c>
      <c r="BS214" s="82">
        <v>1370675189</v>
      </c>
      <c r="BT214" s="82">
        <v>917041565</v>
      </c>
      <c r="BU214" s="82">
        <v>26157829</v>
      </c>
      <c r="BV214" s="82">
        <v>28208793</v>
      </c>
      <c r="BW214" s="82">
        <v>53253262</v>
      </c>
      <c r="BX214" s="82">
        <v>9789639</v>
      </c>
      <c r="BY214" s="82">
        <v>4730370</v>
      </c>
      <c r="BZ214" s="82">
        <v>21509631</v>
      </c>
      <c r="CA214" s="82">
        <v>95172412</v>
      </c>
      <c r="CB214" s="82">
        <v>-2131990</v>
      </c>
      <c r="CC214" s="83"/>
      <c r="CD214" s="83"/>
      <c r="CE214" s="83"/>
      <c r="CF214" s="83"/>
      <c r="CG214" s="82">
        <v>21480962</v>
      </c>
      <c r="CH214" s="82">
        <v>25625211</v>
      </c>
      <c r="CI214" s="82">
        <v>21896643</v>
      </c>
      <c r="CJ214" s="82">
        <v>23995247</v>
      </c>
      <c r="CK214" s="89">
        <f t="shared" si="351"/>
        <v>1122951794</v>
      </c>
      <c r="CL214" s="89">
        <f t="shared" si="352"/>
        <v>-1042680515</v>
      </c>
      <c r="CM214" s="89">
        <f t="shared" si="353"/>
        <v>-74487064</v>
      </c>
      <c r="CN214" s="89">
        <f t="shared" si="354"/>
        <v>-1053845</v>
      </c>
      <c r="CO214" s="89">
        <f t="shared" si="355"/>
        <v>4730370</v>
      </c>
      <c r="CP214" s="90">
        <f t="shared" si="356"/>
        <v>0.00421244262244796</v>
      </c>
      <c r="CQ214" s="90">
        <f t="shared" si="357"/>
        <v>0.00423026235991701</v>
      </c>
      <c r="CR214" s="91">
        <f t="shared" si="358"/>
        <v>26157829</v>
      </c>
      <c r="CS214" s="93">
        <f t="shared" si="359"/>
        <v>0</v>
      </c>
      <c r="CT214" s="93" t="e">
        <f t="shared" si="360"/>
        <v>#VALUE!</v>
      </c>
      <c r="CU214" s="93">
        <f t="shared" si="361"/>
        <v>5978731.5</v>
      </c>
      <c r="CV214" s="94"/>
      <c r="CW214" s="95">
        <f t="shared" si="362"/>
        <v>2101665642</v>
      </c>
      <c r="CX214" s="95">
        <f t="shared" si="363"/>
        <v>-1992851721</v>
      </c>
      <c r="CY214" s="95">
        <f t="shared" si="364"/>
        <v>-86527731</v>
      </c>
      <c r="CZ214" s="93">
        <f t="shared" si="365"/>
        <v>-776559</v>
      </c>
      <c r="DA214" s="95">
        <f t="shared" si="366"/>
        <v>21509631</v>
      </c>
      <c r="DB214" s="99">
        <f t="shared" si="367"/>
        <v>0.0102345637527437</v>
      </c>
      <c r="DC214" s="99">
        <f t="shared" si="368"/>
        <v>0.0103403931658278</v>
      </c>
      <c r="DD214" s="91">
        <f t="shared" si="369"/>
        <v>28208793</v>
      </c>
      <c r="DE214" s="93">
        <f t="shared" si="370"/>
        <v>0</v>
      </c>
      <c r="DF214" s="93" t="e">
        <f t="shared" si="371"/>
        <v>#VALUE!</v>
      </c>
      <c r="DG214" s="93">
        <f t="shared" si="372"/>
        <v>4261468</v>
      </c>
      <c r="DH214" s="94"/>
      <c r="DI214" s="100">
        <f t="shared" si="373"/>
        <v>4895877741</v>
      </c>
      <c r="DJ214" s="100">
        <f t="shared" si="374"/>
        <v>-4700429402</v>
      </c>
      <c r="DK214" s="100">
        <f t="shared" si="375"/>
        <v>-99674574</v>
      </c>
      <c r="DL214" s="100">
        <f t="shared" si="376"/>
        <v>-601353</v>
      </c>
      <c r="DM214" s="100">
        <f t="shared" si="377"/>
        <v>95172412</v>
      </c>
      <c r="DN214" s="99">
        <f t="shared" si="378"/>
        <v>0.0194392950630668</v>
      </c>
      <c r="DO214" s="90">
        <f t="shared" si="379"/>
        <v>0.0198246727257106</v>
      </c>
      <c r="DP214" s="91">
        <f t="shared" si="380"/>
        <v>53253262</v>
      </c>
      <c r="DQ214" s="93">
        <f t="shared" si="381"/>
        <v>0</v>
      </c>
      <c r="DR214" s="93" t="e">
        <f t="shared" si="382"/>
        <v>#VALUE!</v>
      </c>
      <c r="DS214" s="93">
        <f t="shared" si="383"/>
        <v>2208213.5</v>
      </c>
      <c r="DT214" s="94"/>
      <c r="DU214" s="105">
        <f t="shared" ref="DU214:DX214" si="419">(DI214+CW214+CK214)/3</f>
        <v>2706831725.66667</v>
      </c>
      <c r="DV214" s="105">
        <f t="shared" si="419"/>
        <v>-2578653879.33333</v>
      </c>
      <c r="DW214" s="105">
        <f t="shared" si="419"/>
        <v>-86896456.3333333</v>
      </c>
      <c r="DX214" s="105">
        <f t="shared" si="419"/>
        <v>-810585.666666667</v>
      </c>
      <c r="DY214" s="105">
        <f t="shared" si="385"/>
        <v>40470804.333333</v>
      </c>
      <c r="DZ214" s="99">
        <f t="shared" si="386"/>
        <v>0.0149513558414369</v>
      </c>
      <c r="EA214" s="107">
        <f t="shared" si="387"/>
        <v>0.0151782918844667</v>
      </c>
      <c r="EB214" s="105">
        <f t="shared" si="388"/>
        <v>-35873294.6666667</v>
      </c>
      <c r="EC214" s="105">
        <f t="shared" si="389"/>
        <v>0</v>
      </c>
      <c r="ED214" s="105" t="e">
        <f t="shared" si="390"/>
        <v>#VALUE!</v>
      </c>
      <c r="EE214" s="105">
        <f t="shared" si="391"/>
        <v>4149471</v>
      </c>
      <c r="EF214" s="108"/>
      <c r="EG214" s="115" t="str">
        <f t="shared" si="392"/>
        <v>完整</v>
      </c>
      <c r="EH214" s="115" t="str">
        <f t="shared" si="393"/>
        <v>完整</v>
      </c>
      <c r="EI214" s="115" t="str">
        <f t="shared" si="394"/>
        <v>完整</v>
      </c>
      <c r="EJ214" s="115" t="str">
        <f t="shared" si="395"/>
        <v>选择</v>
      </c>
      <c r="EK214" s="115" t="str">
        <f t="shared" si="396"/>
        <v>选择</v>
      </c>
      <c r="EL214" s="115" t="str">
        <f t="shared" si="397"/>
        <v>选择</v>
      </c>
      <c r="EM214" s="3" t="str">
        <f t="shared" si="398"/>
        <v>删除</v>
      </c>
      <c r="EN214" s="3" t="str">
        <f t="shared" si="399"/>
        <v>删除</v>
      </c>
      <c r="EO214" s="3" t="str">
        <f t="shared" si="400"/>
        <v>删除</v>
      </c>
      <c r="EP214" s="6"/>
      <c r="EQ214" s="6"/>
      <c r="ER214" s="6"/>
      <c r="ES214" s="6"/>
      <c r="ET214" s="6"/>
      <c r="EU214" s="6"/>
      <c r="EV214" s="6"/>
      <c r="EW214" s="6"/>
      <c r="EX214" s="6"/>
      <c r="EY214" s="6"/>
      <c r="EZ214" s="6"/>
      <c r="FA214" s="6"/>
      <c r="FB214" s="6"/>
      <c r="FC214" s="6"/>
      <c r="FD214" s="6"/>
      <c r="FE214" s="6"/>
      <c r="FF214" s="6"/>
      <c r="FG214" s="6"/>
      <c r="FH214" s="6"/>
      <c r="FI214" s="6"/>
      <c r="FJ214" s="6"/>
      <c r="FK214" s="6"/>
      <c r="FL214" s="6"/>
      <c r="FM214" s="6"/>
      <c r="FN214" s="6"/>
      <c r="FO214" s="6"/>
      <c r="FP214" s="6"/>
      <c r="FQ214" s="6"/>
      <c r="FR214" s="6"/>
      <c r="FS214" s="6"/>
      <c r="FT214" s="6"/>
      <c r="FU214" s="6"/>
      <c r="FV214" s="6"/>
      <c r="FW214" s="6"/>
      <c r="FX214" s="6"/>
      <c r="FY214" s="6"/>
      <c r="FZ214" s="6"/>
      <c r="GA214" s="6"/>
      <c r="GB214" s="6"/>
      <c r="GC214" s="6"/>
      <c r="GD214" s="6"/>
      <c r="GE214" s="6"/>
      <c r="GF214" s="6"/>
      <c r="GG214" s="6"/>
      <c r="GH214" s="6"/>
      <c r="GI214" s="6"/>
      <c r="GJ214" s="6"/>
      <c r="GK214" s="6"/>
      <c r="GL214" s="6"/>
      <c r="GM214" s="6"/>
      <c r="GN214" s="6"/>
      <c r="GO214" s="6"/>
      <c r="GP214" s="6"/>
      <c r="GQ214" s="6"/>
    </row>
    <row r="215" s="3" customFormat="1" customHeight="1" spans="1:145">
      <c r="A215" s="42" t="s">
        <v>2202</v>
      </c>
      <c r="B215" s="43" t="str">
        <f t="shared" si="415"/>
        <v>Sonic Interfreight PCL</v>
      </c>
      <c r="C215" s="44" t="s">
        <v>207</v>
      </c>
      <c r="D215" s="44" t="s">
        <v>90</v>
      </c>
      <c r="E215" s="45"/>
      <c r="F215" s="47"/>
      <c r="G215" s="44"/>
      <c r="H215" s="46">
        <f t="shared" si="349"/>
        <v>0.0926655291709156</v>
      </c>
      <c r="I215" s="46" t="str">
        <f t="shared" si="350"/>
        <v> </v>
      </c>
      <c r="J215" s="44"/>
      <c r="K215" s="44"/>
      <c r="L215" s="44"/>
      <c r="M215" s="70"/>
      <c r="N215" s="71" t="s">
        <v>2203</v>
      </c>
      <c r="O215" s="71" t="s">
        <v>2204</v>
      </c>
      <c r="P215" s="71" t="s">
        <v>211</v>
      </c>
      <c r="Q215" s="71" t="s">
        <v>2205</v>
      </c>
      <c r="R215" s="71" t="s">
        <v>2206</v>
      </c>
      <c r="S215" s="71" t="s">
        <v>1158</v>
      </c>
      <c r="T215" s="75"/>
      <c r="U215" s="71" t="s">
        <v>2207</v>
      </c>
      <c r="V215" s="71" t="s">
        <v>266</v>
      </c>
      <c r="W215" s="71" t="s">
        <v>83</v>
      </c>
      <c r="X215" s="71" t="s">
        <v>2208</v>
      </c>
      <c r="Y215" s="71" t="s">
        <v>2209</v>
      </c>
      <c r="Z215" s="71" t="s">
        <v>2210</v>
      </c>
      <c r="AA215" s="81">
        <v>43392</v>
      </c>
      <c r="AB215" s="71" t="s">
        <v>2211</v>
      </c>
      <c r="AC215" s="82">
        <v>1585876</v>
      </c>
      <c r="AD215" s="82">
        <v>3813496</v>
      </c>
      <c r="AE215" s="82">
        <v>3352016</v>
      </c>
      <c r="AF215" s="82">
        <v>1352180</v>
      </c>
      <c r="AG215" s="82">
        <v>874</v>
      </c>
      <c r="AH215" s="82">
        <v>1919</v>
      </c>
      <c r="AI215" s="82">
        <v>16107</v>
      </c>
      <c r="AJ215" s="82">
        <v>826</v>
      </c>
      <c r="AK215" s="82">
        <v>1179351</v>
      </c>
      <c r="AL215" s="82">
        <v>3092948</v>
      </c>
      <c r="AM215" s="82">
        <v>2785920</v>
      </c>
      <c r="AN215" s="82">
        <v>1059360</v>
      </c>
      <c r="AO215" s="82">
        <v>0</v>
      </c>
      <c r="AP215" s="82">
        <v>0</v>
      </c>
      <c r="AQ215" s="82">
        <v>0</v>
      </c>
      <c r="AR215" s="82">
        <v>0</v>
      </c>
      <c r="AS215" s="82">
        <v>-227421</v>
      </c>
      <c r="AT215" s="82">
        <v>-302576</v>
      </c>
      <c r="AU215" s="82">
        <v>-253911</v>
      </c>
      <c r="AV215" s="82">
        <v>-187102</v>
      </c>
      <c r="AW215" s="82">
        <v>-32796</v>
      </c>
      <c r="AX215" s="82">
        <v>-33027</v>
      </c>
      <c r="AY215" s="82">
        <v>-32486</v>
      </c>
      <c r="AZ215" s="82">
        <v>-29613</v>
      </c>
      <c r="BA215" s="83"/>
      <c r="BB215" s="83"/>
      <c r="BC215" s="83"/>
      <c r="BD215" s="83"/>
      <c r="BE215" s="82">
        <v>230896</v>
      </c>
      <c r="BF215" s="82">
        <v>271761</v>
      </c>
      <c r="BG215" s="82">
        <v>523046</v>
      </c>
      <c r="BH215" s="82">
        <v>285120</v>
      </c>
      <c r="BI215" s="82">
        <v>582551</v>
      </c>
      <c r="BJ215" s="82">
        <v>662386</v>
      </c>
      <c r="BK215" s="82">
        <v>234017</v>
      </c>
      <c r="BL215" s="82">
        <v>117056</v>
      </c>
      <c r="BM215" s="82">
        <v>641909</v>
      </c>
      <c r="BN215" s="82">
        <v>644853</v>
      </c>
      <c r="BO215" s="82">
        <v>656590</v>
      </c>
      <c r="BP215" s="82">
        <v>553988</v>
      </c>
      <c r="BQ215" s="82">
        <v>1754542</v>
      </c>
      <c r="BR215" s="82">
        <v>1745336</v>
      </c>
      <c r="BS215" s="82">
        <v>1657097</v>
      </c>
      <c r="BT215" s="82">
        <v>1027109</v>
      </c>
      <c r="BU215" s="82">
        <v>106176</v>
      </c>
      <c r="BV215" s="82">
        <v>169046</v>
      </c>
      <c r="BW215" s="82">
        <v>139333</v>
      </c>
      <c r="BX215" s="82">
        <v>82935</v>
      </c>
      <c r="BY215" s="82">
        <v>147182</v>
      </c>
      <c r="BZ215" s="82">
        <v>386864</v>
      </c>
      <c r="CA215" s="82">
        <v>295806</v>
      </c>
      <c r="CB215" s="82">
        <v>76931</v>
      </c>
      <c r="CC215" s="83"/>
      <c r="CD215" s="83"/>
      <c r="CE215" s="83"/>
      <c r="CF215" s="83"/>
      <c r="CG215" s="82">
        <v>121245</v>
      </c>
      <c r="CH215" s="82">
        <v>133530</v>
      </c>
      <c r="CI215" s="82">
        <v>114578</v>
      </c>
      <c r="CJ215" s="82">
        <v>104167</v>
      </c>
      <c r="CK215" s="89">
        <f t="shared" si="351"/>
        <v>1585876</v>
      </c>
      <c r="CL215" s="89">
        <f t="shared" si="352"/>
        <v>-1179351</v>
      </c>
      <c r="CM215" s="89">
        <f t="shared" si="353"/>
        <v>-227421</v>
      </c>
      <c r="CN215" s="89">
        <f t="shared" si="354"/>
        <v>-32796</v>
      </c>
      <c r="CO215" s="89">
        <f t="shared" si="355"/>
        <v>146308</v>
      </c>
      <c r="CP215" s="90">
        <f t="shared" si="356"/>
        <v>0.0922568977650207</v>
      </c>
      <c r="CQ215" s="90">
        <f t="shared" si="357"/>
        <v>0.101633267758105</v>
      </c>
      <c r="CR215" s="91">
        <f t="shared" si="358"/>
        <v>106176</v>
      </c>
      <c r="CS215" s="93">
        <f t="shared" si="359"/>
        <v>0</v>
      </c>
      <c r="CT215" s="93" t="e">
        <f t="shared" si="360"/>
        <v>#VALUE!</v>
      </c>
      <c r="CU215" s="93">
        <f t="shared" si="361"/>
        <v>643381</v>
      </c>
      <c r="CV215" s="94"/>
      <c r="CW215" s="95">
        <f t="shared" si="362"/>
        <v>3813496</v>
      </c>
      <c r="CX215" s="95">
        <f t="shared" si="363"/>
        <v>-3092948</v>
      </c>
      <c r="CY215" s="95">
        <f t="shared" si="364"/>
        <v>-302576</v>
      </c>
      <c r="CZ215" s="93">
        <f t="shared" si="365"/>
        <v>-33027</v>
      </c>
      <c r="DA215" s="95">
        <f t="shared" si="366"/>
        <v>384945</v>
      </c>
      <c r="DB215" s="99">
        <f t="shared" si="367"/>
        <v>0.100942809432605</v>
      </c>
      <c r="DC215" s="99">
        <f t="shared" si="368"/>
        <v>0.112276293979585</v>
      </c>
      <c r="DD215" s="91">
        <f t="shared" si="369"/>
        <v>169046</v>
      </c>
      <c r="DE215" s="93">
        <f t="shared" si="370"/>
        <v>0</v>
      </c>
      <c r="DF215" s="93" t="e">
        <f t="shared" si="371"/>
        <v>#VALUE!</v>
      </c>
      <c r="DG215" s="93">
        <f t="shared" si="372"/>
        <v>650721.5</v>
      </c>
      <c r="DH215" s="94"/>
      <c r="DI215" s="100">
        <f t="shared" si="373"/>
        <v>3352016</v>
      </c>
      <c r="DJ215" s="100">
        <f t="shared" si="374"/>
        <v>-2785920</v>
      </c>
      <c r="DK215" s="100">
        <f t="shared" si="375"/>
        <v>-253911</v>
      </c>
      <c r="DL215" s="100">
        <f t="shared" si="376"/>
        <v>-32486</v>
      </c>
      <c r="DM215" s="100">
        <f t="shared" si="377"/>
        <v>279699</v>
      </c>
      <c r="DN215" s="99">
        <f t="shared" si="378"/>
        <v>0.0834420241430829</v>
      </c>
      <c r="DO215" s="90">
        <f t="shared" si="379"/>
        <v>0.0910384572946086</v>
      </c>
      <c r="DP215" s="91">
        <f t="shared" si="380"/>
        <v>139333</v>
      </c>
      <c r="DQ215" s="93">
        <f t="shared" si="381"/>
        <v>0</v>
      </c>
      <c r="DR215" s="93" t="e">
        <f t="shared" si="382"/>
        <v>#VALUE!</v>
      </c>
      <c r="DS215" s="93">
        <f t="shared" si="383"/>
        <v>605289</v>
      </c>
      <c r="DT215" s="94"/>
      <c r="DU215" s="105">
        <f t="shared" ref="DU215:DX215" si="420">(DI215+CW215+CK215)/3</f>
        <v>2917129.33333333</v>
      </c>
      <c r="DV215" s="105">
        <f t="shared" si="420"/>
        <v>-2352739.66666667</v>
      </c>
      <c r="DW215" s="105">
        <f t="shared" si="420"/>
        <v>-261302.666666667</v>
      </c>
      <c r="DX215" s="105">
        <f t="shared" si="420"/>
        <v>-32769.6666666667</v>
      </c>
      <c r="DY215" s="105">
        <f t="shared" si="385"/>
        <v>270317.333333334</v>
      </c>
      <c r="DZ215" s="99">
        <f t="shared" si="386"/>
        <v>0.0926655291709156</v>
      </c>
      <c r="EA215" s="107">
        <f t="shared" si="387"/>
        <v>0.102129404481064</v>
      </c>
      <c r="EB215" s="105">
        <f t="shared" si="388"/>
        <v>-138185</v>
      </c>
      <c r="EC215" s="105">
        <f t="shared" si="389"/>
        <v>0</v>
      </c>
      <c r="ED215" s="105" t="e">
        <f t="shared" si="390"/>
        <v>#VALUE!</v>
      </c>
      <c r="EE215" s="105">
        <f t="shared" si="391"/>
        <v>633130.5</v>
      </c>
      <c r="EF215" s="108"/>
      <c r="EG215" s="115" t="str">
        <f t="shared" si="392"/>
        <v>完整</v>
      </c>
      <c r="EH215" s="115" t="str">
        <f t="shared" si="393"/>
        <v>完整</v>
      </c>
      <c r="EI215" s="115" t="str">
        <f t="shared" si="394"/>
        <v>完整</v>
      </c>
      <c r="EJ215" s="115" t="str">
        <f t="shared" si="395"/>
        <v>选择</v>
      </c>
      <c r="EK215" s="115" t="str">
        <f t="shared" si="396"/>
        <v>选择</v>
      </c>
      <c r="EL215" s="115" t="str">
        <f t="shared" si="397"/>
        <v>选择</v>
      </c>
      <c r="EM215" s="3" t="str">
        <f t="shared" si="398"/>
        <v>删除</v>
      </c>
      <c r="EN215" s="3" t="str">
        <f t="shared" si="399"/>
        <v>删除</v>
      </c>
      <c r="EO215" s="3" t="str">
        <f t="shared" si="400"/>
        <v>删除</v>
      </c>
    </row>
    <row r="216" s="3" customFormat="1" customHeight="1" spans="1:145">
      <c r="A216" s="42" t="s">
        <v>2212</v>
      </c>
      <c r="B216" s="43" t="str">
        <f t="shared" si="415"/>
        <v>Suso56 (Zhejiang) Logistics Co.,Ltd</v>
      </c>
      <c r="C216" s="44" t="s">
        <v>207</v>
      </c>
      <c r="D216" s="44" t="s">
        <v>90</v>
      </c>
      <c r="E216" s="45"/>
      <c r="F216" s="47"/>
      <c r="G216" s="44"/>
      <c r="H216" s="46">
        <f t="shared" si="349"/>
        <v>0.0355618115055079</v>
      </c>
      <c r="I216" s="46" t="str">
        <f t="shared" si="350"/>
        <v> </v>
      </c>
      <c r="J216" s="44"/>
      <c r="K216" s="44"/>
      <c r="L216" s="44"/>
      <c r="M216" s="70"/>
      <c r="N216" s="71" t="s">
        <v>2213</v>
      </c>
      <c r="O216" s="71" t="s">
        <v>2214</v>
      </c>
      <c r="P216" s="71" t="s">
        <v>211</v>
      </c>
      <c r="Q216" s="71" t="s">
        <v>2215</v>
      </c>
      <c r="R216" s="71" t="s">
        <v>2216</v>
      </c>
      <c r="S216" s="71" t="s">
        <v>235</v>
      </c>
      <c r="T216" s="75"/>
      <c r="U216" s="71" t="s">
        <v>2217</v>
      </c>
      <c r="V216" s="71" t="s">
        <v>306</v>
      </c>
      <c r="W216" s="71" t="s">
        <v>77</v>
      </c>
      <c r="X216" s="71" t="s">
        <v>2218</v>
      </c>
      <c r="Y216" s="71" t="s">
        <v>2219</v>
      </c>
      <c r="Z216" s="71" t="s">
        <v>2220</v>
      </c>
      <c r="AA216" s="81">
        <v>42772</v>
      </c>
      <c r="AB216" s="75"/>
      <c r="AC216" s="82">
        <v>328185</v>
      </c>
      <c r="AD216" s="82">
        <v>262366</v>
      </c>
      <c r="AE216" s="82">
        <v>226449</v>
      </c>
      <c r="AF216" s="82">
        <v>201552</v>
      </c>
      <c r="AG216" s="82">
        <v>2174</v>
      </c>
      <c r="AH216" s="82">
        <v>2265</v>
      </c>
      <c r="AI216" s="82">
        <v>1785</v>
      </c>
      <c r="AJ216" s="82">
        <v>1009</v>
      </c>
      <c r="AK216" s="82">
        <v>292118</v>
      </c>
      <c r="AL216" s="82">
        <v>229078</v>
      </c>
      <c r="AM216" s="82">
        <v>204318</v>
      </c>
      <c r="AN216" s="82">
        <v>184285</v>
      </c>
      <c r="AO216" s="82">
        <v>1009</v>
      </c>
      <c r="AP216" s="82">
        <v>1131</v>
      </c>
      <c r="AQ216" s="82">
        <v>931</v>
      </c>
      <c r="AR216" s="82">
        <v>2888</v>
      </c>
      <c r="AS216" s="82">
        <v>-19243</v>
      </c>
      <c r="AT216" s="82">
        <v>-16462</v>
      </c>
      <c r="AU216" s="82">
        <v>-14280</v>
      </c>
      <c r="AV216" s="82">
        <v>-10479</v>
      </c>
      <c r="AW216" s="82">
        <v>-2751</v>
      </c>
      <c r="AX216" s="82">
        <v>-3457</v>
      </c>
      <c r="AY216" s="82">
        <v>-3168</v>
      </c>
      <c r="AZ216" s="82">
        <v>-2960</v>
      </c>
      <c r="BA216" s="82">
        <v>85</v>
      </c>
      <c r="BB216" s="82">
        <v>93</v>
      </c>
      <c r="BC216" s="82">
        <v>76</v>
      </c>
      <c r="BD216" s="83"/>
      <c r="BE216" s="82">
        <v>72474</v>
      </c>
      <c r="BF216" s="82">
        <v>69941</v>
      </c>
      <c r="BG216" s="82">
        <v>59863</v>
      </c>
      <c r="BH216" s="82">
        <v>54379</v>
      </c>
      <c r="BI216" s="82">
        <v>13678</v>
      </c>
      <c r="BJ216" s="82">
        <v>15023</v>
      </c>
      <c r="BK216" s="82">
        <v>3363</v>
      </c>
      <c r="BL216" s="82">
        <v>5450</v>
      </c>
      <c r="BM216" s="82">
        <v>7234</v>
      </c>
      <c r="BN216" s="82">
        <v>7869</v>
      </c>
      <c r="BO216" s="82">
        <v>9235</v>
      </c>
      <c r="BP216" s="82">
        <v>8190</v>
      </c>
      <c r="BQ216" s="82">
        <v>119047</v>
      </c>
      <c r="BR216" s="82">
        <v>109961</v>
      </c>
      <c r="BS216" s="82">
        <v>81892</v>
      </c>
      <c r="BT216" s="82">
        <v>77622</v>
      </c>
      <c r="BU216" s="82">
        <v>462</v>
      </c>
      <c r="BV216" s="82">
        <v>524</v>
      </c>
      <c r="BW216" s="82">
        <v>659</v>
      </c>
      <c r="BX216" s="82">
        <v>310</v>
      </c>
      <c r="BY216" s="82">
        <v>16247</v>
      </c>
      <c r="BZ216" s="82">
        <v>15634</v>
      </c>
      <c r="CA216" s="82">
        <v>6468</v>
      </c>
      <c r="CB216" s="82">
        <v>4837</v>
      </c>
      <c r="CC216" s="83"/>
      <c r="CD216" s="83"/>
      <c r="CE216" s="82">
        <v>0</v>
      </c>
      <c r="CF216" s="82">
        <v>2</v>
      </c>
      <c r="CG216" s="82">
        <v>17772</v>
      </c>
      <c r="CH216" s="82">
        <v>14807</v>
      </c>
      <c r="CI216" s="82">
        <v>12690</v>
      </c>
      <c r="CJ216" s="82">
        <v>7279</v>
      </c>
      <c r="CK216" s="89">
        <f t="shared" si="351"/>
        <v>328185</v>
      </c>
      <c r="CL216" s="89">
        <f t="shared" si="352"/>
        <v>-292118</v>
      </c>
      <c r="CM216" s="89">
        <f t="shared" si="353"/>
        <v>-20252</v>
      </c>
      <c r="CN216" s="89">
        <f t="shared" si="354"/>
        <v>-2751</v>
      </c>
      <c r="CO216" s="89">
        <f t="shared" si="355"/>
        <v>13064</v>
      </c>
      <c r="CP216" s="90">
        <f t="shared" si="356"/>
        <v>0.0398068162774045</v>
      </c>
      <c r="CQ216" s="90">
        <f t="shared" si="357"/>
        <v>0.0414570910856465</v>
      </c>
      <c r="CR216" s="91">
        <f t="shared" si="358"/>
        <v>462</v>
      </c>
      <c r="CS216" s="93">
        <f t="shared" si="359"/>
        <v>1009</v>
      </c>
      <c r="CT216" s="93">
        <f t="shared" si="360"/>
        <v>89</v>
      </c>
      <c r="CU216" s="93">
        <f t="shared" si="361"/>
        <v>7551.5</v>
      </c>
      <c r="CV216" s="94"/>
      <c r="CW216" s="95">
        <f t="shared" si="362"/>
        <v>262366</v>
      </c>
      <c r="CX216" s="95">
        <f t="shared" si="363"/>
        <v>-229078</v>
      </c>
      <c r="CY216" s="95">
        <f t="shared" si="364"/>
        <v>-17593</v>
      </c>
      <c r="CZ216" s="93">
        <f t="shared" si="365"/>
        <v>-3457</v>
      </c>
      <c r="DA216" s="95">
        <f t="shared" si="366"/>
        <v>12238</v>
      </c>
      <c r="DB216" s="99">
        <f t="shared" si="367"/>
        <v>0.0466447634220898</v>
      </c>
      <c r="DC216" s="99">
        <f t="shared" si="368"/>
        <v>0.0489269494019062</v>
      </c>
      <c r="DD216" s="91">
        <f t="shared" si="369"/>
        <v>524</v>
      </c>
      <c r="DE216" s="93">
        <f t="shared" si="370"/>
        <v>1131</v>
      </c>
      <c r="DF216" s="93">
        <f t="shared" si="371"/>
        <v>84.5</v>
      </c>
      <c r="DG216" s="93">
        <f t="shared" si="372"/>
        <v>8552</v>
      </c>
      <c r="DH216" s="94"/>
      <c r="DI216" s="100">
        <f t="shared" si="373"/>
        <v>226449</v>
      </c>
      <c r="DJ216" s="100">
        <f t="shared" si="374"/>
        <v>-204318</v>
      </c>
      <c r="DK216" s="100">
        <f t="shared" si="375"/>
        <v>-15211</v>
      </c>
      <c r="DL216" s="100">
        <f t="shared" si="376"/>
        <v>-3168</v>
      </c>
      <c r="DM216" s="100">
        <f t="shared" si="377"/>
        <v>3752</v>
      </c>
      <c r="DN216" s="99">
        <f t="shared" si="378"/>
        <v>0.0165688521477242</v>
      </c>
      <c r="DO216" s="90">
        <f t="shared" si="379"/>
        <v>0.0168480042389435</v>
      </c>
      <c r="DP216" s="91">
        <f t="shared" si="380"/>
        <v>659</v>
      </c>
      <c r="DQ216" s="93">
        <f t="shared" si="381"/>
        <v>931</v>
      </c>
      <c r="DR216" s="93" t="e">
        <f t="shared" si="382"/>
        <v>#VALUE!</v>
      </c>
      <c r="DS216" s="93">
        <f t="shared" si="383"/>
        <v>8712.5</v>
      </c>
      <c r="DT216" s="94"/>
      <c r="DU216" s="105">
        <f t="shared" ref="DU216:DX216" si="421">(DI216+CW216+CK216)/3</f>
        <v>272333.333333333</v>
      </c>
      <c r="DV216" s="105">
        <f t="shared" si="421"/>
        <v>-241838</v>
      </c>
      <c r="DW216" s="105">
        <f t="shared" si="421"/>
        <v>-17685.3333333333</v>
      </c>
      <c r="DX216" s="105">
        <f t="shared" si="421"/>
        <v>-3125.33333333333</v>
      </c>
      <c r="DY216" s="105">
        <f t="shared" si="385"/>
        <v>9684.66666666665</v>
      </c>
      <c r="DZ216" s="99">
        <f t="shared" si="386"/>
        <v>0.0355618115055079</v>
      </c>
      <c r="EA216" s="107">
        <f t="shared" si="387"/>
        <v>0.036873085211423</v>
      </c>
      <c r="EB216" s="105">
        <f t="shared" si="388"/>
        <v>-548.333333333333</v>
      </c>
      <c r="EC216" s="105">
        <f t="shared" si="389"/>
        <v>-1023.66666666667</v>
      </c>
      <c r="ED216" s="105" t="e">
        <f t="shared" si="390"/>
        <v>#VALUE!</v>
      </c>
      <c r="EE216" s="105">
        <f t="shared" si="391"/>
        <v>8272</v>
      </c>
      <c r="EF216" s="108"/>
      <c r="EG216" s="115" t="str">
        <f t="shared" si="392"/>
        <v>完整</v>
      </c>
      <c r="EH216" s="115" t="str">
        <f t="shared" si="393"/>
        <v>完整</v>
      </c>
      <c r="EI216" s="115" t="str">
        <f t="shared" si="394"/>
        <v>完整</v>
      </c>
      <c r="EJ216" s="115" t="str">
        <f t="shared" si="395"/>
        <v>选择</v>
      </c>
      <c r="EK216" s="115" t="str">
        <f t="shared" si="396"/>
        <v>选择</v>
      </c>
      <c r="EL216" s="115" t="str">
        <f t="shared" si="397"/>
        <v>选择</v>
      </c>
      <c r="EM216" s="3" t="str">
        <f t="shared" si="398"/>
        <v>删除</v>
      </c>
      <c r="EN216" s="3" t="str">
        <f t="shared" si="399"/>
        <v>删除</v>
      </c>
      <c r="EO216" s="3" t="str">
        <f t="shared" si="400"/>
        <v>删除</v>
      </c>
    </row>
    <row r="217" s="3" customFormat="1" customHeight="1" spans="1:145">
      <c r="A217" s="42" t="s">
        <v>2221</v>
      </c>
      <c r="B217" s="43" t="str">
        <f t="shared" si="415"/>
        <v>Sinochain Supplychain Incorerated Corporation</v>
      </c>
      <c r="C217" s="44" t="s">
        <v>207</v>
      </c>
      <c r="D217" s="44" t="s">
        <v>90</v>
      </c>
      <c r="E217" s="45"/>
      <c r="F217" s="47"/>
      <c r="G217" s="44"/>
      <c r="H217" s="46">
        <f t="shared" si="349"/>
        <v>0.0803315996515036</v>
      </c>
      <c r="I217" s="46" t="str">
        <f t="shared" si="350"/>
        <v> </v>
      </c>
      <c r="J217" s="44"/>
      <c r="K217" s="44"/>
      <c r="L217" s="44"/>
      <c r="M217" s="70"/>
      <c r="N217" s="71" t="s">
        <v>2222</v>
      </c>
      <c r="O217" s="71" t="s">
        <v>2223</v>
      </c>
      <c r="P217" s="71" t="s">
        <v>211</v>
      </c>
      <c r="Q217" s="71" t="s">
        <v>496</v>
      </c>
      <c r="R217" s="71" t="s">
        <v>2224</v>
      </c>
      <c r="S217" s="71" t="s">
        <v>235</v>
      </c>
      <c r="T217" s="75"/>
      <c r="U217" s="71" t="s">
        <v>2225</v>
      </c>
      <c r="V217" s="71" t="s">
        <v>306</v>
      </c>
      <c r="W217" s="71" t="s">
        <v>83</v>
      </c>
      <c r="X217" s="71" t="s">
        <v>2226</v>
      </c>
      <c r="Y217" s="71" t="s">
        <v>500</v>
      </c>
      <c r="Z217" s="71" t="s">
        <v>2227</v>
      </c>
      <c r="AA217" s="81">
        <v>42236</v>
      </c>
      <c r="AB217" s="71" t="s">
        <v>2228</v>
      </c>
      <c r="AC217" s="82">
        <v>327398</v>
      </c>
      <c r="AD217" s="82">
        <v>351821</v>
      </c>
      <c r="AE217" s="82">
        <v>267706</v>
      </c>
      <c r="AF217" s="82">
        <v>220870</v>
      </c>
      <c r="AG217" s="82">
        <v>979</v>
      </c>
      <c r="AH217" s="82">
        <v>1737</v>
      </c>
      <c r="AI217" s="82">
        <v>1600</v>
      </c>
      <c r="AJ217" s="82">
        <v>2755</v>
      </c>
      <c r="AK217" s="82">
        <v>297822</v>
      </c>
      <c r="AL217" s="82">
        <v>318009</v>
      </c>
      <c r="AM217" s="82">
        <v>234984</v>
      </c>
      <c r="AN217" s="82">
        <v>194450</v>
      </c>
      <c r="AO217" s="82">
        <v>149</v>
      </c>
      <c r="AP217" s="82">
        <v>92</v>
      </c>
      <c r="AQ217" s="82">
        <v>0</v>
      </c>
      <c r="AR217" s="82">
        <v>0</v>
      </c>
      <c r="AS217" s="82">
        <v>-6537</v>
      </c>
      <c r="AT217" s="82">
        <v>-6784</v>
      </c>
      <c r="AU217" s="82">
        <v>-6075</v>
      </c>
      <c r="AV217" s="82">
        <v>-5514</v>
      </c>
      <c r="AW217" s="82">
        <v>-125</v>
      </c>
      <c r="AX217" s="82">
        <v>-146</v>
      </c>
      <c r="AY217" s="82">
        <v>-134</v>
      </c>
      <c r="AZ217" s="82">
        <v>-59</v>
      </c>
      <c r="BA217" s="82">
        <v>40718</v>
      </c>
      <c r="BB217" s="82">
        <v>17629</v>
      </c>
      <c r="BC217" s="82">
        <v>0</v>
      </c>
      <c r="BD217" s="82">
        <v>324</v>
      </c>
      <c r="BE217" s="82">
        <v>104039</v>
      </c>
      <c r="BF217" s="82">
        <v>60039</v>
      </c>
      <c r="BG217" s="82">
        <v>70169</v>
      </c>
      <c r="BH217" s="82">
        <v>70091</v>
      </c>
      <c r="BI217" s="82">
        <v>39007</v>
      </c>
      <c r="BJ217" s="82">
        <v>42301</v>
      </c>
      <c r="BK217" s="82">
        <v>49678</v>
      </c>
      <c r="BL217" s="82">
        <v>29699</v>
      </c>
      <c r="BM217" s="82">
        <v>1019</v>
      </c>
      <c r="BN217" s="82">
        <v>1548</v>
      </c>
      <c r="BO217" s="82">
        <v>490</v>
      </c>
      <c r="BP217" s="82">
        <v>151</v>
      </c>
      <c r="BQ217" s="82">
        <v>207230</v>
      </c>
      <c r="BR217" s="82">
        <v>176187</v>
      </c>
      <c r="BS217" s="82">
        <v>152050</v>
      </c>
      <c r="BT217" s="82">
        <v>121879</v>
      </c>
      <c r="BU217" s="82">
        <v>883</v>
      </c>
      <c r="BV217" s="82">
        <v>40</v>
      </c>
      <c r="BW217" s="82">
        <v>83</v>
      </c>
      <c r="BX217" s="82">
        <v>401</v>
      </c>
      <c r="BY217" s="82">
        <v>23893</v>
      </c>
      <c r="BZ217" s="82">
        <v>28619</v>
      </c>
      <c r="CA217" s="82">
        <v>28113</v>
      </c>
      <c r="CB217" s="82">
        <v>23602</v>
      </c>
      <c r="CC217" s="83"/>
      <c r="CD217" s="83"/>
      <c r="CE217" s="83"/>
      <c r="CF217" s="83"/>
      <c r="CG217" s="82">
        <v>5505</v>
      </c>
      <c r="CH217" s="82">
        <v>6652</v>
      </c>
      <c r="CI217" s="82">
        <v>5992</v>
      </c>
      <c r="CJ217" s="82">
        <v>5113</v>
      </c>
      <c r="CK217" s="89">
        <f t="shared" si="351"/>
        <v>327398</v>
      </c>
      <c r="CL217" s="89">
        <f t="shared" si="352"/>
        <v>-297822</v>
      </c>
      <c r="CM217" s="89">
        <f t="shared" si="353"/>
        <v>-6686</v>
      </c>
      <c r="CN217" s="89">
        <f t="shared" si="354"/>
        <v>-125</v>
      </c>
      <c r="CO217" s="89">
        <f t="shared" si="355"/>
        <v>22765</v>
      </c>
      <c r="CP217" s="90">
        <f t="shared" si="356"/>
        <v>0.0695331064942364</v>
      </c>
      <c r="CQ217" s="90">
        <f t="shared" si="357"/>
        <v>0.074729264393549</v>
      </c>
      <c r="CR217" s="91">
        <f t="shared" si="358"/>
        <v>883</v>
      </c>
      <c r="CS217" s="93">
        <f t="shared" si="359"/>
        <v>149</v>
      </c>
      <c r="CT217" s="93">
        <f t="shared" si="360"/>
        <v>29173.5</v>
      </c>
      <c r="CU217" s="93">
        <f t="shared" si="361"/>
        <v>1283.5</v>
      </c>
      <c r="CV217" s="94"/>
      <c r="CW217" s="95">
        <f t="shared" si="362"/>
        <v>351821</v>
      </c>
      <c r="CX217" s="95">
        <f t="shared" si="363"/>
        <v>-318009</v>
      </c>
      <c r="CY217" s="95">
        <f t="shared" si="364"/>
        <v>-6876</v>
      </c>
      <c r="CZ217" s="93">
        <f t="shared" si="365"/>
        <v>-146</v>
      </c>
      <c r="DA217" s="95">
        <f t="shared" si="366"/>
        <v>26790</v>
      </c>
      <c r="DB217" s="99">
        <f t="shared" si="367"/>
        <v>0.0761466768612448</v>
      </c>
      <c r="DC217" s="99">
        <f t="shared" si="368"/>
        <v>0.0824229073534524</v>
      </c>
      <c r="DD217" s="91">
        <f t="shared" si="369"/>
        <v>40</v>
      </c>
      <c r="DE217" s="93">
        <f t="shared" si="370"/>
        <v>92</v>
      </c>
      <c r="DF217" s="93">
        <f t="shared" si="371"/>
        <v>8814.5</v>
      </c>
      <c r="DG217" s="93">
        <f t="shared" si="372"/>
        <v>1019</v>
      </c>
      <c r="DH217" s="94"/>
      <c r="DI217" s="100">
        <f t="shared" si="373"/>
        <v>267706</v>
      </c>
      <c r="DJ217" s="100">
        <f t="shared" si="374"/>
        <v>-234984</v>
      </c>
      <c r="DK217" s="100">
        <f t="shared" si="375"/>
        <v>-6075</v>
      </c>
      <c r="DL217" s="100">
        <f t="shared" si="376"/>
        <v>-134</v>
      </c>
      <c r="DM217" s="100">
        <f t="shared" si="377"/>
        <v>26513</v>
      </c>
      <c r="DN217" s="99">
        <f t="shared" si="378"/>
        <v>0.0990377503679409</v>
      </c>
      <c r="DO217" s="90">
        <f t="shared" si="379"/>
        <v>0.109924417375297</v>
      </c>
      <c r="DP217" s="91">
        <f t="shared" si="380"/>
        <v>83</v>
      </c>
      <c r="DQ217" s="93">
        <f t="shared" si="381"/>
        <v>0</v>
      </c>
      <c r="DR217" s="93">
        <f t="shared" si="382"/>
        <v>162</v>
      </c>
      <c r="DS217" s="93">
        <f t="shared" si="383"/>
        <v>320.5</v>
      </c>
      <c r="DT217" s="94"/>
      <c r="DU217" s="105">
        <f t="shared" ref="DU217:DX217" si="422">(DI217+CW217+CK217)/3</f>
        <v>315641.666666667</v>
      </c>
      <c r="DV217" s="105">
        <f t="shared" si="422"/>
        <v>-283605</v>
      </c>
      <c r="DW217" s="105">
        <f t="shared" si="422"/>
        <v>-6545.66666666667</v>
      </c>
      <c r="DX217" s="105">
        <f t="shared" si="422"/>
        <v>-135</v>
      </c>
      <c r="DY217" s="105">
        <f t="shared" si="385"/>
        <v>25356</v>
      </c>
      <c r="DZ217" s="99">
        <f t="shared" si="386"/>
        <v>0.0803315996515036</v>
      </c>
      <c r="EA217" s="107">
        <f t="shared" si="387"/>
        <v>0.0873484395256627</v>
      </c>
      <c r="EB217" s="105">
        <f t="shared" si="388"/>
        <v>-335.333333333333</v>
      </c>
      <c r="EC217" s="105">
        <f t="shared" si="389"/>
        <v>-80.3333333333333</v>
      </c>
      <c r="ED217" s="105">
        <f t="shared" si="390"/>
        <v>12716.6666666667</v>
      </c>
      <c r="EE217" s="105">
        <f t="shared" si="391"/>
        <v>874.333333333333</v>
      </c>
      <c r="EF217" s="108"/>
      <c r="EG217" s="115" t="str">
        <f t="shared" si="392"/>
        <v>完整</v>
      </c>
      <c r="EH217" s="115" t="str">
        <f t="shared" si="393"/>
        <v>完整</v>
      </c>
      <c r="EI217" s="115" t="str">
        <f t="shared" si="394"/>
        <v>完整</v>
      </c>
      <c r="EJ217" s="115" t="str">
        <f t="shared" si="395"/>
        <v>选择</v>
      </c>
      <c r="EK217" s="115" t="str">
        <f t="shared" si="396"/>
        <v>选择</v>
      </c>
      <c r="EL217" s="115" t="str">
        <f t="shared" si="397"/>
        <v>选择</v>
      </c>
      <c r="EM217" s="3" t="str">
        <f t="shared" si="398"/>
        <v>删除</v>
      </c>
      <c r="EN217" s="3" t="str">
        <f t="shared" si="399"/>
        <v>删除</v>
      </c>
      <c r="EO217" s="3" t="str">
        <f t="shared" si="400"/>
        <v>删除</v>
      </c>
    </row>
    <row r="218" s="3" customFormat="1" customHeight="1" spans="1:145">
      <c r="A218" s="42" t="s">
        <v>2229</v>
      </c>
      <c r="B218" s="43" t="str">
        <f t="shared" si="415"/>
        <v>Fujian Yishuo Technology Co.,Ltd</v>
      </c>
      <c r="C218" s="44" t="s">
        <v>207</v>
      </c>
      <c r="D218" s="44" t="s">
        <v>90</v>
      </c>
      <c r="E218" s="45"/>
      <c r="F218" s="47"/>
      <c r="G218" s="44"/>
      <c r="H218" s="46">
        <f t="shared" si="349"/>
        <v>-0.00842119204178332</v>
      </c>
      <c r="I218" s="46" t="str">
        <f t="shared" si="350"/>
        <v> </v>
      </c>
      <c r="J218" s="44"/>
      <c r="K218" s="44"/>
      <c r="L218" s="44"/>
      <c r="M218" s="70"/>
      <c r="N218" s="71" t="s">
        <v>2230</v>
      </c>
      <c r="O218" s="71" t="s">
        <v>2231</v>
      </c>
      <c r="P218" s="71" t="s">
        <v>211</v>
      </c>
      <c r="Q218" s="71" t="s">
        <v>2232</v>
      </c>
      <c r="R218" s="75"/>
      <c r="S218" s="71" t="s">
        <v>235</v>
      </c>
      <c r="T218" s="75"/>
      <c r="U218" s="71" t="s">
        <v>2233</v>
      </c>
      <c r="V218" s="71" t="s">
        <v>306</v>
      </c>
      <c r="W218" s="71" t="s">
        <v>77</v>
      </c>
      <c r="X218" s="71" t="s">
        <v>2234</v>
      </c>
      <c r="Y218" s="71" t="s">
        <v>633</v>
      </c>
      <c r="Z218" s="71" t="s">
        <v>2235</v>
      </c>
      <c r="AA218" s="81">
        <v>42962</v>
      </c>
      <c r="AB218" s="71" t="s">
        <v>2236</v>
      </c>
      <c r="AC218" s="82">
        <v>325745</v>
      </c>
      <c r="AD218" s="82">
        <v>232737</v>
      </c>
      <c r="AE218" s="82">
        <v>151275</v>
      </c>
      <c r="AF218" s="82">
        <v>64800</v>
      </c>
      <c r="AG218" s="82">
        <v>1792</v>
      </c>
      <c r="AH218" s="82">
        <v>3487</v>
      </c>
      <c r="AI218" s="82">
        <v>890</v>
      </c>
      <c r="AJ218" s="82">
        <v>1290</v>
      </c>
      <c r="AK218" s="82">
        <v>297824</v>
      </c>
      <c r="AL218" s="82">
        <v>216101</v>
      </c>
      <c r="AM218" s="82">
        <v>140938</v>
      </c>
      <c r="AN218" s="82">
        <v>56871</v>
      </c>
      <c r="AO218" s="82">
        <v>0</v>
      </c>
      <c r="AP218" s="82">
        <v>0</v>
      </c>
      <c r="AQ218" s="82">
        <v>0</v>
      </c>
      <c r="AR218" s="82">
        <v>0</v>
      </c>
      <c r="AS218" s="82">
        <v>-23843</v>
      </c>
      <c r="AT218" s="82">
        <v>-15290</v>
      </c>
      <c r="AU218" s="82">
        <v>-12013</v>
      </c>
      <c r="AV218" s="82">
        <v>-11154</v>
      </c>
      <c r="AW218" s="82">
        <v>-2810</v>
      </c>
      <c r="AX218" s="82">
        <v>-4102</v>
      </c>
      <c r="AY218" s="82">
        <v>-2813</v>
      </c>
      <c r="AZ218" s="82">
        <v>-2062</v>
      </c>
      <c r="BA218" s="83"/>
      <c r="BB218" s="83"/>
      <c r="BC218" s="83"/>
      <c r="BD218" s="83"/>
      <c r="BE218" s="82">
        <v>35931</v>
      </c>
      <c r="BF218" s="82">
        <v>26113</v>
      </c>
      <c r="BG218" s="82">
        <v>19951</v>
      </c>
      <c r="BH218" s="82">
        <v>11497</v>
      </c>
      <c r="BI218" s="82">
        <v>666</v>
      </c>
      <c r="BJ218" s="82">
        <v>738</v>
      </c>
      <c r="BK218" s="82">
        <v>1558</v>
      </c>
      <c r="BL218" s="82">
        <v>960</v>
      </c>
      <c r="BM218" s="82">
        <v>547</v>
      </c>
      <c r="BN218" s="82">
        <v>869</v>
      </c>
      <c r="BO218" s="82">
        <v>1277</v>
      </c>
      <c r="BP218" s="82">
        <v>2651</v>
      </c>
      <c r="BQ218" s="82">
        <v>79150</v>
      </c>
      <c r="BR218" s="82">
        <v>57384</v>
      </c>
      <c r="BS218" s="82">
        <v>38426</v>
      </c>
      <c r="BT218" s="82">
        <v>17706</v>
      </c>
      <c r="BU218" s="82">
        <v>553</v>
      </c>
      <c r="BV218" s="82">
        <v>415</v>
      </c>
      <c r="BW218" s="82">
        <v>202</v>
      </c>
      <c r="BX218" s="82">
        <v>2830</v>
      </c>
      <c r="BY218" s="82">
        <v>3060</v>
      </c>
      <c r="BZ218" s="82">
        <v>731</v>
      </c>
      <c r="CA218" s="82">
        <v>-3599</v>
      </c>
      <c r="CB218" s="82">
        <v>-3997</v>
      </c>
      <c r="CC218" s="82">
        <v>264</v>
      </c>
      <c r="CD218" s="82">
        <v>56</v>
      </c>
      <c r="CE218" s="83"/>
      <c r="CF218" s="83"/>
      <c r="CG218" s="82">
        <v>23026</v>
      </c>
      <c r="CH218" s="82">
        <v>14819</v>
      </c>
      <c r="CI218" s="82">
        <v>11811</v>
      </c>
      <c r="CJ218" s="82">
        <v>8324</v>
      </c>
      <c r="CK218" s="89">
        <f t="shared" si="351"/>
        <v>325745</v>
      </c>
      <c r="CL218" s="89">
        <f t="shared" si="352"/>
        <v>-297824</v>
      </c>
      <c r="CM218" s="89">
        <f t="shared" si="353"/>
        <v>-23843</v>
      </c>
      <c r="CN218" s="89">
        <f t="shared" si="354"/>
        <v>-2810</v>
      </c>
      <c r="CO218" s="89">
        <f t="shared" si="355"/>
        <v>1268</v>
      </c>
      <c r="CP218" s="90">
        <f t="shared" si="356"/>
        <v>0.00389261538933829</v>
      </c>
      <c r="CQ218" s="90">
        <f t="shared" si="357"/>
        <v>0.00390782705707955</v>
      </c>
      <c r="CR218" s="91">
        <f t="shared" si="358"/>
        <v>553</v>
      </c>
      <c r="CS218" s="93">
        <f t="shared" si="359"/>
        <v>0</v>
      </c>
      <c r="CT218" s="93" t="e">
        <f t="shared" si="360"/>
        <v>#VALUE!</v>
      </c>
      <c r="CU218" s="93">
        <f t="shared" si="361"/>
        <v>708</v>
      </c>
      <c r="CV218" s="94"/>
      <c r="CW218" s="95">
        <f t="shared" si="362"/>
        <v>232737</v>
      </c>
      <c r="CX218" s="95">
        <f t="shared" si="363"/>
        <v>-216101</v>
      </c>
      <c r="CY218" s="95">
        <f t="shared" si="364"/>
        <v>-15290</v>
      </c>
      <c r="CZ218" s="93">
        <f t="shared" si="365"/>
        <v>-4102</v>
      </c>
      <c r="DA218" s="95">
        <f t="shared" si="366"/>
        <v>-2756</v>
      </c>
      <c r="DB218" s="99">
        <f t="shared" si="367"/>
        <v>-0.0118416925542565</v>
      </c>
      <c r="DC218" s="99">
        <f t="shared" si="368"/>
        <v>-0.0117031079480069</v>
      </c>
      <c r="DD218" s="91">
        <f t="shared" si="369"/>
        <v>415</v>
      </c>
      <c r="DE218" s="93">
        <f t="shared" si="370"/>
        <v>0</v>
      </c>
      <c r="DF218" s="93" t="e">
        <f t="shared" si="371"/>
        <v>#VALUE!</v>
      </c>
      <c r="DG218" s="93">
        <f t="shared" si="372"/>
        <v>1073</v>
      </c>
      <c r="DH218" s="94"/>
      <c r="DI218" s="100">
        <f t="shared" si="373"/>
        <v>151275</v>
      </c>
      <c r="DJ218" s="100">
        <f t="shared" si="374"/>
        <v>-140938</v>
      </c>
      <c r="DK218" s="100">
        <f t="shared" si="375"/>
        <v>-12013</v>
      </c>
      <c r="DL218" s="100">
        <f t="shared" si="376"/>
        <v>-2813</v>
      </c>
      <c r="DM218" s="100">
        <f t="shared" si="377"/>
        <v>-4489</v>
      </c>
      <c r="DN218" s="99">
        <f t="shared" si="378"/>
        <v>-0.0296744339778549</v>
      </c>
      <c r="DO218" s="90">
        <f t="shared" si="379"/>
        <v>-0.0288192393621119</v>
      </c>
      <c r="DP218" s="91">
        <f t="shared" si="380"/>
        <v>202</v>
      </c>
      <c r="DQ218" s="93">
        <f t="shared" si="381"/>
        <v>0</v>
      </c>
      <c r="DR218" s="93" t="e">
        <f t="shared" si="382"/>
        <v>#VALUE!</v>
      </c>
      <c r="DS218" s="93">
        <f t="shared" si="383"/>
        <v>1964</v>
      </c>
      <c r="DT218" s="94"/>
      <c r="DU218" s="105">
        <f t="shared" ref="DU218:DX218" si="423">(DI218+CW218+CK218)/3</f>
        <v>236585.666666667</v>
      </c>
      <c r="DV218" s="105">
        <f t="shared" si="423"/>
        <v>-218287.666666667</v>
      </c>
      <c r="DW218" s="105">
        <f t="shared" si="423"/>
        <v>-17048.6666666667</v>
      </c>
      <c r="DX218" s="105">
        <f t="shared" si="423"/>
        <v>-3241.66666666667</v>
      </c>
      <c r="DY218" s="105">
        <f t="shared" si="385"/>
        <v>-1992.33333333333</v>
      </c>
      <c r="DZ218" s="99">
        <f t="shared" si="386"/>
        <v>-0.00842119204178332</v>
      </c>
      <c r="EA218" s="107">
        <f t="shared" si="387"/>
        <v>-0.00835086778048829</v>
      </c>
      <c r="EB218" s="105">
        <f t="shared" si="388"/>
        <v>-390</v>
      </c>
      <c r="EC218" s="105">
        <f t="shared" si="389"/>
        <v>0</v>
      </c>
      <c r="ED218" s="105" t="e">
        <f t="shared" si="390"/>
        <v>#VALUE!</v>
      </c>
      <c r="EE218" s="105">
        <f t="shared" si="391"/>
        <v>1248.33333333333</v>
      </c>
      <c r="EF218" s="108"/>
      <c r="EG218" s="115" t="str">
        <f t="shared" si="392"/>
        <v>完整</v>
      </c>
      <c r="EH218" s="115" t="str">
        <f t="shared" si="393"/>
        <v>完整</v>
      </c>
      <c r="EI218" s="115" t="str">
        <f t="shared" si="394"/>
        <v>完整</v>
      </c>
      <c r="EJ218" s="115" t="str">
        <f t="shared" si="395"/>
        <v>选择</v>
      </c>
      <c r="EK218" s="115" t="str">
        <f t="shared" si="396"/>
        <v>选择</v>
      </c>
      <c r="EL218" s="115" t="str">
        <f t="shared" si="397"/>
        <v>选择</v>
      </c>
      <c r="EM218" s="3" t="str">
        <f t="shared" si="398"/>
        <v>删除</v>
      </c>
      <c r="EN218" s="3" t="str">
        <f t="shared" si="399"/>
        <v>删除</v>
      </c>
      <c r="EO218" s="3" t="str">
        <f t="shared" si="400"/>
        <v>删除</v>
      </c>
    </row>
    <row r="219" s="3" customFormat="1" customHeight="1" spans="1:145">
      <c r="A219" s="42" t="s">
        <v>2237</v>
      </c>
      <c r="B219" s="43" t="str">
        <f t="shared" si="415"/>
        <v>Cong TY CO Phan VAN TAI Thuy - Vinacomin</v>
      </c>
      <c r="C219" s="44" t="s">
        <v>207</v>
      </c>
      <c r="D219" s="44" t="s">
        <v>90</v>
      </c>
      <c r="E219" s="45"/>
      <c r="F219" s="47"/>
      <c r="G219" s="44"/>
      <c r="H219" s="46">
        <f t="shared" si="349"/>
        <v>0.00122347203851386</v>
      </c>
      <c r="I219" s="46" t="str">
        <f t="shared" si="350"/>
        <v> </v>
      </c>
      <c r="J219" s="44"/>
      <c r="K219" s="44"/>
      <c r="L219" s="44"/>
      <c r="M219" s="70"/>
      <c r="N219" s="71" t="s">
        <v>2238</v>
      </c>
      <c r="O219" s="71" t="s">
        <v>2239</v>
      </c>
      <c r="P219" s="71" t="s">
        <v>211</v>
      </c>
      <c r="Q219" s="71" t="s">
        <v>2240</v>
      </c>
      <c r="R219" s="71" t="s">
        <v>2241</v>
      </c>
      <c r="S219" s="71" t="s">
        <v>1565</v>
      </c>
      <c r="T219" s="75"/>
      <c r="U219" s="71" t="s">
        <v>2242</v>
      </c>
      <c r="V219" s="71" t="s">
        <v>306</v>
      </c>
      <c r="W219" s="71" t="s">
        <v>77</v>
      </c>
      <c r="X219" s="71" t="s">
        <v>2243</v>
      </c>
      <c r="Y219" s="71" t="s">
        <v>2244</v>
      </c>
      <c r="Z219" s="71" t="s">
        <v>2245</v>
      </c>
      <c r="AA219" s="81">
        <v>40374</v>
      </c>
      <c r="AB219" s="71" t="s">
        <v>2246</v>
      </c>
      <c r="AC219" s="82">
        <v>1091757676</v>
      </c>
      <c r="AD219" s="82">
        <v>3229650019</v>
      </c>
      <c r="AE219" s="82">
        <v>4796735302</v>
      </c>
      <c r="AF219" s="82">
        <v>6981043500</v>
      </c>
      <c r="AG219" s="83"/>
      <c r="AH219" s="83"/>
      <c r="AI219" s="83"/>
      <c r="AJ219" s="83"/>
      <c r="AK219" s="82">
        <v>1066219253</v>
      </c>
      <c r="AL219" s="82">
        <v>3128234162</v>
      </c>
      <c r="AM219" s="82">
        <v>4643905129</v>
      </c>
      <c r="AN219" s="82">
        <v>6641919662</v>
      </c>
      <c r="AO219" s="82">
        <v>0</v>
      </c>
      <c r="AP219" s="82">
        <v>0</v>
      </c>
      <c r="AQ219" s="82">
        <v>0</v>
      </c>
      <c r="AR219" s="82">
        <v>0</v>
      </c>
      <c r="AS219" s="82">
        <v>-25771965</v>
      </c>
      <c r="AT219" s="82">
        <v>-65254512</v>
      </c>
      <c r="AU219" s="82">
        <v>-151634484</v>
      </c>
      <c r="AV219" s="82">
        <v>-169378304</v>
      </c>
      <c r="AW219" s="82">
        <v>-350300</v>
      </c>
      <c r="AX219" s="82">
        <v>-483384</v>
      </c>
      <c r="AY219" s="82">
        <v>-25134015</v>
      </c>
      <c r="AZ219" s="82">
        <v>-18721419</v>
      </c>
      <c r="BA219" s="82">
        <v>9156703</v>
      </c>
      <c r="BB219" s="82">
        <v>12058576</v>
      </c>
      <c r="BC219" s="82">
        <v>13047755</v>
      </c>
      <c r="BD219" s="82">
        <v>446951706</v>
      </c>
      <c r="BE219" s="82">
        <v>38869117</v>
      </c>
      <c r="BF219" s="82">
        <v>19493366</v>
      </c>
      <c r="BG219" s="82">
        <v>27507174</v>
      </c>
      <c r="BH219" s="82">
        <v>310779075</v>
      </c>
      <c r="BI219" s="82">
        <v>7435664</v>
      </c>
      <c r="BJ219" s="82">
        <v>3017864</v>
      </c>
      <c r="BK219" s="82">
        <v>1957382</v>
      </c>
      <c r="BL219" s="82">
        <v>2283376</v>
      </c>
      <c r="BM219" s="82">
        <v>3636961</v>
      </c>
      <c r="BN219" s="82">
        <v>1418699</v>
      </c>
      <c r="BO219" s="82">
        <v>1902082</v>
      </c>
      <c r="BP219" s="82">
        <v>141576577</v>
      </c>
      <c r="BQ219" s="82">
        <v>270675045</v>
      </c>
      <c r="BR219" s="82">
        <v>260521583</v>
      </c>
      <c r="BS219" s="82">
        <v>296418277</v>
      </c>
      <c r="BT219" s="82">
        <v>961054563</v>
      </c>
      <c r="BU219" s="82">
        <v>12326315</v>
      </c>
      <c r="BV219" s="82">
        <v>47550985</v>
      </c>
      <c r="BW219" s="82">
        <v>123172615</v>
      </c>
      <c r="BX219" s="82">
        <v>138658166</v>
      </c>
      <c r="BY219" s="82">
        <v>-583842</v>
      </c>
      <c r="BZ219" s="82">
        <v>35677961</v>
      </c>
      <c r="CA219" s="82">
        <v>-23938326</v>
      </c>
      <c r="CB219" s="82">
        <v>151024115</v>
      </c>
      <c r="CC219" s="83"/>
      <c r="CD219" s="83"/>
      <c r="CE219" s="83"/>
      <c r="CF219" s="83"/>
      <c r="CG219" s="82">
        <v>13445650</v>
      </c>
      <c r="CH219" s="82">
        <v>17703527</v>
      </c>
      <c r="CI219" s="82">
        <v>28461869</v>
      </c>
      <c r="CJ219" s="82">
        <v>30720138</v>
      </c>
      <c r="CK219" s="89">
        <f t="shared" si="351"/>
        <v>1091757676</v>
      </c>
      <c r="CL219" s="89">
        <f t="shared" si="352"/>
        <v>-1066219253</v>
      </c>
      <c r="CM219" s="89">
        <f t="shared" si="353"/>
        <v>-25771965</v>
      </c>
      <c r="CN219" s="89">
        <f t="shared" si="354"/>
        <v>-350300</v>
      </c>
      <c r="CO219" s="89">
        <f t="shared" si="355"/>
        <v>-583842</v>
      </c>
      <c r="CP219" s="90">
        <f t="shared" si="356"/>
        <v>-0.000534772516680707</v>
      </c>
      <c r="CQ219" s="90">
        <f t="shared" si="357"/>
        <v>-0.000534486687889492</v>
      </c>
      <c r="CR219" s="91">
        <f t="shared" si="358"/>
        <v>12326315</v>
      </c>
      <c r="CS219" s="93">
        <f t="shared" si="359"/>
        <v>0</v>
      </c>
      <c r="CT219" s="93">
        <f t="shared" si="360"/>
        <v>10607639.5</v>
      </c>
      <c r="CU219" s="93">
        <f t="shared" si="361"/>
        <v>2527830</v>
      </c>
      <c r="CV219" s="94"/>
      <c r="CW219" s="95">
        <f t="shared" si="362"/>
        <v>3229650019</v>
      </c>
      <c r="CX219" s="95">
        <f t="shared" si="363"/>
        <v>-3128234162</v>
      </c>
      <c r="CY219" s="95">
        <f t="shared" si="364"/>
        <v>-65254512</v>
      </c>
      <c r="CZ219" s="93">
        <f t="shared" si="365"/>
        <v>-483384</v>
      </c>
      <c r="DA219" s="95">
        <f t="shared" si="366"/>
        <v>35677961</v>
      </c>
      <c r="DB219" s="99">
        <f t="shared" si="367"/>
        <v>0.0110470053380728</v>
      </c>
      <c r="DC219" s="99">
        <f t="shared" si="368"/>
        <v>0.0111704048601918</v>
      </c>
      <c r="DD219" s="91">
        <f t="shared" si="369"/>
        <v>47550985</v>
      </c>
      <c r="DE219" s="93">
        <f t="shared" si="370"/>
        <v>0</v>
      </c>
      <c r="DF219" s="93">
        <f t="shared" si="371"/>
        <v>12553165.5</v>
      </c>
      <c r="DG219" s="93">
        <f t="shared" si="372"/>
        <v>1660390.5</v>
      </c>
      <c r="DH219" s="94"/>
      <c r="DI219" s="100">
        <f t="shared" si="373"/>
        <v>4796735302</v>
      </c>
      <c r="DJ219" s="100">
        <f t="shared" si="374"/>
        <v>-4643905129</v>
      </c>
      <c r="DK219" s="100">
        <f t="shared" si="375"/>
        <v>-151634484</v>
      </c>
      <c r="DL219" s="100">
        <f t="shared" si="376"/>
        <v>-25134015</v>
      </c>
      <c r="DM219" s="100">
        <f t="shared" si="377"/>
        <v>-23938326</v>
      </c>
      <c r="DN219" s="99">
        <f t="shared" si="378"/>
        <v>-0.00499054554668024</v>
      </c>
      <c r="DO219" s="90">
        <f t="shared" si="379"/>
        <v>-0.00496576367687674</v>
      </c>
      <c r="DP219" s="91">
        <f t="shared" si="380"/>
        <v>123172615</v>
      </c>
      <c r="DQ219" s="93">
        <f t="shared" si="381"/>
        <v>0</v>
      </c>
      <c r="DR219" s="93">
        <f t="shared" si="382"/>
        <v>229999730.5</v>
      </c>
      <c r="DS219" s="93">
        <f t="shared" si="383"/>
        <v>71739329.5</v>
      </c>
      <c r="DT219" s="94"/>
      <c r="DU219" s="105">
        <f t="shared" ref="DU219:DX219" si="424">(DI219+CW219+CK219)/3</f>
        <v>3039380999</v>
      </c>
      <c r="DV219" s="105">
        <f t="shared" si="424"/>
        <v>-2946119514.66667</v>
      </c>
      <c r="DW219" s="105">
        <f t="shared" si="424"/>
        <v>-80886987</v>
      </c>
      <c r="DX219" s="105">
        <f t="shared" si="424"/>
        <v>-8655899.66666667</v>
      </c>
      <c r="DY219" s="105">
        <f t="shared" si="385"/>
        <v>3718597.66666683</v>
      </c>
      <c r="DZ219" s="99">
        <f t="shared" si="386"/>
        <v>0.00122347203851386</v>
      </c>
      <c r="EA219" s="107">
        <f t="shared" si="387"/>
        <v>0.0012249707559818</v>
      </c>
      <c r="EB219" s="105">
        <f t="shared" si="388"/>
        <v>-61016638.3333333</v>
      </c>
      <c r="EC219" s="105">
        <f t="shared" si="389"/>
        <v>0</v>
      </c>
      <c r="ED219" s="105">
        <f t="shared" si="390"/>
        <v>84386845.1666667</v>
      </c>
      <c r="EE219" s="105">
        <f t="shared" si="391"/>
        <v>25309183.3333333</v>
      </c>
      <c r="EF219" s="108"/>
      <c r="EG219" s="115" t="str">
        <f t="shared" si="392"/>
        <v>完整</v>
      </c>
      <c r="EH219" s="115" t="str">
        <f t="shared" si="393"/>
        <v>完整</v>
      </c>
      <c r="EI219" s="115" t="str">
        <f t="shared" si="394"/>
        <v>完整</v>
      </c>
      <c r="EJ219" s="115" t="str">
        <f t="shared" si="395"/>
        <v>选择</v>
      </c>
      <c r="EK219" s="115" t="str">
        <f t="shared" si="396"/>
        <v>选择</v>
      </c>
      <c r="EL219" s="115" t="str">
        <f t="shared" si="397"/>
        <v>选择</v>
      </c>
      <c r="EM219" s="3" t="str">
        <f t="shared" si="398"/>
        <v>删除</v>
      </c>
      <c r="EN219" s="3" t="str">
        <f t="shared" si="399"/>
        <v>删除</v>
      </c>
      <c r="EO219" s="3" t="str">
        <f t="shared" si="400"/>
        <v>删除</v>
      </c>
    </row>
    <row r="220" s="3" customFormat="1" customHeight="1" spans="1:199">
      <c r="A220" s="42" t="s">
        <v>2247</v>
      </c>
      <c r="B220" s="43" t="str">
        <f t="shared" si="415"/>
        <v>Vietnam Ocean Shipping Agency Corporation</v>
      </c>
      <c r="C220" s="44" t="s">
        <v>207</v>
      </c>
      <c r="D220" s="44" t="s">
        <v>90</v>
      </c>
      <c r="E220" s="45"/>
      <c r="F220" s="47"/>
      <c r="G220" s="44"/>
      <c r="H220" s="46">
        <f t="shared" si="349"/>
        <v>0.0182525773762478</v>
      </c>
      <c r="I220" s="46" t="str">
        <f t="shared" si="350"/>
        <v> </v>
      </c>
      <c r="J220" s="44"/>
      <c r="K220" s="44"/>
      <c r="L220" s="44"/>
      <c r="M220" s="70"/>
      <c r="N220" s="71" t="s">
        <v>2248</v>
      </c>
      <c r="O220" s="71" t="s">
        <v>2249</v>
      </c>
      <c r="P220" s="71" t="s">
        <v>211</v>
      </c>
      <c r="Q220" s="71" t="s">
        <v>2250</v>
      </c>
      <c r="R220" s="71" t="s">
        <v>2251</v>
      </c>
      <c r="S220" s="71" t="s">
        <v>1565</v>
      </c>
      <c r="T220" s="75"/>
      <c r="U220" s="71" t="s">
        <v>2252</v>
      </c>
      <c r="V220" s="71" t="s">
        <v>306</v>
      </c>
      <c r="W220" s="71" t="s">
        <v>77</v>
      </c>
      <c r="X220" s="71" t="s">
        <v>2253</v>
      </c>
      <c r="Y220" s="71" t="s">
        <v>2131</v>
      </c>
      <c r="Z220" s="71" t="s">
        <v>2254</v>
      </c>
      <c r="AA220" s="81">
        <v>42360</v>
      </c>
      <c r="AB220" s="75"/>
      <c r="AC220" s="82">
        <v>1083660324</v>
      </c>
      <c r="AD220" s="82">
        <v>1640573091</v>
      </c>
      <c r="AE220" s="82">
        <v>1605521412</v>
      </c>
      <c r="AF220" s="82">
        <v>1013146405</v>
      </c>
      <c r="AG220" s="83"/>
      <c r="AH220" s="83"/>
      <c r="AI220" s="83"/>
      <c r="AJ220" s="83"/>
      <c r="AK220" s="82">
        <v>991729654</v>
      </c>
      <c r="AL220" s="82">
        <v>1526608055</v>
      </c>
      <c r="AM220" s="82">
        <v>1498962159</v>
      </c>
      <c r="AN220" s="82">
        <v>928062608</v>
      </c>
      <c r="AO220" s="82">
        <v>0</v>
      </c>
      <c r="AP220" s="82">
        <v>0</v>
      </c>
      <c r="AQ220" s="82">
        <v>0</v>
      </c>
      <c r="AR220" s="82">
        <v>0</v>
      </c>
      <c r="AS220" s="82">
        <v>-70856579</v>
      </c>
      <c r="AT220" s="82">
        <v>-71815265</v>
      </c>
      <c r="AU220" s="82">
        <v>-58089972</v>
      </c>
      <c r="AV220" s="82">
        <v>-51991849</v>
      </c>
      <c r="AW220" s="82">
        <v>-10802361</v>
      </c>
      <c r="AX220" s="82">
        <v>-10400357</v>
      </c>
      <c r="AY220" s="82">
        <v>-11461240</v>
      </c>
      <c r="AZ220" s="82">
        <v>-12503236</v>
      </c>
      <c r="BA220" s="83"/>
      <c r="BB220" s="82">
        <v>15158279</v>
      </c>
      <c r="BC220" s="83"/>
      <c r="BD220" s="83"/>
      <c r="BE220" s="82">
        <v>223649863</v>
      </c>
      <c r="BF220" s="82">
        <v>171845321</v>
      </c>
      <c r="BG220" s="82">
        <v>222109101</v>
      </c>
      <c r="BH220" s="82">
        <v>162317637</v>
      </c>
      <c r="BI220" s="82">
        <v>211413875</v>
      </c>
      <c r="BJ220" s="82">
        <v>266765993</v>
      </c>
      <c r="BK220" s="82">
        <v>317336179</v>
      </c>
      <c r="BL220" s="82">
        <v>232996633</v>
      </c>
      <c r="BM220" s="82">
        <v>44614052</v>
      </c>
      <c r="BN220" s="82">
        <v>47815353</v>
      </c>
      <c r="BO220" s="82">
        <v>46954556</v>
      </c>
      <c r="BP220" s="82">
        <v>54315169</v>
      </c>
      <c r="BQ220" s="82">
        <v>632841714</v>
      </c>
      <c r="BR220" s="82">
        <v>682693174</v>
      </c>
      <c r="BS220" s="82">
        <v>784379990</v>
      </c>
      <c r="BT220" s="82">
        <v>620415844</v>
      </c>
      <c r="BU220" s="83"/>
      <c r="BV220" s="83"/>
      <c r="BW220" s="83"/>
      <c r="BX220" s="83"/>
      <c r="BY220" s="82">
        <v>10271730</v>
      </c>
      <c r="BZ220" s="82">
        <v>31749414</v>
      </c>
      <c r="CA220" s="82">
        <v>37008041</v>
      </c>
      <c r="CB220" s="82">
        <v>20588712</v>
      </c>
      <c r="CC220" s="83"/>
      <c r="CD220" s="83"/>
      <c r="CE220" s="83"/>
      <c r="CF220" s="83"/>
      <c r="CG220" s="82">
        <v>70856579</v>
      </c>
      <c r="CH220" s="82">
        <v>71815265</v>
      </c>
      <c r="CI220" s="82">
        <v>58089972</v>
      </c>
      <c r="CJ220" s="82">
        <v>51991849</v>
      </c>
      <c r="CK220" s="89">
        <f t="shared" si="351"/>
        <v>1083660324</v>
      </c>
      <c r="CL220" s="89">
        <f t="shared" si="352"/>
        <v>-991729654</v>
      </c>
      <c r="CM220" s="89">
        <f t="shared" si="353"/>
        <v>-70856579</v>
      </c>
      <c r="CN220" s="89">
        <f t="shared" si="354"/>
        <v>-10802361</v>
      </c>
      <c r="CO220" s="89">
        <f t="shared" si="355"/>
        <v>10271730</v>
      </c>
      <c r="CP220" s="90">
        <f t="shared" si="356"/>
        <v>0.00947873588476974</v>
      </c>
      <c r="CQ220" s="90">
        <f t="shared" si="357"/>
        <v>0.00956944209899067</v>
      </c>
      <c r="CR220" s="91">
        <f t="shared" si="358"/>
        <v>0</v>
      </c>
      <c r="CS220" s="93">
        <f t="shared" si="359"/>
        <v>0</v>
      </c>
      <c r="CT220" s="93" t="e">
        <f t="shared" si="360"/>
        <v>#VALUE!</v>
      </c>
      <c r="CU220" s="93">
        <f t="shared" si="361"/>
        <v>46214702.5</v>
      </c>
      <c r="CV220" s="94"/>
      <c r="CW220" s="95">
        <f t="shared" si="362"/>
        <v>1640573091</v>
      </c>
      <c r="CX220" s="95">
        <f t="shared" si="363"/>
        <v>-1526608055</v>
      </c>
      <c r="CY220" s="95">
        <f t="shared" si="364"/>
        <v>-71815265</v>
      </c>
      <c r="CZ220" s="93">
        <f t="shared" si="365"/>
        <v>-10400357</v>
      </c>
      <c r="DA220" s="95">
        <f t="shared" si="366"/>
        <v>31749414</v>
      </c>
      <c r="DB220" s="99">
        <f t="shared" si="367"/>
        <v>0.0193526360844108</v>
      </c>
      <c r="DC220" s="99">
        <f t="shared" si="368"/>
        <v>0.0197345516813898</v>
      </c>
      <c r="DD220" s="91">
        <f t="shared" si="369"/>
        <v>0</v>
      </c>
      <c r="DE220" s="93">
        <f t="shared" si="370"/>
        <v>0</v>
      </c>
      <c r="DF220" s="93" t="e">
        <f t="shared" si="371"/>
        <v>#VALUE!</v>
      </c>
      <c r="DG220" s="93">
        <f t="shared" si="372"/>
        <v>47384954.5</v>
      </c>
      <c r="DH220" s="94"/>
      <c r="DI220" s="100">
        <f t="shared" si="373"/>
        <v>1605521412</v>
      </c>
      <c r="DJ220" s="100">
        <f t="shared" si="374"/>
        <v>-1498962159</v>
      </c>
      <c r="DK220" s="100">
        <f t="shared" si="375"/>
        <v>-58089972</v>
      </c>
      <c r="DL220" s="100">
        <f t="shared" si="376"/>
        <v>-11461240</v>
      </c>
      <c r="DM220" s="100">
        <f t="shared" si="377"/>
        <v>37008041</v>
      </c>
      <c r="DN220" s="99">
        <f t="shared" si="378"/>
        <v>0.0230504811230758</v>
      </c>
      <c r="DO220" s="90">
        <f t="shared" si="379"/>
        <v>0.0235943420593257</v>
      </c>
      <c r="DP220" s="91">
        <f t="shared" si="380"/>
        <v>0</v>
      </c>
      <c r="DQ220" s="93">
        <f t="shared" si="381"/>
        <v>0</v>
      </c>
      <c r="DR220" s="93" t="e">
        <f t="shared" si="382"/>
        <v>#VALUE!</v>
      </c>
      <c r="DS220" s="93">
        <f t="shared" si="383"/>
        <v>50634862.5</v>
      </c>
      <c r="DT220" s="94"/>
      <c r="DU220" s="105">
        <f t="shared" ref="DU220:DX220" si="425">(DI220+CW220+CK220)/3</f>
        <v>1443251609</v>
      </c>
      <c r="DV220" s="105">
        <f t="shared" si="425"/>
        <v>-1339099956</v>
      </c>
      <c r="DW220" s="105">
        <f t="shared" si="425"/>
        <v>-66920605.3333333</v>
      </c>
      <c r="DX220" s="105">
        <f t="shared" si="425"/>
        <v>-10887986</v>
      </c>
      <c r="DY220" s="105">
        <f t="shared" si="385"/>
        <v>26343061.6666667</v>
      </c>
      <c r="DZ220" s="99">
        <f t="shared" si="386"/>
        <v>0.0182525773762478</v>
      </c>
      <c r="EA220" s="107">
        <f t="shared" si="387"/>
        <v>0.0185919279802815</v>
      </c>
      <c r="EB220" s="105">
        <f t="shared" si="388"/>
        <v>0</v>
      </c>
      <c r="EC220" s="105">
        <f t="shared" si="389"/>
        <v>0</v>
      </c>
      <c r="ED220" s="105" t="e">
        <f t="shared" si="390"/>
        <v>#VALUE!</v>
      </c>
      <c r="EE220" s="105">
        <f t="shared" si="391"/>
        <v>48078173.1666667</v>
      </c>
      <c r="EF220" s="108"/>
      <c r="EG220" s="115" t="str">
        <f t="shared" si="392"/>
        <v>完整</v>
      </c>
      <c r="EH220" s="115" t="str">
        <f t="shared" si="393"/>
        <v>完整</v>
      </c>
      <c r="EI220" s="115" t="str">
        <f t="shared" si="394"/>
        <v>完整</v>
      </c>
      <c r="EJ220" s="115" t="str">
        <f t="shared" si="395"/>
        <v>选择</v>
      </c>
      <c r="EK220" s="115" t="str">
        <f t="shared" si="396"/>
        <v>选择</v>
      </c>
      <c r="EL220" s="115" t="str">
        <f t="shared" si="397"/>
        <v>选择</v>
      </c>
      <c r="EM220" s="3" t="str">
        <f t="shared" si="398"/>
        <v>删除</v>
      </c>
      <c r="EN220" s="3" t="str">
        <f t="shared" si="399"/>
        <v>删除</v>
      </c>
      <c r="EO220" s="3" t="str">
        <f t="shared" si="400"/>
        <v>删除</v>
      </c>
      <c r="EP220" s="6"/>
      <c r="EQ220" s="6"/>
      <c r="ER220" s="6"/>
      <c r="ES220" s="6"/>
      <c r="ET220" s="6"/>
      <c r="EU220" s="6"/>
      <c r="EV220" s="6"/>
      <c r="EW220" s="6"/>
      <c r="EX220" s="6"/>
      <c r="EY220" s="6"/>
      <c r="EZ220" s="6"/>
      <c r="FA220" s="6"/>
      <c r="FB220" s="6"/>
      <c r="FC220" s="6"/>
      <c r="FD220" s="6"/>
      <c r="FE220" s="6"/>
      <c r="FF220" s="6"/>
      <c r="FG220" s="6"/>
      <c r="FH220" s="6"/>
      <c r="FI220" s="6"/>
      <c r="FJ220" s="6"/>
      <c r="FK220" s="6"/>
      <c r="FL220" s="6"/>
      <c r="FM220" s="6"/>
      <c r="FN220" s="6"/>
      <c r="FO220" s="6"/>
      <c r="FP220" s="6"/>
      <c r="FQ220" s="6"/>
      <c r="FR220" s="6"/>
      <c r="FS220" s="6"/>
      <c r="FT220" s="6"/>
      <c r="FU220" s="6"/>
      <c r="FV220" s="6"/>
      <c r="FW220" s="6"/>
      <c r="FX220" s="6"/>
      <c r="FY220" s="6"/>
      <c r="FZ220" s="6"/>
      <c r="GA220" s="6"/>
      <c r="GB220" s="6"/>
      <c r="GC220" s="6"/>
      <c r="GD220" s="6"/>
      <c r="GE220" s="6"/>
      <c r="GF220" s="6"/>
      <c r="GG220" s="6"/>
      <c r="GH220" s="6"/>
      <c r="GI220" s="6"/>
      <c r="GJ220" s="6"/>
      <c r="GK220" s="6"/>
      <c r="GL220" s="6"/>
      <c r="GM220" s="6"/>
      <c r="GN220" s="6"/>
      <c r="GO220" s="6"/>
      <c r="GP220" s="6"/>
      <c r="GQ220" s="6"/>
    </row>
    <row r="221" s="3" customFormat="1" customHeight="1" spans="1:145">
      <c r="A221" s="42" t="s">
        <v>2255</v>
      </c>
      <c r="B221" s="43" t="str">
        <f t="shared" si="415"/>
        <v>Cong TY CO Phan VAN TAI VA Tiep VAN Phuong Dong Viet</v>
      </c>
      <c r="C221" s="44" t="s">
        <v>207</v>
      </c>
      <c r="D221" s="44" t="s">
        <v>90</v>
      </c>
      <c r="E221" s="45"/>
      <c r="F221" s="47"/>
      <c r="G221" s="44"/>
      <c r="H221" s="46">
        <f t="shared" si="349"/>
        <v>0.0971185229696419</v>
      </c>
      <c r="I221" s="46" t="str">
        <f t="shared" si="350"/>
        <v> </v>
      </c>
      <c r="J221" s="44"/>
      <c r="K221" s="44"/>
      <c r="L221" s="44"/>
      <c r="M221" s="70"/>
      <c r="N221" s="71" t="s">
        <v>2256</v>
      </c>
      <c r="O221" s="71" t="s">
        <v>2257</v>
      </c>
      <c r="P221" s="71" t="s">
        <v>211</v>
      </c>
      <c r="Q221" s="71" t="s">
        <v>2258</v>
      </c>
      <c r="R221" s="71" t="s">
        <v>2259</v>
      </c>
      <c r="S221" s="71" t="s">
        <v>1565</v>
      </c>
      <c r="T221" s="75"/>
      <c r="U221" s="71" t="s">
        <v>2260</v>
      </c>
      <c r="V221" s="71" t="s">
        <v>306</v>
      </c>
      <c r="W221" s="71" t="s">
        <v>83</v>
      </c>
      <c r="X221" s="71" t="s">
        <v>2261</v>
      </c>
      <c r="Y221" s="71" t="s">
        <v>2262</v>
      </c>
      <c r="Z221" s="71" t="s">
        <v>2263</v>
      </c>
      <c r="AA221" s="81">
        <v>42845</v>
      </c>
      <c r="AB221" s="71" t="s">
        <v>2264</v>
      </c>
      <c r="AC221" s="82">
        <v>1076582474</v>
      </c>
      <c r="AD221" s="82">
        <v>972995103</v>
      </c>
      <c r="AE221" s="82">
        <v>824443459</v>
      </c>
      <c r="AF221" s="82">
        <v>852421915</v>
      </c>
      <c r="AG221" s="83"/>
      <c r="AH221" s="83"/>
      <c r="AI221" s="83"/>
      <c r="AJ221" s="83"/>
      <c r="AK221" s="82">
        <v>859915432</v>
      </c>
      <c r="AL221" s="82">
        <v>694338908</v>
      </c>
      <c r="AM221" s="82">
        <v>669494678</v>
      </c>
      <c r="AN221" s="82">
        <v>732100484</v>
      </c>
      <c r="AO221" s="82">
        <v>0</v>
      </c>
      <c r="AP221" s="82">
        <v>0</v>
      </c>
      <c r="AQ221" s="82">
        <v>0</v>
      </c>
      <c r="AR221" s="82">
        <v>0</v>
      </c>
      <c r="AS221" s="82">
        <v>-52582627</v>
      </c>
      <c r="AT221" s="82">
        <v>-64580159</v>
      </c>
      <c r="AU221" s="82">
        <v>-32793304</v>
      </c>
      <c r="AV221" s="82">
        <v>-39211002</v>
      </c>
      <c r="AW221" s="82">
        <v>-76487648</v>
      </c>
      <c r="AX221" s="82">
        <v>-56434347</v>
      </c>
      <c r="AY221" s="82">
        <v>-88273255</v>
      </c>
      <c r="AZ221" s="82">
        <v>-71060996</v>
      </c>
      <c r="BA221" s="82">
        <v>22644603</v>
      </c>
      <c r="BB221" s="82">
        <v>17415146</v>
      </c>
      <c r="BC221" s="82">
        <v>12154151</v>
      </c>
      <c r="BD221" s="82">
        <v>15364170</v>
      </c>
      <c r="BE221" s="82">
        <v>38066914</v>
      </c>
      <c r="BF221" s="82">
        <v>54547981</v>
      </c>
      <c r="BG221" s="82">
        <v>140841061</v>
      </c>
      <c r="BH221" s="82">
        <v>33286029</v>
      </c>
      <c r="BI221" s="82">
        <v>180440958</v>
      </c>
      <c r="BJ221" s="82">
        <v>246125746</v>
      </c>
      <c r="BK221" s="82">
        <v>107278083</v>
      </c>
      <c r="BL221" s="82">
        <v>65875316</v>
      </c>
      <c r="BM221" s="82">
        <v>803114723</v>
      </c>
      <c r="BN221" s="82">
        <v>437229578</v>
      </c>
      <c r="BO221" s="82">
        <v>546469278</v>
      </c>
      <c r="BP221" s="82">
        <v>648832631</v>
      </c>
      <c r="BQ221" s="82">
        <v>1311386462</v>
      </c>
      <c r="BR221" s="82">
        <v>921263630</v>
      </c>
      <c r="BS221" s="82">
        <v>875486284</v>
      </c>
      <c r="BT221" s="82">
        <v>792335961</v>
      </c>
      <c r="BU221" s="83"/>
      <c r="BV221" s="83"/>
      <c r="BW221" s="83"/>
      <c r="BX221" s="83"/>
      <c r="BY221" s="82">
        <v>87596767</v>
      </c>
      <c r="BZ221" s="82">
        <v>157641689</v>
      </c>
      <c r="CA221" s="82">
        <v>33882222</v>
      </c>
      <c r="CB221" s="82">
        <v>10049433</v>
      </c>
      <c r="CC221" s="83"/>
      <c r="CD221" s="83"/>
      <c r="CE221" s="83"/>
      <c r="CF221" s="83"/>
      <c r="CG221" s="82">
        <v>52582627</v>
      </c>
      <c r="CH221" s="82">
        <v>64580159</v>
      </c>
      <c r="CI221" s="82">
        <v>32793304</v>
      </c>
      <c r="CJ221" s="82">
        <v>39211002</v>
      </c>
      <c r="CK221" s="89">
        <f t="shared" si="351"/>
        <v>1076582474</v>
      </c>
      <c r="CL221" s="89">
        <f t="shared" si="352"/>
        <v>-859915432</v>
      </c>
      <c r="CM221" s="89">
        <f t="shared" si="353"/>
        <v>-52582627</v>
      </c>
      <c r="CN221" s="89">
        <f t="shared" si="354"/>
        <v>-76487648</v>
      </c>
      <c r="CO221" s="89">
        <f t="shared" si="355"/>
        <v>87596767</v>
      </c>
      <c r="CP221" s="90">
        <f t="shared" si="356"/>
        <v>0.081365588903317</v>
      </c>
      <c r="CQ221" s="90">
        <f t="shared" si="357"/>
        <v>0.0885723285786576</v>
      </c>
      <c r="CR221" s="91">
        <f t="shared" si="358"/>
        <v>0</v>
      </c>
      <c r="CS221" s="93">
        <f t="shared" si="359"/>
        <v>0</v>
      </c>
      <c r="CT221" s="93">
        <f t="shared" si="360"/>
        <v>20029874.5</v>
      </c>
      <c r="CU221" s="93">
        <f t="shared" si="361"/>
        <v>620172150.5</v>
      </c>
      <c r="CV221" s="94"/>
      <c r="CW221" s="95">
        <f t="shared" si="362"/>
        <v>972995103</v>
      </c>
      <c r="CX221" s="95">
        <f t="shared" si="363"/>
        <v>-694338908</v>
      </c>
      <c r="CY221" s="95">
        <f t="shared" si="364"/>
        <v>-64580159</v>
      </c>
      <c r="CZ221" s="93">
        <f t="shared" si="365"/>
        <v>-56434347</v>
      </c>
      <c r="DA221" s="95">
        <f t="shared" si="366"/>
        <v>157641689</v>
      </c>
      <c r="DB221" s="99">
        <f t="shared" si="367"/>
        <v>0.162016939770765</v>
      </c>
      <c r="DC221" s="99">
        <f t="shared" si="368"/>
        <v>0.19334154526518</v>
      </c>
      <c r="DD221" s="91">
        <f t="shared" si="369"/>
        <v>0</v>
      </c>
      <c r="DE221" s="93">
        <f t="shared" si="370"/>
        <v>0</v>
      </c>
      <c r="DF221" s="93">
        <f t="shared" si="371"/>
        <v>14784648.5</v>
      </c>
      <c r="DG221" s="93">
        <f t="shared" si="372"/>
        <v>491849428</v>
      </c>
      <c r="DH221" s="94"/>
      <c r="DI221" s="100">
        <f t="shared" si="373"/>
        <v>824443459</v>
      </c>
      <c r="DJ221" s="100">
        <f t="shared" si="374"/>
        <v>-669494678</v>
      </c>
      <c r="DK221" s="100">
        <f t="shared" si="375"/>
        <v>-32793304</v>
      </c>
      <c r="DL221" s="100">
        <f t="shared" si="376"/>
        <v>-88273255</v>
      </c>
      <c r="DM221" s="100">
        <f t="shared" si="377"/>
        <v>33882222</v>
      </c>
      <c r="DN221" s="99">
        <f t="shared" si="378"/>
        <v>0.041097083893536</v>
      </c>
      <c r="DO221" s="90">
        <f t="shared" si="379"/>
        <v>0.0428584408319529</v>
      </c>
      <c r="DP221" s="91">
        <f t="shared" si="380"/>
        <v>0</v>
      </c>
      <c r="DQ221" s="93">
        <f t="shared" si="381"/>
        <v>0</v>
      </c>
      <c r="DR221" s="93">
        <f t="shared" si="382"/>
        <v>13759160.5</v>
      </c>
      <c r="DS221" s="93">
        <f t="shared" si="383"/>
        <v>597650954.5</v>
      </c>
      <c r="DT221" s="94"/>
      <c r="DU221" s="105">
        <f t="shared" ref="DU221:DX221" si="426">(DI221+CW221+CK221)/3</f>
        <v>958007012</v>
      </c>
      <c r="DV221" s="105">
        <f t="shared" si="426"/>
        <v>-741249672.666667</v>
      </c>
      <c r="DW221" s="105">
        <f t="shared" si="426"/>
        <v>-49985363.3333333</v>
      </c>
      <c r="DX221" s="105">
        <f t="shared" si="426"/>
        <v>-73731750</v>
      </c>
      <c r="DY221" s="105">
        <f t="shared" si="385"/>
        <v>93040226</v>
      </c>
      <c r="DZ221" s="99">
        <f t="shared" si="386"/>
        <v>0.0971185229696419</v>
      </c>
      <c r="EA221" s="107">
        <f t="shared" si="387"/>
        <v>0.10756508516386</v>
      </c>
      <c r="EB221" s="105">
        <f t="shared" si="388"/>
        <v>0</v>
      </c>
      <c r="EC221" s="105">
        <f t="shared" si="389"/>
        <v>0</v>
      </c>
      <c r="ED221" s="105">
        <f t="shared" si="390"/>
        <v>16191227.8333333</v>
      </c>
      <c r="EE221" s="105">
        <f t="shared" si="391"/>
        <v>569890844.333333</v>
      </c>
      <c r="EF221" s="108"/>
      <c r="EG221" s="115" t="str">
        <f t="shared" si="392"/>
        <v>完整</v>
      </c>
      <c r="EH221" s="115" t="str">
        <f t="shared" si="393"/>
        <v>完整</v>
      </c>
      <c r="EI221" s="115" t="str">
        <f t="shared" si="394"/>
        <v>完整</v>
      </c>
      <c r="EJ221" s="115" t="str">
        <f t="shared" si="395"/>
        <v>选择</v>
      </c>
      <c r="EK221" s="115" t="str">
        <f t="shared" si="396"/>
        <v>选择</v>
      </c>
      <c r="EL221" s="115" t="str">
        <f t="shared" si="397"/>
        <v>选择</v>
      </c>
      <c r="EM221" s="3" t="str">
        <f t="shared" si="398"/>
        <v>删除</v>
      </c>
      <c r="EN221" s="3" t="str">
        <f t="shared" si="399"/>
        <v>删除</v>
      </c>
      <c r="EO221" s="3" t="str">
        <f t="shared" si="400"/>
        <v>删除</v>
      </c>
    </row>
    <row r="222" s="3" customFormat="1" customHeight="1" spans="1:145">
      <c r="A222" s="42" t="s">
        <v>2265</v>
      </c>
      <c r="B222" s="43" t="str">
        <f t="shared" si="415"/>
        <v>Seacoast Shipping Services Limited</v>
      </c>
      <c r="C222" s="44" t="s">
        <v>207</v>
      </c>
      <c r="D222" s="44" t="s">
        <v>90</v>
      </c>
      <c r="E222" s="45"/>
      <c r="F222" s="47"/>
      <c r="G222" s="44"/>
      <c r="H222" s="46">
        <f t="shared" si="349"/>
        <v>0.0778016880001529</v>
      </c>
      <c r="I222" s="46" t="str">
        <f t="shared" si="350"/>
        <v> </v>
      </c>
      <c r="J222" s="44"/>
      <c r="K222" s="44"/>
      <c r="L222" s="44"/>
      <c r="M222" s="70"/>
      <c r="N222" s="71" t="s">
        <v>2266</v>
      </c>
      <c r="O222" s="71" t="s">
        <v>2267</v>
      </c>
      <c r="P222" s="71" t="s">
        <v>211</v>
      </c>
      <c r="Q222" s="71" t="s">
        <v>303</v>
      </c>
      <c r="R222" s="71" t="s">
        <v>2268</v>
      </c>
      <c r="S222" s="71" t="s">
        <v>612</v>
      </c>
      <c r="T222" s="75"/>
      <c r="U222" s="71" t="s">
        <v>2269</v>
      </c>
      <c r="V222" s="71" t="s">
        <v>306</v>
      </c>
      <c r="W222" s="71" t="s">
        <v>83</v>
      </c>
      <c r="X222" s="71" t="s">
        <v>2270</v>
      </c>
      <c r="Y222" s="71" t="s">
        <v>2271</v>
      </c>
      <c r="Z222" s="71" t="s">
        <v>2272</v>
      </c>
      <c r="AA222" s="81">
        <v>43700</v>
      </c>
      <c r="AB222" s="71" t="s">
        <v>2273</v>
      </c>
      <c r="AC222" s="82">
        <v>3741569</v>
      </c>
      <c r="AD222" s="82">
        <v>4295777</v>
      </c>
      <c r="AE222" s="82">
        <v>1278056</v>
      </c>
      <c r="AF222" s="82">
        <v>2431550</v>
      </c>
      <c r="AG222" s="83"/>
      <c r="AH222" s="83"/>
      <c r="AI222" s="83"/>
      <c r="AJ222" s="83"/>
      <c r="AK222" s="82">
        <v>3362163</v>
      </c>
      <c r="AL222" s="83"/>
      <c r="AM222" s="82">
        <v>1168177</v>
      </c>
      <c r="AN222" s="83"/>
      <c r="AO222" s="83"/>
      <c r="AP222" s="82">
        <v>0</v>
      </c>
      <c r="AQ222" s="82">
        <v>0</v>
      </c>
      <c r="AR222" s="82">
        <v>0</v>
      </c>
      <c r="AS222" s="82">
        <v>-28292</v>
      </c>
      <c r="AT222" s="82">
        <v>-3987683</v>
      </c>
      <c r="AU222" s="82">
        <v>-44100</v>
      </c>
      <c r="AV222" s="82">
        <v>-2269960</v>
      </c>
      <c r="AW222" s="82">
        <v>-130</v>
      </c>
      <c r="AX222" s="82">
        <v>-78</v>
      </c>
      <c r="AY222" s="82">
        <v>-25</v>
      </c>
      <c r="AZ222" s="82">
        <v>-39</v>
      </c>
      <c r="BA222" s="83"/>
      <c r="BB222" s="83"/>
      <c r="BC222" s="83"/>
      <c r="BD222" s="83"/>
      <c r="BE222" s="82">
        <v>3205243</v>
      </c>
      <c r="BF222" s="82">
        <v>1502657</v>
      </c>
      <c r="BG222" s="82">
        <v>1945365</v>
      </c>
      <c r="BH222" s="82">
        <v>933062</v>
      </c>
      <c r="BI222" s="82">
        <v>147</v>
      </c>
      <c r="BJ222" s="82">
        <v>142</v>
      </c>
      <c r="BK222" s="82">
        <v>507</v>
      </c>
      <c r="BL222" s="82">
        <v>698</v>
      </c>
      <c r="BM222" s="82">
        <v>304</v>
      </c>
      <c r="BN222" s="82">
        <v>434</v>
      </c>
      <c r="BO222" s="82">
        <v>19</v>
      </c>
      <c r="BP222" s="82">
        <v>574</v>
      </c>
      <c r="BQ222" s="82">
        <v>3246520</v>
      </c>
      <c r="BR222" s="82">
        <v>1528622</v>
      </c>
      <c r="BS222" s="82">
        <v>2476234</v>
      </c>
      <c r="BT222" s="82">
        <v>1487454</v>
      </c>
      <c r="BU222" s="83"/>
      <c r="BV222" s="83"/>
      <c r="BW222" s="83"/>
      <c r="BX222" s="83"/>
      <c r="BY222" s="82">
        <v>350984</v>
      </c>
      <c r="BZ222" s="82">
        <v>308016</v>
      </c>
      <c r="CA222" s="82">
        <v>65754</v>
      </c>
      <c r="CB222" s="82">
        <v>161551</v>
      </c>
      <c r="CC222" s="82">
        <v>11625</v>
      </c>
      <c r="CD222" s="82">
        <v>3967591</v>
      </c>
      <c r="CE222" s="82">
        <v>8100</v>
      </c>
      <c r="CF222" s="82">
        <v>2255602</v>
      </c>
      <c r="CG222" s="83"/>
      <c r="CH222" s="82">
        <v>1882</v>
      </c>
      <c r="CI222" s="82">
        <v>192</v>
      </c>
      <c r="CJ222" s="83"/>
      <c r="CK222" s="89">
        <f t="shared" si="351"/>
        <v>3741569</v>
      </c>
      <c r="CL222" s="89">
        <f t="shared" si="352"/>
        <v>-3362163</v>
      </c>
      <c r="CM222" s="89">
        <f t="shared" si="353"/>
        <v>-28292</v>
      </c>
      <c r="CN222" s="89">
        <f t="shared" si="354"/>
        <v>-130</v>
      </c>
      <c r="CO222" s="89">
        <f t="shared" si="355"/>
        <v>350984</v>
      </c>
      <c r="CP222" s="90">
        <f t="shared" si="356"/>
        <v>0.093806635665412</v>
      </c>
      <c r="CQ222" s="90">
        <f t="shared" si="357"/>
        <v>0.103517239650385</v>
      </c>
      <c r="CR222" s="91">
        <f t="shared" si="358"/>
        <v>0</v>
      </c>
      <c r="CS222" s="93" t="str">
        <f t="shared" si="359"/>
        <v/>
      </c>
      <c r="CT222" s="93" t="e">
        <f t="shared" si="360"/>
        <v>#VALUE!</v>
      </c>
      <c r="CU222" s="93">
        <f t="shared" si="361"/>
        <v>369</v>
      </c>
      <c r="CV222" s="94"/>
      <c r="CW222" s="95">
        <f t="shared" si="362"/>
        <v>4295777</v>
      </c>
      <c r="CX222" s="95">
        <f t="shared" si="363"/>
        <v>0</v>
      </c>
      <c r="CY222" s="95">
        <f t="shared" si="364"/>
        <v>-3987683</v>
      </c>
      <c r="CZ222" s="93">
        <f t="shared" si="365"/>
        <v>-78</v>
      </c>
      <c r="DA222" s="95">
        <f t="shared" si="366"/>
        <v>308016</v>
      </c>
      <c r="DB222" s="99">
        <f t="shared" si="367"/>
        <v>0.0717020459860929</v>
      </c>
      <c r="DC222" s="99">
        <f t="shared" si="368"/>
        <v>0.0772403361184384</v>
      </c>
      <c r="DD222" s="91">
        <f t="shared" si="369"/>
        <v>0</v>
      </c>
      <c r="DE222" s="93">
        <f t="shared" si="370"/>
        <v>0</v>
      </c>
      <c r="DF222" s="93" t="e">
        <f t="shared" si="371"/>
        <v>#VALUE!</v>
      </c>
      <c r="DG222" s="93">
        <f t="shared" si="372"/>
        <v>226.5</v>
      </c>
      <c r="DH222" s="94"/>
      <c r="DI222" s="100">
        <f t="shared" si="373"/>
        <v>1278056</v>
      </c>
      <c r="DJ222" s="100">
        <f t="shared" si="374"/>
        <v>-1168177</v>
      </c>
      <c r="DK222" s="100">
        <f t="shared" si="375"/>
        <v>-44100</v>
      </c>
      <c r="DL222" s="100">
        <f t="shared" si="376"/>
        <v>-25</v>
      </c>
      <c r="DM222" s="100">
        <f t="shared" si="377"/>
        <v>65754</v>
      </c>
      <c r="DN222" s="99">
        <f t="shared" si="378"/>
        <v>0.0514484498331841</v>
      </c>
      <c r="DO222" s="90">
        <f t="shared" si="379"/>
        <v>0.0542389602590774</v>
      </c>
      <c r="DP222" s="91">
        <f t="shared" si="380"/>
        <v>0</v>
      </c>
      <c r="DQ222" s="93">
        <f t="shared" si="381"/>
        <v>0</v>
      </c>
      <c r="DR222" s="93" t="e">
        <f t="shared" si="382"/>
        <v>#VALUE!</v>
      </c>
      <c r="DS222" s="93">
        <f t="shared" si="383"/>
        <v>296.5</v>
      </c>
      <c r="DT222" s="94"/>
      <c r="DU222" s="105">
        <f t="shared" ref="DU222:DX222" si="427">(DI222+CW222+CK222)/3</f>
        <v>3105134</v>
      </c>
      <c r="DV222" s="105">
        <f t="shared" si="427"/>
        <v>-1510113.33333333</v>
      </c>
      <c r="DW222" s="105">
        <f t="shared" si="427"/>
        <v>-1353358.33333333</v>
      </c>
      <c r="DX222" s="105">
        <f t="shared" si="427"/>
        <v>-77.6666666666667</v>
      </c>
      <c r="DY222" s="105">
        <f t="shared" si="385"/>
        <v>241584.666666667</v>
      </c>
      <c r="DZ222" s="99">
        <f t="shared" si="386"/>
        <v>0.0778016880001529</v>
      </c>
      <c r="EA222" s="107">
        <f t="shared" si="387"/>
        <v>0.0843654634667839</v>
      </c>
      <c r="EB222" s="105">
        <f t="shared" si="388"/>
        <v>0</v>
      </c>
      <c r="EC222" s="105" t="e">
        <f t="shared" si="389"/>
        <v>#VALUE!</v>
      </c>
      <c r="ED222" s="105" t="e">
        <f t="shared" si="390"/>
        <v>#VALUE!</v>
      </c>
      <c r="EE222" s="105">
        <f t="shared" si="391"/>
        <v>297.333333333333</v>
      </c>
      <c r="EF222" s="108"/>
      <c r="EG222" s="115" t="str">
        <f t="shared" si="392"/>
        <v>完整</v>
      </c>
      <c r="EH222" s="115" t="str">
        <f t="shared" si="393"/>
        <v>完整</v>
      </c>
      <c r="EI222" s="115" t="str">
        <f t="shared" si="394"/>
        <v>完整</v>
      </c>
      <c r="EJ222" s="115" t="str">
        <f t="shared" si="395"/>
        <v>选择</v>
      </c>
      <c r="EK222" s="115" t="str">
        <f t="shared" si="396"/>
        <v>选择</v>
      </c>
      <c r="EL222" s="115" t="str">
        <f t="shared" si="397"/>
        <v>选择</v>
      </c>
      <c r="EM222" s="3" t="str">
        <f t="shared" si="398"/>
        <v>删除</v>
      </c>
      <c r="EN222" s="3" t="e">
        <f t="shared" si="399"/>
        <v>#VALUE!</v>
      </c>
      <c r="EO222" s="3" t="str">
        <f t="shared" si="400"/>
        <v>删除</v>
      </c>
    </row>
    <row r="223" s="3" customFormat="1" customHeight="1" spans="1:200">
      <c r="A223" s="42" t="s">
        <v>2274</v>
      </c>
      <c r="B223" s="43" t="str">
        <f t="shared" si="415"/>
        <v>Wanli Transportation Co., Ltd.</v>
      </c>
      <c r="C223" s="44" t="s">
        <v>207</v>
      </c>
      <c r="D223" s="44" t="s">
        <v>90</v>
      </c>
      <c r="E223" s="45"/>
      <c r="F223" s="47"/>
      <c r="G223" s="44"/>
      <c r="H223" s="46">
        <f t="shared" si="349"/>
        <v>-0.69870189401851</v>
      </c>
      <c r="I223" s="46" t="str">
        <f t="shared" si="350"/>
        <v> </v>
      </c>
      <c r="J223" s="44"/>
      <c r="K223" s="44"/>
      <c r="L223" s="44"/>
      <c r="M223" s="70"/>
      <c r="N223" s="71" t="s">
        <v>2275</v>
      </c>
      <c r="O223" s="71" t="s">
        <v>2276</v>
      </c>
      <c r="P223" s="71" t="s">
        <v>211</v>
      </c>
      <c r="Q223" s="71" t="s">
        <v>2277</v>
      </c>
      <c r="R223" s="71" t="s">
        <v>2278</v>
      </c>
      <c r="S223" s="71" t="s">
        <v>235</v>
      </c>
      <c r="T223" s="75"/>
      <c r="U223" s="71" t="s">
        <v>2279</v>
      </c>
      <c r="V223" s="71" t="s">
        <v>306</v>
      </c>
      <c r="W223" s="71" t="s">
        <v>83</v>
      </c>
      <c r="X223" s="71" t="s">
        <v>2280</v>
      </c>
      <c r="Y223" s="71" t="s">
        <v>2281</v>
      </c>
      <c r="Z223" s="71" t="s">
        <v>2282</v>
      </c>
      <c r="AA223" s="81">
        <v>42144</v>
      </c>
      <c r="AB223" s="75"/>
      <c r="AC223" s="82">
        <v>195255</v>
      </c>
      <c r="AD223" s="82">
        <v>129011</v>
      </c>
      <c r="AE223" s="82">
        <v>216753</v>
      </c>
      <c r="AF223" s="82">
        <v>226881</v>
      </c>
      <c r="AG223" s="82">
        <v>116851</v>
      </c>
      <c r="AH223" s="82">
        <v>133032</v>
      </c>
      <c r="AI223" s="82">
        <v>152009</v>
      </c>
      <c r="AJ223" s="82">
        <v>156767</v>
      </c>
      <c r="AK223" s="82">
        <v>192656</v>
      </c>
      <c r="AL223" s="82">
        <v>160973</v>
      </c>
      <c r="AM223" s="82">
        <v>-99984</v>
      </c>
      <c r="AN223" s="82">
        <v>185725</v>
      </c>
      <c r="AO223" s="82">
        <v>2317</v>
      </c>
      <c r="AP223" s="82">
        <v>2575</v>
      </c>
      <c r="AQ223" s="82">
        <v>2719</v>
      </c>
      <c r="AR223" s="82">
        <v>3373</v>
      </c>
      <c r="AS223" s="82">
        <v>-45540</v>
      </c>
      <c r="AT223" s="82">
        <v>-40745</v>
      </c>
      <c r="AU223" s="82">
        <v>-46987</v>
      </c>
      <c r="AV223" s="82">
        <v>-48914</v>
      </c>
      <c r="AW223" s="82">
        <v>-58351</v>
      </c>
      <c r="AX223" s="82">
        <v>-65236</v>
      </c>
      <c r="AY223" s="82">
        <v>-400915</v>
      </c>
      <c r="AZ223" s="82">
        <v>-81564</v>
      </c>
      <c r="BA223" s="82">
        <v>1262</v>
      </c>
      <c r="BB223" s="82">
        <v>992</v>
      </c>
      <c r="BC223" s="82">
        <v>1168</v>
      </c>
      <c r="BD223" s="82">
        <v>2033</v>
      </c>
      <c r="BE223" s="82">
        <v>33449</v>
      </c>
      <c r="BF223" s="82">
        <v>22423</v>
      </c>
      <c r="BG223" s="82">
        <v>26685</v>
      </c>
      <c r="BH223" s="82">
        <v>28017</v>
      </c>
      <c r="BI223" s="82">
        <v>155900</v>
      </c>
      <c r="BJ223" s="82">
        <v>154480</v>
      </c>
      <c r="BK223" s="82">
        <v>146526</v>
      </c>
      <c r="BL223" s="82">
        <v>114777</v>
      </c>
      <c r="BM223" s="82">
        <v>329975</v>
      </c>
      <c r="BN223" s="82">
        <v>363521</v>
      </c>
      <c r="BO223" s="82">
        <v>472434</v>
      </c>
      <c r="BP223" s="82">
        <v>466462</v>
      </c>
      <c r="BQ223" s="82">
        <v>880634</v>
      </c>
      <c r="BR223" s="82">
        <v>894326</v>
      </c>
      <c r="BS223" s="82">
        <v>929921</v>
      </c>
      <c r="BT223" s="82">
        <v>891868</v>
      </c>
      <c r="BU223" s="82">
        <v>202</v>
      </c>
      <c r="BV223" s="82">
        <v>307</v>
      </c>
      <c r="BW223" s="82">
        <v>158</v>
      </c>
      <c r="BX223" s="82">
        <v>257</v>
      </c>
      <c r="BY223" s="82">
        <v>15559</v>
      </c>
      <c r="BZ223" s="82">
        <v>-4911</v>
      </c>
      <c r="CA223" s="82">
        <v>20844</v>
      </c>
      <c r="CB223" s="82">
        <v>67445</v>
      </c>
      <c r="CC223" s="82">
        <v>7245</v>
      </c>
      <c r="CD223" s="82">
        <v>7323</v>
      </c>
      <c r="CE223" s="82">
        <v>6885</v>
      </c>
      <c r="CF223" s="82">
        <v>6166</v>
      </c>
      <c r="CG223" s="82">
        <v>35776</v>
      </c>
      <c r="CH223" s="82">
        <v>30540</v>
      </c>
      <c r="CI223" s="82">
        <v>37225</v>
      </c>
      <c r="CJ223" s="82">
        <v>39118</v>
      </c>
      <c r="CK223" s="89">
        <f t="shared" si="351"/>
        <v>195255</v>
      </c>
      <c r="CL223" s="89">
        <f t="shared" si="352"/>
        <v>-192656</v>
      </c>
      <c r="CM223" s="89">
        <f t="shared" si="353"/>
        <v>-47857</v>
      </c>
      <c r="CN223" s="89">
        <f t="shared" si="354"/>
        <v>-58351</v>
      </c>
      <c r="CO223" s="89">
        <f t="shared" si="355"/>
        <v>-103609</v>
      </c>
      <c r="CP223" s="90">
        <f t="shared" si="356"/>
        <v>-0.530634298737548</v>
      </c>
      <c r="CQ223" s="90">
        <f t="shared" si="357"/>
        <v>-0.346676080089941</v>
      </c>
      <c r="CR223" s="91">
        <f t="shared" si="358"/>
        <v>202</v>
      </c>
      <c r="CS223" s="93">
        <f t="shared" si="359"/>
        <v>2317</v>
      </c>
      <c r="CT223" s="93">
        <f t="shared" si="360"/>
        <v>1127</v>
      </c>
      <c r="CU223" s="93">
        <f t="shared" si="361"/>
        <v>346748</v>
      </c>
      <c r="CV223" s="94"/>
      <c r="CW223" s="95">
        <f t="shared" si="362"/>
        <v>129011</v>
      </c>
      <c r="CX223" s="95">
        <f t="shared" si="363"/>
        <v>-160973</v>
      </c>
      <c r="CY223" s="95">
        <f t="shared" si="364"/>
        <v>-43320</v>
      </c>
      <c r="CZ223" s="93">
        <f t="shared" si="365"/>
        <v>-65236</v>
      </c>
      <c r="DA223" s="95">
        <f t="shared" si="366"/>
        <v>-140518</v>
      </c>
      <c r="DB223" s="99">
        <f t="shared" si="367"/>
        <v>-1.08919394470239</v>
      </c>
      <c r="DC223" s="99">
        <f t="shared" si="368"/>
        <v>-0.521346497037425</v>
      </c>
      <c r="DD223" s="91">
        <f t="shared" si="369"/>
        <v>307</v>
      </c>
      <c r="DE223" s="93">
        <f t="shared" si="370"/>
        <v>2575</v>
      </c>
      <c r="DF223" s="93">
        <f t="shared" si="371"/>
        <v>1080</v>
      </c>
      <c r="DG223" s="93">
        <f t="shared" si="372"/>
        <v>417977.5</v>
      </c>
      <c r="DH223" s="94"/>
      <c r="DI223" s="100">
        <f t="shared" si="373"/>
        <v>216753</v>
      </c>
      <c r="DJ223" s="100">
        <f t="shared" si="374"/>
        <v>99984</v>
      </c>
      <c r="DK223" s="100">
        <f t="shared" si="375"/>
        <v>-49706</v>
      </c>
      <c r="DL223" s="100">
        <f t="shared" si="376"/>
        <v>-400915</v>
      </c>
      <c r="DM223" s="100">
        <f t="shared" si="377"/>
        <v>-133884</v>
      </c>
      <c r="DN223" s="99">
        <f t="shared" si="378"/>
        <v>-0.617680032110282</v>
      </c>
      <c r="DO223" s="90">
        <f t="shared" si="379"/>
        <v>-0.381830782261997</v>
      </c>
      <c r="DP223" s="91">
        <f t="shared" si="380"/>
        <v>158</v>
      </c>
      <c r="DQ223" s="93">
        <f t="shared" si="381"/>
        <v>2719</v>
      </c>
      <c r="DR223" s="93">
        <f t="shared" si="382"/>
        <v>1600.5</v>
      </c>
      <c r="DS223" s="93">
        <f t="shared" si="383"/>
        <v>469448</v>
      </c>
      <c r="DT223" s="94"/>
      <c r="DU223" s="105">
        <f t="shared" ref="DU223:DX223" si="428">(DI223+CW223+CK223)/3</f>
        <v>180339.666666667</v>
      </c>
      <c r="DV223" s="105">
        <f t="shared" si="428"/>
        <v>-84548.3333333333</v>
      </c>
      <c r="DW223" s="105">
        <f t="shared" si="428"/>
        <v>-46961</v>
      </c>
      <c r="DX223" s="105">
        <f t="shared" si="428"/>
        <v>-174834</v>
      </c>
      <c r="DY223" s="105">
        <f t="shared" si="385"/>
        <v>-126003.666666667</v>
      </c>
      <c r="DZ223" s="99">
        <f t="shared" si="386"/>
        <v>-0.69870189401851</v>
      </c>
      <c r="EA223" s="107">
        <f t="shared" si="387"/>
        <v>-0.411315191016615</v>
      </c>
      <c r="EB223" s="105">
        <f t="shared" si="388"/>
        <v>-222.333333333333</v>
      </c>
      <c r="EC223" s="105">
        <f t="shared" si="389"/>
        <v>-2537</v>
      </c>
      <c r="ED223" s="105">
        <f t="shared" si="390"/>
        <v>1269.16666666667</v>
      </c>
      <c r="EE223" s="105">
        <f t="shared" si="391"/>
        <v>411391.166666667</v>
      </c>
      <c r="EF223" s="108"/>
      <c r="EG223" s="115" t="str">
        <f t="shared" si="392"/>
        <v>完整</v>
      </c>
      <c r="EH223" s="115" t="str">
        <f t="shared" si="393"/>
        <v>完整</v>
      </c>
      <c r="EI223" s="115" t="str">
        <f t="shared" si="394"/>
        <v>完整</v>
      </c>
      <c r="EJ223" s="115" t="str">
        <f t="shared" si="395"/>
        <v>选择</v>
      </c>
      <c r="EK223" s="115" t="str">
        <f t="shared" si="396"/>
        <v>选择</v>
      </c>
      <c r="EL223" s="115" t="str">
        <f t="shared" si="397"/>
        <v>删除</v>
      </c>
      <c r="EM223" s="3" t="str">
        <f t="shared" si="398"/>
        <v>删除</v>
      </c>
      <c r="EN223" s="3" t="str">
        <f t="shared" si="399"/>
        <v>删除</v>
      </c>
      <c r="EO223" s="3" t="str">
        <f t="shared" si="400"/>
        <v>删除</v>
      </c>
      <c r="EP223" s="5"/>
      <c r="EQ223" s="5"/>
      <c r="ER223" s="5"/>
      <c r="ES223" s="5"/>
      <c r="ET223" s="5"/>
      <c r="EU223" s="5"/>
      <c r="EV223" s="5"/>
      <c r="EW223" s="5"/>
      <c r="EX223" s="5"/>
      <c r="EY223" s="5"/>
      <c r="EZ223" s="5"/>
      <c r="FA223" s="5"/>
      <c r="FB223" s="5"/>
      <c r="FC223" s="5"/>
      <c r="FD223" s="5"/>
      <c r="FE223" s="5"/>
      <c r="FF223" s="5"/>
      <c r="FG223" s="5"/>
      <c r="FH223" s="5"/>
      <c r="FI223" s="5"/>
      <c r="FJ223" s="5"/>
      <c r="FK223" s="5"/>
      <c r="FL223" s="5"/>
      <c r="FM223" s="5"/>
      <c r="FN223" s="5"/>
      <c r="FO223" s="5"/>
      <c r="FP223" s="5"/>
      <c r="FQ223" s="5"/>
      <c r="FR223" s="5"/>
      <c r="FS223" s="5"/>
      <c r="FT223" s="5"/>
      <c r="FU223" s="5"/>
      <c r="FV223" s="5"/>
      <c r="FW223" s="5"/>
      <c r="FX223" s="5"/>
      <c r="FY223" s="5"/>
      <c r="FZ223" s="5"/>
      <c r="GA223" s="5"/>
      <c r="GB223" s="5"/>
      <c r="GC223" s="5"/>
      <c r="GD223" s="5"/>
      <c r="GE223" s="5"/>
      <c r="GF223" s="5"/>
      <c r="GG223" s="5"/>
      <c r="GH223" s="5"/>
      <c r="GI223" s="5"/>
      <c r="GJ223" s="5"/>
      <c r="GK223" s="5"/>
      <c r="GL223" s="5"/>
      <c r="GM223" s="5"/>
      <c r="GN223" s="5"/>
      <c r="GO223" s="5"/>
      <c r="GP223" s="5"/>
      <c r="GQ223" s="5"/>
      <c r="GR223" s="4"/>
    </row>
    <row r="224" s="3" customFormat="1" customHeight="1" spans="1:199">
      <c r="A224" s="42" t="s">
        <v>2283</v>
      </c>
      <c r="B224" s="43" t="str">
        <f t="shared" si="415"/>
        <v>Safe (SH) SCM Co., LTD</v>
      </c>
      <c r="C224" s="44" t="s">
        <v>207</v>
      </c>
      <c r="D224" s="44" t="s">
        <v>90</v>
      </c>
      <c r="E224" s="45"/>
      <c r="F224" s="47"/>
      <c r="G224" s="44"/>
      <c r="H224" s="46">
        <f t="shared" si="349"/>
        <v>0.0869444444444445</v>
      </c>
      <c r="I224" s="46" t="str">
        <f t="shared" si="350"/>
        <v> </v>
      </c>
      <c r="J224" s="44"/>
      <c r="K224" s="44"/>
      <c r="L224" s="44"/>
      <c r="M224" s="70"/>
      <c r="N224" s="71" t="s">
        <v>2284</v>
      </c>
      <c r="O224" s="71" t="s">
        <v>2285</v>
      </c>
      <c r="P224" s="71" t="s">
        <v>211</v>
      </c>
      <c r="Q224" s="71" t="s">
        <v>2286</v>
      </c>
      <c r="R224" s="71" t="s">
        <v>2287</v>
      </c>
      <c r="S224" s="71" t="s">
        <v>235</v>
      </c>
      <c r="T224" s="75"/>
      <c r="U224" s="71" t="s">
        <v>2288</v>
      </c>
      <c r="V224" s="71" t="s">
        <v>306</v>
      </c>
      <c r="W224" s="71" t="s">
        <v>75</v>
      </c>
      <c r="X224" s="71" t="s">
        <v>2289</v>
      </c>
      <c r="Y224" s="71" t="s">
        <v>308</v>
      </c>
      <c r="Z224" s="71" t="s">
        <v>2290</v>
      </c>
      <c r="AA224" s="81">
        <v>42200</v>
      </c>
      <c r="AB224" s="71" t="s">
        <v>2291</v>
      </c>
      <c r="AC224" s="82">
        <v>308104</v>
      </c>
      <c r="AD224" s="82">
        <v>282710</v>
      </c>
      <c r="AE224" s="82">
        <v>219186</v>
      </c>
      <c r="AF224" s="82">
        <v>207693</v>
      </c>
      <c r="AG224" s="82">
        <v>3017</v>
      </c>
      <c r="AH224" s="82">
        <v>3542</v>
      </c>
      <c r="AI224" s="82">
        <v>2881</v>
      </c>
      <c r="AJ224" s="82">
        <v>486</v>
      </c>
      <c r="AK224" s="82">
        <v>215049</v>
      </c>
      <c r="AL224" s="82">
        <v>207014</v>
      </c>
      <c r="AM224" s="82">
        <v>159631</v>
      </c>
      <c r="AN224" s="82">
        <v>159188</v>
      </c>
      <c r="AO224" s="82">
        <v>9856</v>
      </c>
      <c r="AP224" s="82">
        <v>7631</v>
      </c>
      <c r="AQ224" s="82">
        <v>9367</v>
      </c>
      <c r="AR224" s="82">
        <v>6916</v>
      </c>
      <c r="AS224" s="82">
        <v>-47981</v>
      </c>
      <c r="AT224" s="82">
        <v>-39734</v>
      </c>
      <c r="AU224" s="82">
        <v>-33798</v>
      </c>
      <c r="AV224" s="82">
        <v>-24991</v>
      </c>
      <c r="AW224" s="82">
        <v>-5757</v>
      </c>
      <c r="AX224" s="82">
        <v>631</v>
      </c>
      <c r="AY224" s="82">
        <v>-4388</v>
      </c>
      <c r="AZ224" s="82">
        <v>-2336</v>
      </c>
      <c r="BA224" s="82">
        <v>1484</v>
      </c>
      <c r="BB224" s="82">
        <v>1849</v>
      </c>
      <c r="BC224" s="82">
        <v>6094</v>
      </c>
      <c r="BD224" s="82">
        <v>6680</v>
      </c>
      <c r="BE224" s="82">
        <v>81787</v>
      </c>
      <c r="BF224" s="82">
        <v>49960</v>
      </c>
      <c r="BG224" s="82">
        <v>68896</v>
      </c>
      <c r="BH224" s="82">
        <v>44176</v>
      </c>
      <c r="BI224" s="82">
        <v>72630</v>
      </c>
      <c r="BJ224" s="82">
        <v>60077</v>
      </c>
      <c r="BK224" s="82">
        <v>16321</v>
      </c>
      <c r="BL224" s="82">
        <v>24019</v>
      </c>
      <c r="BM224" s="82">
        <v>48443</v>
      </c>
      <c r="BN224" s="82">
        <v>70657</v>
      </c>
      <c r="BO224" s="82">
        <v>40547</v>
      </c>
      <c r="BP224" s="82">
        <v>9262</v>
      </c>
      <c r="BQ224" s="82">
        <v>238710</v>
      </c>
      <c r="BR224" s="82">
        <v>221549</v>
      </c>
      <c r="BS224" s="82">
        <v>150846</v>
      </c>
      <c r="BT224" s="82">
        <v>104780</v>
      </c>
      <c r="BU224" s="82">
        <v>12569</v>
      </c>
      <c r="BV224" s="82">
        <v>10186</v>
      </c>
      <c r="BW224" s="82">
        <v>11071</v>
      </c>
      <c r="BX224" s="82">
        <v>6075</v>
      </c>
      <c r="BY224" s="82">
        <v>42334</v>
      </c>
      <c r="BZ224" s="82">
        <v>40135</v>
      </c>
      <c r="CA224" s="82">
        <v>24250</v>
      </c>
      <c r="CB224" s="82">
        <v>21664</v>
      </c>
      <c r="CC224" s="82">
        <v>231</v>
      </c>
      <c r="CD224" s="83"/>
      <c r="CE224" s="83"/>
      <c r="CF224" s="83"/>
      <c r="CG224" s="82">
        <v>25325</v>
      </c>
      <c r="CH224" s="82">
        <v>21917</v>
      </c>
      <c r="CI224" s="82">
        <v>13360</v>
      </c>
      <c r="CJ224" s="82">
        <v>12000</v>
      </c>
      <c r="CK224" s="89">
        <f t="shared" si="351"/>
        <v>308104</v>
      </c>
      <c r="CL224" s="89">
        <f t="shared" si="352"/>
        <v>-215049</v>
      </c>
      <c r="CM224" s="89">
        <f t="shared" si="353"/>
        <v>-57837</v>
      </c>
      <c r="CN224" s="89">
        <f t="shared" si="354"/>
        <v>-5757</v>
      </c>
      <c r="CO224" s="89">
        <f t="shared" si="355"/>
        <v>29461</v>
      </c>
      <c r="CP224" s="90">
        <f t="shared" si="356"/>
        <v>0.0956203100251863</v>
      </c>
      <c r="CQ224" s="90">
        <f t="shared" si="357"/>
        <v>0.105730271350797</v>
      </c>
      <c r="CR224" s="91">
        <f t="shared" si="358"/>
        <v>12569</v>
      </c>
      <c r="CS224" s="93">
        <f t="shared" si="359"/>
        <v>9856</v>
      </c>
      <c r="CT224" s="93">
        <f t="shared" si="360"/>
        <v>1666.5</v>
      </c>
      <c r="CU224" s="93">
        <f t="shared" si="361"/>
        <v>59550</v>
      </c>
      <c r="CV224" s="94"/>
      <c r="CW224" s="95">
        <f t="shared" si="362"/>
        <v>282710</v>
      </c>
      <c r="CX224" s="95">
        <f t="shared" si="363"/>
        <v>-207014</v>
      </c>
      <c r="CY224" s="95">
        <f t="shared" si="364"/>
        <v>-47365</v>
      </c>
      <c r="CZ224" s="93">
        <f t="shared" si="365"/>
        <v>631</v>
      </c>
      <c r="DA224" s="95">
        <f t="shared" si="366"/>
        <v>28962</v>
      </c>
      <c r="DB224" s="99">
        <f t="shared" si="367"/>
        <v>0.102444200771108</v>
      </c>
      <c r="DC224" s="99">
        <f t="shared" si="368"/>
        <v>0.114136860192002</v>
      </c>
      <c r="DD224" s="91">
        <f t="shared" si="369"/>
        <v>10186</v>
      </c>
      <c r="DE224" s="93">
        <f t="shared" si="370"/>
        <v>7631</v>
      </c>
      <c r="DF224" s="93">
        <f t="shared" si="371"/>
        <v>3971.5</v>
      </c>
      <c r="DG224" s="93">
        <f t="shared" si="372"/>
        <v>55602</v>
      </c>
      <c r="DH224" s="94"/>
      <c r="DI224" s="100">
        <f t="shared" si="373"/>
        <v>219186</v>
      </c>
      <c r="DJ224" s="100">
        <f t="shared" si="374"/>
        <v>-159631</v>
      </c>
      <c r="DK224" s="100">
        <f t="shared" si="375"/>
        <v>-43165</v>
      </c>
      <c r="DL224" s="100">
        <f t="shared" si="376"/>
        <v>-4388</v>
      </c>
      <c r="DM224" s="100">
        <f t="shared" si="377"/>
        <v>12002</v>
      </c>
      <c r="DN224" s="99">
        <f t="shared" si="378"/>
        <v>0.0547571468980683</v>
      </c>
      <c r="DO224" s="90">
        <f t="shared" si="379"/>
        <v>0.0579291837207506</v>
      </c>
      <c r="DP224" s="91">
        <f t="shared" si="380"/>
        <v>11071</v>
      </c>
      <c r="DQ224" s="93">
        <f t="shared" si="381"/>
        <v>9367</v>
      </c>
      <c r="DR224" s="93">
        <f t="shared" si="382"/>
        <v>6387</v>
      </c>
      <c r="DS224" s="93">
        <f t="shared" si="383"/>
        <v>24904.5</v>
      </c>
      <c r="DT224" s="94"/>
      <c r="DU224" s="105">
        <f t="shared" ref="DU224:DX224" si="429">(DI224+CW224+CK224)/3</f>
        <v>270000</v>
      </c>
      <c r="DV224" s="105">
        <f t="shared" si="429"/>
        <v>-193898</v>
      </c>
      <c r="DW224" s="105">
        <f t="shared" si="429"/>
        <v>-49455.6666666667</v>
      </c>
      <c r="DX224" s="105">
        <f t="shared" si="429"/>
        <v>-3171.33333333333</v>
      </c>
      <c r="DY224" s="105">
        <f t="shared" si="385"/>
        <v>23475</v>
      </c>
      <c r="DZ224" s="99">
        <f t="shared" si="386"/>
        <v>0.0869444444444445</v>
      </c>
      <c r="EA224" s="107">
        <f t="shared" si="387"/>
        <v>0.0952236081533313</v>
      </c>
      <c r="EB224" s="105">
        <f t="shared" si="388"/>
        <v>-11275.3333333333</v>
      </c>
      <c r="EC224" s="105">
        <f t="shared" si="389"/>
        <v>-8951.33333333333</v>
      </c>
      <c r="ED224" s="105">
        <f t="shared" si="390"/>
        <v>4008.33333333333</v>
      </c>
      <c r="EE224" s="105">
        <f t="shared" si="391"/>
        <v>46685.5</v>
      </c>
      <c r="EF224" s="108"/>
      <c r="EG224" s="115" t="str">
        <f t="shared" si="392"/>
        <v>完整</v>
      </c>
      <c r="EH224" s="115" t="str">
        <f t="shared" si="393"/>
        <v>完整</v>
      </c>
      <c r="EI224" s="115" t="str">
        <f t="shared" si="394"/>
        <v>完整</v>
      </c>
      <c r="EJ224" s="115" t="str">
        <f t="shared" si="395"/>
        <v>选择</v>
      </c>
      <c r="EK224" s="115" t="str">
        <f t="shared" si="396"/>
        <v>选择</v>
      </c>
      <c r="EL224" s="115" t="str">
        <f t="shared" si="397"/>
        <v>选择</v>
      </c>
      <c r="EM224" s="3" t="str">
        <f t="shared" si="398"/>
        <v>删除</v>
      </c>
      <c r="EN224" s="3" t="str">
        <f t="shared" si="399"/>
        <v>删除</v>
      </c>
      <c r="EO224" s="3" t="str">
        <f t="shared" si="400"/>
        <v>删除</v>
      </c>
      <c r="EP224" s="6"/>
      <c r="EQ224" s="6"/>
      <c r="ER224" s="6"/>
      <c r="ES224" s="6"/>
      <c r="ET224" s="6"/>
      <c r="EU224" s="6"/>
      <c r="EV224" s="6"/>
      <c r="EW224" s="6"/>
      <c r="EX224" s="6"/>
      <c r="EY224" s="6"/>
      <c r="EZ224" s="6"/>
      <c r="FA224" s="6"/>
      <c r="FB224" s="6"/>
      <c r="FC224" s="6"/>
      <c r="FD224" s="6"/>
      <c r="FE224" s="6"/>
      <c r="FF224" s="6"/>
      <c r="FG224" s="6"/>
      <c r="FH224" s="6"/>
      <c r="FI224" s="6"/>
      <c r="FJ224" s="6"/>
      <c r="FK224" s="6"/>
      <c r="FL224" s="6"/>
      <c r="FM224" s="6"/>
      <c r="FN224" s="6"/>
      <c r="FO224" s="6"/>
      <c r="FP224" s="6"/>
      <c r="FQ224" s="6"/>
      <c r="FR224" s="6"/>
      <c r="FS224" s="6"/>
      <c r="FT224" s="6"/>
      <c r="FU224" s="6"/>
      <c r="FV224" s="6"/>
      <c r="FW224" s="6"/>
      <c r="FX224" s="6"/>
      <c r="FY224" s="6"/>
      <c r="FZ224" s="6"/>
      <c r="GA224" s="6"/>
      <c r="GB224" s="6"/>
      <c r="GC224" s="6"/>
      <c r="GD224" s="6"/>
      <c r="GE224" s="6"/>
      <c r="GF224" s="6"/>
      <c r="GG224" s="6"/>
      <c r="GH224" s="6"/>
      <c r="GI224" s="6"/>
      <c r="GJ224" s="6"/>
      <c r="GK224" s="6"/>
      <c r="GL224" s="6"/>
      <c r="GM224" s="6"/>
      <c r="GN224" s="6"/>
      <c r="GO224" s="6"/>
      <c r="GP224" s="6"/>
      <c r="GQ224" s="6"/>
    </row>
    <row r="225" s="3" customFormat="1" customHeight="1" spans="1:199">
      <c r="A225" s="42" t="s">
        <v>2292</v>
      </c>
      <c r="B225" s="43" t="str">
        <f t="shared" si="415"/>
        <v>AN JIE Supply Chain Management Co., Ltd.</v>
      </c>
      <c r="C225" s="44" t="s">
        <v>207</v>
      </c>
      <c r="D225" s="44" t="s">
        <v>90</v>
      </c>
      <c r="E225" s="45"/>
      <c r="F225" s="47"/>
      <c r="G225" s="44"/>
      <c r="H225" s="46">
        <f t="shared" si="349"/>
        <v>0.0877419127617236</v>
      </c>
      <c r="I225" s="46" t="str">
        <f t="shared" si="350"/>
        <v> </v>
      </c>
      <c r="J225" s="44"/>
      <c r="K225" s="44"/>
      <c r="L225" s="44"/>
      <c r="M225" s="70"/>
      <c r="N225" s="71" t="s">
        <v>2293</v>
      </c>
      <c r="O225" s="71" t="s">
        <v>2294</v>
      </c>
      <c r="P225" s="71" t="s">
        <v>211</v>
      </c>
      <c r="Q225" s="71" t="s">
        <v>2295</v>
      </c>
      <c r="R225" s="71" t="s">
        <v>2296</v>
      </c>
      <c r="S225" s="71" t="s">
        <v>235</v>
      </c>
      <c r="T225" s="75"/>
      <c r="U225" s="71" t="s">
        <v>2297</v>
      </c>
      <c r="V225" s="71" t="s">
        <v>266</v>
      </c>
      <c r="W225" s="71" t="s">
        <v>77</v>
      </c>
      <c r="X225" s="71" t="s">
        <v>2298</v>
      </c>
      <c r="Y225" s="71" t="s">
        <v>2299</v>
      </c>
      <c r="Z225" s="71" t="s">
        <v>2300</v>
      </c>
      <c r="AA225" s="81">
        <v>42705</v>
      </c>
      <c r="AB225" s="75"/>
      <c r="AC225" s="82">
        <v>302773</v>
      </c>
      <c r="AD225" s="82">
        <v>312014</v>
      </c>
      <c r="AE225" s="82">
        <v>237018</v>
      </c>
      <c r="AF225" s="82">
        <v>191885</v>
      </c>
      <c r="AG225" s="82">
        <v>1067</v>
      </c>
      <c r="AH225" s="82">
        <v>3355</v>
      </c>
      <c r="AI225" s="82">
        <v>1448</v>
      </c>
      <c r="AJ225" s="82">
        <v>1046</v>
      </c>
      <c r="AK225" s="82">
        <v>238893</v>
      </c>
      <c r="AL225" s="82">
        <v>247324</v>
      </c>
      <c r="AM225" s="82">
        <v>190784</v>
      </c>
      <c r="AN225" s="82">
        <v>153901</v>
      </c>
      <c r="AO225" s="82">
        <v>8525</v>
      </c>
      <c r="AP225" s="82">
        <v>9719</v>
      </c>
      <c r="AQ225" s="82">
        <v>7189</v>
      </c>
      <c r="AR225" s="82">
        <v>8144</v>
      </c>
      <c r="AS225" s="82">
        <v>-15392</v>
      </c>
      <c r="AT225" s="82">
        <v>-17580</v>
      </c>
      <c r="AU225" s="82">
        <v>-14590</v>
      </c>
      <c r="AV225" s="82">
        <v>-14055</v>
      </c>
      <c r="AW225" s="82">
        <v>-10282</v>
      </c>
      <c r="AX225" s="82">
        <v>-9931</v>
      </c>
      <c r="AY225" s="82">
        <v>-6857</v>
      </c>
      <c r="AZ225" s="82">
        <v>-6138</v>
      </c>
      <c r="BA225" s="82">
        <v>21072</v>
      </c>
      <c r="BB225" s="83"/>
      <c r="BC225" s="83"/>
      <c r="BD225" s="83"/>
      <c r="BE225" s="82">
        <v>126453</v>
      </c>
      <c r="BF225" s="82">
        <v>110663</v>
      </c>
      <c r="BG225" s="82">
        <v>78115</v>
      </c>
      <c r="BH225" s="82">
        <v>57513</v>
      </c>
      <c r="BI225" s="82">
        <v>14242</v>
      </c>
      <c r="BJ225" s="82">
        <v>15260</v>
      </c>
      <c r="BK225" s="82">
        <v>14372</v>
      </c>
      <c r="BL225" s="82">
        <v>22145</v>
      </c>
      <c r="BM225" s="82">
        <v>54304</v>
      </c>
      <c r="BN225" s="82">
        <v>58879</v>
      </c>
      <c r="BO225" s="82">
        <v>47263</v>
      </c>
      <c r="BP225" s="82">
        <v>32838</v>
      </c>
      <c r="BQ225" s="82">
        <v>262100</v>
      </c>
      <c r="BR225" s="82">
        <v>229182</v>
      </c>
      <c r="BS225" s="82">
        <v>179328</v>
      </c>
      <c r="BT225" s="82">
        <v>145135</v>
      </c>
      <c r="BU225" s="82">
        <v>965</v>
      </c>
      <c r="BV225" s="82">
        <v>1131</v>
      </c>
      <c r="BW225" s="82">
        <v>1682</v>
      </c>
      <c r="BX225" s="82">
        <v>1285</v>
      </c>
      <c r="BY225" s="82">
        <v>39273</v>
      </c>
      <c r="BZ225" s="82">
        <v>40534</v>
      </c>
      <c r="CA225" s="82">
        <v>26235</v>
      </c>
      <c r="CB225" s="82">
        <v>18837</v>
      </c>
      <c r="CC225" s="83"/>
      <c r="CD225" s="82">
        <v>64</v>
      </c>
      <c r="CE225" s="82">
        <v>191</v>
      </c>
      <c r="CF225" s="82">
        <v>209</v>
      </c>
      <c r="CG225" s="82">
        <v>5902</v>
      </c>
      <c r="CH225" s="82">
        <v>6665</v>
      </c>
      <c r="CI225" s="82">
        <v>5528</v>
      </c>
      <c r="CJ225" s="82">
        <v>4417</v>
      </c>
      <c r="CK225" s="89">
        <f t="shared" si="351"/>
        <v>302773</v>
      </c>
      <c r="CL225" s="89">
        <f t="shared" si="352"/>
        <v>-238893</v>
      </c>
      <c r="CM225" s="89">
        <f t="shared" si="353"/>
        <v>-23917</v>
      </c>
      <c r="CN225" s="89">
        <f t="shared" si="354"/>
        <v>-10282</v>
      </c>
      <c r="CO225" s="89">
        <f t="shared" si="355"/>
        <v>29681</v>
      </c>
      <c r="CP225" s="90">
        <f t="shared" si="356"/>
        <v>0.0980305377295862</v>
      </c>
      <c r="CQ225" s="90">
        <f t="shared" si="357"/>
        <v>0.108684985279686</v>
      </c>
      <c r="CR225" s="91">
        <f t="shared" si="358"/>
        <v>965</v>
      </c>
      <c r="CS225" s="93">
        <f t="shared" si="359"/>
        <v>8525</v>
      </c>
      <c r="CT225" s="93" t="e">
        <f t="shared" si="360"/>
        <v>#VALUE!</v>
      </c>
      <c r="CU225" s="93">
        <f t="shared" si="361"/>
        <v>56591.5</v>
      </c>
      <c r="CV225" s="94"/>
      <c r="CW225" s="95">
        <f t="shared" si="362"/>
        <v>312014</v>
      </c>
      <c r="CX225" s="95">
        <f t="shared" si="363"/>
        <v>-247324</v>
      </c>
      <c r="CY225" s="95">
        <f t="shared" si="364"/>
        <v>-27299</v>
      </c>
      <c r="CZ225" s="93">
        <f t="shared" si="365"/>
        <v>-9931</v>
      </c>
      <c r="DA225" s="95">
        <f t="shared" si="366"/>
        <v>27460</v>
      </c>
      <c r="DB225" s="99">
        <f t="shared" si="367"/>
        <v>0.0880088713967963</v>
      </c>
      <c r="DC225" s="99">
        <f t="shared" si="368"/>
        <v>0.096501894192315</v>
      </c>
      <c r="DD225" s="91">
        <f t="shared" si="369"/>
        <v>1131</v>
      </c>
      <c r="DE225" s="93">
        <f t="shared" si="370"/>
        <v>9719</v>
      </c>
      <c r="DF225" s="93" t="e">
        <f t="shared" si="371"/>
        <v>#VALUE!</v>
      </c>
      <c r="DG225" s="93">
        <f t="shared" si="372"/>
        <v>53071</v>
      </c>
      <c r="DH225" s="94"/>
      <c r="DI225" s="100">
        <f t="shared" si="373"/>
        <v>237018</v>
      </c>
      <c r="DJ225" s="100">
        <f t="shared" si="374"/>
        <v>-190784</v>
      </c>
      <c r="DK225" s="100">
        <f t="shared" si="375"/>
        <v>-21779</v>
      </c>
      <c r="DL225" s="100">
        <f t="shared" si="376"/>
        <v>-6857</v>
      </c>
      <c r="DM225" s="100">
        <f t="shared" si="377"/>
        <v>17598</v>
      </c>
      <c r="DN225" s="99">
        <f t="shared" si="378"/>
        <v>0.0742475255043921</v>
      </c>
      <c r="DO225" s="90">
        <f t="shared" si="379"/>
        <v>0.0802023516543615</v>
      </c>
      <c r="DP225" s="91">
        <f t="shared" si="380"/>
        <v>1682</v>
      </c>
      <c r="DQ225" s="93">
        <f t="shared" si="381"/>
        <v>7189</v>
      </c>
      <c r="DR225" s="93" t="e">
        <f t="shared" si="382"/>
        <v>#VALUE!</v>
      </c>
      <c r="DS225" s="93">
        <f t="shared" si="383"/>
        <v>40050.5</v>
      </c>
      <c r="DT225" s="94"/>
      <c r="DU225" s="105">
        <f t="shared" ref="DU225:DX225" si="430">(DI225+CW225+CK225)/3</f>
        <v>283935</v>
      </c>
      <c r="DV225" s="105">
        <f t="shared" si="430"/>
        <v>-225667</v>
      </c>
      <c r="DW225" s="105">
        <f t="shared" si="430"/>
        <v>-24331.6666666667</v>
      </c>
      <c r="DX225" s="105">
        <f t="shared" si="430"/>
        <v>-9023.33333333333</v>
      </c>
      <c r="DY225" s="105">
        <f t="shared" si="385"/>
        <v>24913</v>
      </c>
      <c r="DZ225" s="99">
        <f t="shared" si="386"/>
        <v>0.0877419127617236</v>
      </c>
      <c r="EA225" s="107">
        <f t="shared" si="387"/>
        <v>0.0961810193728718</v>
      </c>
      <c r="EB225" s="105">
        <f t="shared" si="388"/>
        <v>-1259.33333333333</v>
      </c>
      <c r="EC225" s="105">
        <f t="shared" si="389"/>
        <v>-8477.66666666667</v>
      </c>
      <c r="ED225" s="105" t="e">
        <f t="shared" si="390"/>
        <v>#VALUE!</v>
      </c>
      <c r="EE225" s="105">
        <f t="shared" si="391"/>
        <v>49904.3333333333</v>
      </c>
      <c r="EF225" s="108"/>
      <c r="EG225" s="115" t="str">
        <f t="shared" si="392"/>
        <v>完整</v>
      </c>
      <c r="EH225" s="115" t="str">
        <f t="shared" si="393"/>
        <v>完整</v>
      </c>
      <c r="EI225" s="115" t="str">
        <f t="shared" si="394"/>
        <v>完整</v>
      </c>
      <c r="EJ225" s="115" t="str">
        <f t="shared" si="395"/>
        <v>选择</v>
      </c>
      <c r="EK225" s="115" t="str">
        <f t="shared" si="396"/>
        <v>选择</v>
      </c>
      <c r="EL225" s="115" t="str">
        <f t="shared" si="397"/>
        <v>选择</v>
      </c>
      <c r="EM225" s="3" t="str">
        <f t="shared" si="398"/>
        <v>删除</v>
      </c>
      <c r="EN225" s="3" t="str">
        <f t="shared" si="399"/>
        <v>删除</v>
      </c>
      <c r="EO225" s="3" t="str">
        <f t="shared" si="400"/>
        <v>删除</v>
      </c>
      <c r="EP225" s="6"/>
      <c r="EQ225" s="6"/>
      <c r="ER225" s="6"/>
      <c r="ES225" s="6"/>
      <c r="ET225" s="6"/>
      <c r="EU225" s="6"/>
      <c r="EV225" s="6"/>
      <c r="EW225" s="6"/>
      <c r="EX225" s="6"/>
      <c r="EY225" s="6"/>
      <c r="EZ225" s="6"/>
      <c r="FA225" s="6"/>
      <c r="FB225" s="6"/>
      <c r="FC225" s="6"/>
      <c r="FD225" s="6"/>
      <c r="FE225" s="6"/>
      <c r="FF225" s="6"/>
      <c r="FG225" s="6"/>
      <c r="FH225" s="6"/>
      <c r="FI225" s="6"/>
      <c r="FJ225" s="6"/>
      <c r="FK225" s="6"/>
      <c r="FL225" s="6"/>
      <c r="FM225" s="6"/>
      <c r="FN225" s="6"/>
      <c r="FO225" s="6"/>
      <c r="FP225" s="6"/>
      <c r="FQ225" s="6"/>
      <c r="FR225" s="6"/>
      <c r="FS225" s="6"/>
      <c r="FT225" s="6"/>
      <c r="FU225" s="6"/>
      <c r="FV225" s="6"/>
      <c r="FW225" s="6"/>
      <c r="FX225" s="6"/>
      <c r="FY225" s="6"/>
      <c r="FZ225" s="6"/>
      <c r="GA225" s="6"/>
      <c r="GB225" s="6"/>
      <c r="GC225" s="6"/>
      <c r="GD225" s="6"/>
      <c r="GE225" s="6"/>
      <c r="GF225" s="6"/>
      <c r="GG225" s="6"/>
      <c r="GH225" s="6"/>
      <c r="GI225" s="6"/>
      <c r="GJ225" s="6"/>
      <c r="GK225" s="6"/>
      <c r="GL225" s="6"/>
      <c r="GM225" s="6"/>
      <c r="GN225" s="6"/>
      <c r="GO225" s="6"/>
      <c r="GP225" s="6"/>
      <c r="GQ225" s="6"/>
    </row>
    <row r="226" s="3" customFormat="1" customHeight="1" spans="1:145">
      <c r="A226" s="42" t="s">
        <v>2301</v>
      </c>
      <c r="B226" s="43" t="str">
        <f t="shared" si="415"/>
        <v>North Eastern Carrying Corporation Limited</v>
      </c>
      <c r="C226" s="44" t="s">
        <v>207</v>
      </c>
      <c r="D226" s="49" t="s">
        <v>94</v>
      </c>
      <c r="E226" s="45"/>
      <c r="F226" s="47"/>
      <c r="G226" s="44"/>
      <c r="H226" s="46">
        <f t="shared" si="349"/>
        <v>0.0525742620789692</v>
      </c>
      <c r="I226" s="46" t="str">
        <f t="shared" si="350"/>
        <v> </v>
      </c>
      <c r="J226" s="44"/>
      <c r="K226" s="44"/>
      <c r="L226" s="49" t="s">
        <v>94</v>
      </c>
      <c r="M226" s="70" t="s">
        <v>330</v>
      </c>
      <c r="N226" s="71" t="s">
        <v>2302</v>
      </c>
      <c r="O226" s="71" t="s">
        <v>2303</v>
      </c>
      <c r="P226" s="71" t="s">
        <v>211</v>
      </c>
      <c r="Q226" s="71" t="s">
        <v>2304</v>
      </c>
      <c r="R226" s="71" t="s">
        <v>2305</v>
      </c>
      <c r="S226" s="71" t="s">
        <v>612</v>
      </c>
      <c r="T226" s="75"/>
      <c r="U226" s="71" t="s">
        <v>2306</v>
      </c>
      <c r="V226" s="71" t="s">
        <v>216</v>
      </c>
      <c r="W226" s="71" t="s">
        <v>83</v>
      </c>
      <c r="X226" s="71" t="s">
        <v>2307</v>
      </c>
      <c r="Y226" s="71" t="s">
        <v>2308</v>
      </c>
      <c r="Z226" s="71" t="s">
        <v>2309</v>
      </c>
      <c r="AA226" s="81">
        <v>41131</v>
      </c>
      <c r="AB226" s="75"/>
      <c r="AC226" s="82">
        <v>3351152</v>
      </c>
      <c r="AD226" s="82">
        <v>3059922</v>
      </c>
      <c r="AE226" s="82">
        <v>2504277</v>
      </c>
      <c r="AF226" s="82">
        <v>2305864</v>
      </c>
      <c r="AG226" s="82">
        <v>655</v>
      </c>
      <c r="AH226" s="82">
        <v>342</v>
      </c>
      <c r="AI226" s="82">
        <v>111</v>
      </c>
      <c r="AJ226" s="82">
        <v>15800</v>
      </c>
      <c r="AK226" s="83"/>
      <c r="AL226" s="83"/>
      <c r="AM226" s="83"/>
      <c r="AN226" s="83"/>
      <c r="AO226" s="82">
        <v>0</v>
      </c>
      <c r="AP226" s="82">
        <v>0</v>
      </c>
      <c r="AQ226" s="82">
        <v>0</v>
      </c>
      <c r="AR226" s="82">
        <v>0</v>
      </c>
      <c r="AS226" s="82">
        <v>-3139417</v>
      </c>
      <c r="AT226" s="82">
        <v>-2858879</v>
      </c>
      <c r="AU226" s="82">
        <v>-2351369</v>
      </c>
      <c r="AV226" s="82">
        <v>-2213419</v>
      </c>
      <c r="AW226" s="82">
        <v>-31263</v>
      </c>
      <c r="AX226" s="82">
        <v>-28431</v>
      </c>
      <c r="AY226" s="82">
        <v>-37274</v>
      </c>
      <c r="AZ226" s="82">
        <v>-31026</v>
      </c>
      <c r="BA226" s="83"/>
      <c r="BB226" s="83"/>
      <c r="BC226" s="83"/>
      <c r="BD226" s="83"/>
      <c r="BE226" s="82">
        <v>1198894</v>
      </c>
      <c r="BF226" s="82">
        <v>1153520</v>
      </c>
      <c r="BG226" s="82">
        <v>1058598</v>
      </c>
      <c r="BH226" s="82">
        <v>1043343</v>
      </c>
      <c r="BI226" s="82">
        <v>212467</v>
      </c>
      <c r="BJ226" s="82">
        <v>81455</v>
      </c>
      <c r="BK226" s="82">
        <v>76648</v>
      </c>
      <c r="BL226" s="82">
        <v>55304</v>
      </c>
      <c r="BM226" s="82">
        <v>98946</v>
      </c>
      <c r="BN226" s="82">
        <v>99367</v>
      </c>
      <c r="BO226" s="82">
        <v>86723</v>
      </c>
      <c r="BP226" s="82">
        <v>90238</v>
      </c>
      <c r="BQ226" s="82">
        <v>3168230</v>
      </c>
      <c r="BR226" s="82">
        <v>2434043</v>
      </c>
      <c r="BS226" s="82">
        <v>2178691</v>
      </c>
      <c r="BT226" s="82">
        <v>1963916</v>
      </c>
      <c r="BU226" s="82">
        <v>2774107</v>
      </c>
      <c r="BV226" s="82">
        <v>2486133</v>
      </c>
      <c r="BW226" s="82">
        <v>2063314</v>
      </c>
      <c r="BX226" s="82">
        <v>1935593</v>
      </c>
      <c r="BY226" s="82">
        <v>181127</v>
      </c>
      <c r="BZ226" s="82">
        <v>172954</v>
      </c>
      <c r="CA226" s="82">
        <v>115745</v>
      </c>
      <c r="CB226" s="82">
        <v>77219</v>
      </c>
      <c r="CC226" s="82">
        <v>15249</v>
      </c>
      <c r="CD226" s="82">
        <v>63538</v>
      </c>
      <c r="CE226" s="83"/>
      <c r="CF226" s="82">
        <v>3678</v>
      </c>
      <c r="CG226" s="82">
        <v>83666</v>
      </c>
      <c r="CH226" s="82">
        <v>71513</v>
      </c>
      <c r="CI226" s="82">
        <v>69875</v>
      </c>
      <c r="CJ226" s="82">
        <v>59325</v>
      </c>
      <c r="CK226" s="89">
        <f t="shared" si="351"/>
        <v>3351152</v>
      </c>
      <c r="CL226" s="89">
        <f t="shared" si="352"/>
        <v>0</v>
      </c>
      <c r="CM226" s="89">
        <f t="shared" si="353"/>
        <v>-3139417</v>
      </c>
      <c r="CN226" s="89">
        <f t="shared" si="354"/>
        <v>-31263</v>
      </c>
      <c r="CO226" s="89">
        <f t="shared" si="355"/>
        <v>180472</v>
      </c>
      <c r="CP226" s="90">
        <f t="shared" si="356"/>
        <v>0.0538537195567375</v>
      </c>
      <c r="CQ226" s="90">
        <f t="shared" si="357"/>
        <v>0.0569190205255655</v>
      </c>
      <c r="CR226" s="91">
        <f t="shared" si="358"/>
        <v>2774107</v>
      </c>
      <c r="CS226" s="93">
        <f t="shared" si="359"/>
        <v>0</v>
      </c>
      <c r="CT226" s="93" t="e">
        <f t="shared" si="360"/>
        <v>#VALUE!</v>
      </c>
      <c r="CU226" s="93">
        <f t="shared" si="361"/>
        <v>99156.5</v>
      </c>
      <c r="CV226" s="94"/>
      <c r="CW226" s="95">
        <f t="shared" si="362"/>
        <v>3059922</v>
      </c>
      <c r="CX226" s="95">
        <f t="shared" si="363"/>
        <v>0</v>
      </c>
      <c r="CY226" s="95">
        <f t="shared" si="364"/>
        <v>-2858879</v>
      </c>
      <c r="CZ226" s="93">
        <f t="shared" si="365"/>
        <v>-28431</v>
      </c>
      <c r="DA226" s="95">
        <f t="shared" si="366"/>
        <v>172612</v>
      </c>
      <c r="DB226" s="99">
        <f t="shared" si="367"/>
        <v>0.0564105882437526</v>
      </c>
      <c r="DC226" s="99">
        <f t="shared" si="368"/>
        <v>0.0597829813909833</v>
      </c>
      <c r="DD226" s="91">
        <f t="shared" si="369"/>
        <v>2486133</v>
      </c>
      <c r="DE226" s="93">
        <f t="shared" si="370"/>
        <v>0</v>
      </c>
      <c r="DF226" s="93" t="e">
        <f t="shared" si="371"/>
        <v>#VALUE!</v>
      </c>
      <c r="DG226" s="93">
        <f t="shared" si="372"/>
        <v>93045</v>
      </c>
      <c r="DH226" s="94"/>
      <c r="DI226" s="100">
        <f t="shared" si="373"/>
        <v>2504277</v>
      </c>
      <c r="DJ226" s="100">
        <f t="shared" si="374"/>
        <v>0</v>
      </c>
      <c r="DK226" s="100">
        <f t="shared" si="375"/>
        <v>-2351369</v>
      </c>
      <c r="DL226" s="100">
        <f t="shared" si="376"/>
        <v>-37274</v>
      </c>
      <c r="DM226" s="100">
        <f t="shared" si="377"/>
        <v>115634</v>
      </c>
      <c r="DN226" s="99">
        <f t="shared" si="378"/>
        <v>0.0461746044866442</v>
      </c>
      <c r="DO226" s="90">
        <f t="shared" si="379"/>
        <v>0.0484099130761692</v>
      </c>
      <c r="DP226" s="91">
        <f t="shared" si="380"/>
        <v>2063314</v>
      </c>
      <c r="DQ226" s="93">
        <f t="shared" si="381"/>
        <v>0</v>
      </c>
      <c r="DR226" s="93" t="e">
        <f t="shared" si="382"/>
        <v>#VALUE!</v>
      </c>
      <c r="DS226" s="93">
        <f t="shared" si="383"/>
        <v>88480.5</v>
      </c>
      <c r="DT226" s="94"/>
      <c r="DU226" s="105">
        <f t="shared" ref="DU226:DX226" si="431">(DI226+CW226+CK226)/3</f>
        <v>2971783.66666667</v>
      </c>
      <c r="DV226" s="105">
        <f t="shared" si="431"/>
        <v>0</v>
      </c>
      <c r="DW226" s="105">
        <f t="shared" si="431"/>
        <v>-2783221.66666667</v>
      </c>
      <c r="DX226" s="105">
        <f t="shared" si="431"/>
        <v>-32322.6666666667</v>
      </c>
      <c r="DY226" s="105">
        <f t="shared" si="385"/>
        <v>156239.333333333</v>
      </c>
      <c r="DZ226" s="99">
        <f t="shared" si="386"/>
        <v>0.0525742620789692</v>
      </c>
      <c r="EA226" s="107">
        <f t="shared" si="387"/>
        <v>0.0554916971058172</v>
      </c>
      <c r="EB226" s="105">
        <f t="shared" si="388"/>
        <v>-2441184.66666667</v>
      </c>
      <c r="EC226" s="105">
        <f t="shared" si="389"/>
        <v>0</v>
      </c>
      <c r="ED226" s="105" t="e">
        <f t="shared" si="390"/>
        <v>#VALUE!</v>
      </c>
      <c r="EE226" s="105">
        <f t="shared" si="391"/>
        <v>93560.6666666667</v>
      </c>
      <c r="EF226" s="108"/>
      <c r="EG226" s="115" t="str">
        <f t="shared" si="392"/>
        <v>完整</v>
      </c>
      <c r="EH226" s="115" t="str">
        <f t="shared" si="393"/>
        <v>完整</v>
      </c>
      <c r="EI226" s="115" t="str">
        <f t="shared" si="394"/>
        <v>完整</v>
      </c>
      <c r="EJ226" s="115" t="str">
        <f t="shared" si="395"/>
        <v>选择</v>
      </c>
      <c r="EK226" s="115" t="str">
        <f t="shared" si="396"/>
        <v>选择</v>
      </c>
      <c r="EL226" s="115" t="str">
        <f t="shared" si="397"/>
        <v>选择</v>
      </c>
      <c r="EM226" s="3" t="str">
        <f t="shared" si="398"/>
        <v>删除</v>
      </c>
      <c r="EN226" s="3" t="str">
        <f t="shared" si="399"/>
        <v>删除</v>
      </c>
      <c r="EO226" s="3" t="str">
        <f t="shared" si="400"/>
        <v>删除</v>
      </c>
    </row>
    <row r="227" s="3" customFormat="1" customHeight="1" spans="1:145">
      <c r="A227" s="42" t="s">
        <v>2310</v>
      </c>
      <c r="B227" s="43" t="str">
        <f t="shared" si="415"/>
        <v>LEO Global Logistics Public Company Limited</v>
      </c>
      <c r="C227" s="44" t="s">
        <v>207</v>
      </c>
      <c r="D227" s="49" t="s">
        <v>94</v>
      </c>
      <c r="E227" s="45"/>
      <c r="F227" s="47"/>
      <c r="G227" s="44"/>
      <c r="H227" s="46">
        <f t="shared" si="349"/>
        <v>0.0784657611525778</v>
      </c>
      <c r="I227" s="46" t="str">
        <f t="shared" si="350"/>
        <v> </v>
      </c>
      <c r="J227" s="44"/>
      <c r="K227" s="44"/>
      <c r="L227" s="49" t="s">
        <v>94</v>
      </c>
      <c r="M227" s="70" t="s">
        <v>330</v>
      </c>
      <c r="N227" s="71" t="s">
        <v>2311</v>
      </c>
      <c r="O227" s="71" t="s">
        <v>2312</v>
      </c>
      <c r="P227" s="71" t="s">
        <v>211</v>
      </c>
      <c r="Q227" s="71" t="s">
        <v>2313</v>
      </c>
      <c r="R227" s="71" t="s">
        <v>2314</v>
      </c>
      <c r="S227" s="71" t="s">
        <v>1158</v>
      </c>
      <c r="T227" s="75"/>
      <c r="U227" s="71" t="s">
        <v>2315</v>
      </c>
      <c r="V227" s="71" t="s">
        <v>216</v>
      </c>
      <c r="W227" s="71" t="s">
        <v>83</v>
      </c>
      <c r="X227" s="71" t="s">
        <v>2316</v>
      </c>
      <c r="Y227" s="71" t="s">
        <v>462</v>
      </c>
      <c r="Z227" s="71" t="s">
        <v>2317</v>
      </c>
      <c r="AA227" s="81">
        <v>44140</v>
      </c>
      <c r="AB227" s="71" t="s">
        <v>2318</v>
      </c>
      <c r="AC227" s="82">
        <v>1361919</v>
      </c>
      <c r="AD227" s="82">
        <v>4490249</v>
      </c>
      <c r="AE227" s="82">
        <v>3365432</v>
      </c>
      <c r="AF227" s="82">
        <v>1126267</v>
      </c>
      <c r="AG227" s="82">
        <v>10996</v>
      </c>
      <c r="AH227" s="82">
        <v>5099</v>
      </c>
      <c r="AI227" s="82">
        <v>4228</v>
      </c>
      <c r="AJ227" s="82">
        <v>1335</v>
      </c>
      <c r="AK227" s="82">
        <v>701401</v>
      </c>
      <c r="AL227" s="82">
        <v>3366382</v>
      </c>
      <c r="AM227" s="82">
        <v>2696694</v>
      </c>
      <c r="AN227" s="82">
        <v>782386</v>
      </c>
      <c r="AO227" s="82">
        <v>0</v>
      </c>
      <c r="AP227" s="82">
        <v>0</v>
      </c>
      <c r="AQ227" s="82">
        <v>0</v>
      </c>
      <c r="AR227" s="82">
        <v>0</v>
      </c>
      <c r="AS227" s="82">
        <v>-515215</v>
      </c>
      <c r="AT227" s="82">
        <v>-707354</v>
      </c>
      <c r="AU227" s="82">
        <v>-431461</v>
      </c>
      <c r="AV227" s="82">
        <v>-268734</v>
      </c>
      <c r="AW227" s="82">
        <v>-33081</v>
      </c>
      <c r="AX227" s="82">
        <v>-24718</v>
      </c>
      <c r="AY227" s="82">
        <v>-18028</v>
      </c>
      <c r="AZ227" s="82">
        <v>-13594</v>
      </c>
      <c r="BA227" s="83"/>
      <c r="BB227" s="83"/>
      <c r="BC227" s="83"/>
      <c r="BD227" s="83"/>
      <c r="BE227" s="82">
        <v>273529</v>
      </c>
      <c r="BF227" s="82">
        <v>308231</v>
      </c>
      <c r="BG227" s="82">
        <v>621316</v>
      </c>
      <c r="BH227" s="82">
        <v>228958</v>
      </c>
      <c r="BI227" s="82">
        <v>174394</v>
      </c>
      <c r="BJ227" s="82">
        <v>597568</v>
      </c>
      <c r="BK227" s="82">
        <v>139392</v>
      </c>
      <c r="BL227" s="82">
        <v>418145</v>
      </c>
      <c r="BM227" s="82">
        <v>400046</v>
      </c>
      <c r="BN227" s="82">
        <v>301820</v>
      </c>
      <c r="BO227" s="82">
        <v>193419</v>
      </c>
      <c r="BP227" s="82">
        <v>97843</v>
      </c>
      <c r="BQ227" s="82">
        <v>1559001</v>
      </c>
      <c r="BR227" s="82">
        <v>1715256</v>
      </c>
      <c r="BS227" s="82">
        <v>1610844</v>
      </c>
      <c r="BT227" s="82">
        <v>983974</v>
      </c>
      <c r="BU227" s="82">
        <v>116367</v>
      </c>
      <c r="BV227" s="82">
        <v>217976</v>
      </c>
      <c r="BW227" s="82">
        <v>182420</v>
      </c>
      <c r="BX227" s="82">
        <v>87699</v>
      </c>
      <c r="BY227" s="82">
        <v>123218</v>
      </c>
      <c r="BZ227" s="82">
        <v>396894</v>
      </c>
      <c r="CA227" s="82">
        <v>223477</v>
      </c>
      <c r="CB227" s="82">
        <v>62888</v>
      </c>
      <c r="CC227" s="82">
        <v>-10646</v>
      </c>
      <c r="CD227" s="83"/>
      <c r="CE227" s="83"/>
      <c r="CF227" s="83"/>
      <c r="CG227" s="82">
        <v>240588</v>
      </c>
      <c r="CH227" s="82">
        <v>275578</v>
      </c>
      <c r="CI227" s="82">
        <v>62646</v>
      </c>
      <c r="CJ227" s="82">
        <v>40984</v>
      </c>
      <c r="CK227" s="89">
        <f t="shared" si="351"/>
        <v>1361919</v>
      </c>
      <c r="CL227" s="89">
        <f t="shared" si="352"/>
        <v>-701401</v>
      </c>
      <c r="CM227" s="89">
        <f t="shared" si="353"/>
        <v>-515215</v>
      </c>
      <c r="CN227" s="89">
        <f t="shared" si="354"/>
        <v>-33081</v>
      </c>
      <c r="CO227" s="89">
        <f t="shared" si="355"/>
        <v>112222</v>
      </c>
      <c r="CP227" s="90">
        <f t="shared" si="356"/>
        <v>0.0823999077771879</v>
      </c>
      <c r="CQ227" s="90">
        <f t="shared" si="357"/>
        <v>0.0897993673666497</v>
      </c>
      <c r="CR227" s="91">
        <f t="shared" si="358"/>
        <v>116367</v>
      </c>
      <c r="CS227" s="93">
        <f t="shared" si="359"/>
        <v>0</v>
      </c>
      <c r="CT227" s="93" t="e">
        <f t="shared" si="360"/>
        <v>#VALUE!</v>
      </c>
      <c r="CU227" s="93">
        <f t="shared" si="361"/>
        <v>350933</v>
      </c>
      <c r="CV227" s="94"/>
      <c r="CW227" s="95">
        <f t="shared" si="362"/>
        <v>4490249</v>
      </c>
      <c r="CX227" s="95">
        <f t="shared" si="363"/>
        <v>-3366382</v>
      </c>
      <c r="CY227" s="95">
        <f t="shared" si="364"/>
        <v>-707354</v>
      </c>
      <c r="CZ227" s="93">
        <f t="shared" si="365"/>
        <v>-24718</v>
      </c>
      <c r="DA227" s="95">
        <f t="shared" si="366"/>
        <v>391795</v>
      </c>
      <c r="DB227" s="99">
        <f t="shared" si="367"/>
        <v>0.0872546266365184</v>
      </c>
      <c r="DC227" s="99">
        <f t="shared" si="368"/>
        <v>0.0955958027099975</v>
      </c>
      <c r="DD227" s="91">
        <f t="shared" si="369"/>
        <v>217976</v>
      </c>
      <c r="DE227" s="93">
        <f t="shared" si="370"/>
        <v>0</v>
      </c>
      <c r="DF227" s="93" t="e">
        <f t="shared" si="371"/>
        <v>#VALUE!</v>
      </c>
      <c r="DG227" s="93">
        <f t="shared" si="372"/>
        <v>247619.5</v>
      </c>
      <c r="DH227" s="94"/>
      <c r="DI227" s="100">
        <f t="shared" si="373"/>
        <v>3365432</v>
      </c>
      <c r="DJ227" s="100">
        <f t="shared" si="374"/>
        <v>-2696694</v>
      </c>
      <c r="DK227" s="100">
        <f t="shared" si="375"/>
        <v>-431461</v>
      </c>
      <c r="DL227" s="100">
        <f t="shared" si="376"/>
        <v>-18028</v>
      </c>
      <c r="DM227" s="100">
        <f t="shared" si="377"/>
        <v>219249</v>
      </c>
      <c r="DN227" s="99">
        <f t="shared" si="378"/>
        <v>0.0651473570109276</v>
      </c>
      <c r="DO227" s="90">
        <f t="shared" si="379"/>
        <v>0.0696873004526437</v>
      </c>
      <c r="DP227" s="91">
        <f t="shared" si="380"/>
        <v>182420</v>
      </c>
      <c r="DQ227" s="93">
        <f t="shared" si="381"/>
        <v>0</v>
      </c>
      <c r="DR227" s="93" t="e">
        <f t="shared" si="382"/>
        <v>#VALUE!</v>
      </c>
      <c r="DS227" s="93">
        <f t="shared" si="383"/>
        <v>145631</v>
      </c>
      <c r="DT227" s="94"/>
      <c r="DU227" s="105">
        <f t="shared" ref="DU227:DX227" si="432">(DI227+CW227+CK227)/3</f>
        <v>3072533.33333333</v>
      </c>
      <c r="DV227" s="105">
        <f t="shared" si="432"/>
        <v>-2254825.66666667</v>
      </c>
      <c r="DW227" s="105">
        <f t="shared" si="432"/>
        <v>-551343.333333333</v>
      </c>
      <c r="DX227" s="105">
        <f t="shared" si="432"/>
        <v>-25275.6666666667</v>
      </c>
      <c r="DY227" s="105">
        <f t="shared" si="385"/>
        <v>241088.666666667</v>
      </c>
      <c r="DZ227" s="99">
        <f t="shared" si="386"/>
        <v>0.0784657611525778</v>
      </c>
      <c r="EA227" s="107">
        <f t="shared" si="387"/>
        <v>0.0851468755525743</v>
      </c>
      <c r="EB227" s="105">
        <f t="shared" si="388"/>
        <v>-172254.333333333</v>
      </c>
      <c r="EC227" s="105">
        <f t="shared" si="389"/>
        <v>0</v>
      </c>
      <c r="ED227" s="105" t="e">
        <f t="shared" si="390"/>
        <v>#VALUE!</v>
      </c>
      <c r="EE227" s="105">
        <f t="shared" si="391"/>
        <v>248061.166666667</v>
      </c>
      <c r="EF227" s="108"/>
      <c r="EG227" s="115" t="str">
        <f t="shared" si="392"/>
        <v>完整</v>
      </c>
      <c r="EH227" s="115" t="str">
        <f t="shared" si="393"/>
        <v>完整</v>
      </c>
      <c r="EI227" s="115" t="str">
        <f t="shared" si="394"/>
        <v>完整</v>
      </c>
      <c r="EJ227" s="115" t="str">
        <f t="shared" si="395"/>
        <v>选择</v>
      </c>
      <c r="EK227" s="115" t="str">
        <f t="shared" si="396"/>
        <v>选择</v>
      </c>
      <c r="EL227" s="115" t="str">
        <f t="shared" si="397"/>
        <v>选择</v>
      </c>
      <c r="EM227" s="3" t="str">
        <f t="shared" si="398"/>
        <v>删除</v>
      </c>
      <c r="EN227" s="3" t="str">
        <f t="shared" si="399"/>
        <v>删除</v>
      </c>
      <c r="EO227" s="3" t="str">
        <f t="shared" si="400"/>
        <v>删除</v>
      </c>
    </row>
    <row r="228" s="3" customFormat="1" customHeight="1" spans="1:199">
      <c r="A228" s="42" t="s">
        <v>2319</v>
      </c>
      <c r="B228" s="43" t="str">
        <f t="shared" si="415"/>
        <v>Premier Road Carriers LTD</v>
      </c>
      <c r="C228" s="44" t="s">
        <v>207</v>
      </c>
      <c r="D228" s="44" t="s">
        <v>90</v>
      </c>
      <c r="E228" s="45"/>
      <c r="F228" s="47"/>
      <c r="G228" s="44"/>
      <c r="H228" s="46">
        <f t="shared" si="349"/>
        <v>0.0459654601921988</v>
      </c>
      <c r="I228" s="46" t="str">
        <f t="shared" si="350"/>
        <v> </v>
      </c>
      <c r="J228" s="44"/>
      <c r="K228" s="44"/>
      <c r="L228" s="44"/>
      <c r="M228" s="70"/>
      <c r="N228" s="71" t="s">
        <v>2320</v>
      </c>
      <c r="O228" s="71" t="s">
        <v>2321</v>
      </c>
      <c r="P228" s="71" t="s">
        <v>211</v>
      </c>
      <c r="Q228" s="71" t="s">
        <v>2322</v>
      </c>
      <c r="R228" s="71" t="s">
        <v>2323</v>
      </c>
      <c r="S228" s="71" t="s">
        <v>612</v>
      </c>
      <c r="T228" s="75"/>
      <c r="U228" s="71" t="s">
        <v>2324</v>
      </c>
      <c r="V228" s="71" t="s">
        <v>266</v>
      </c>
      <c r="W228" s="71" t="s">
        <v>77</v>
      </c>
      <c r="X228" s="71" t="s">
        <v>2325</v>
      </c>
      <c r="Y228" s="71" t="s">
        <v>2326</v>
      </c>
      <c r="Z228" s="71" t="s">
        <v>2327</v>
      </c>
      <c r="AA228" s="81">
        <v>35487</v>
      </c>
      <c r="AB228" s="75"/>
      <c r="AC228" s="82">
        <v>3339951</v>
      </c>
      <c r="AD228" s="82">
        <v>2948378</v>
      </c>
      <c r="AE228" s="82">
        <v>2454279</v>
      </c>
      <c r="AF228" s="82">
        <v>1796866</v>
      </c>
      <c r="AG228" s="82">
        <v>0</v>
      </c>
      <c r="AH228" s="82">
        <v>8035</v>
      </c>
      <c r="AI228" s="82">
        <v>14330</v>
      </c>
      <c r="AJ228" s="83"/>
      <c r="AK228" s="82">
        <v>3043908</v>
      </c>
      <c r="AL228" s="82">
        <v>2679389</v>
      </c>
      <c r="AM228" s="82">
        <v>2253134</v>
      </c>
      <c r="AN228" s="82">
        <v>1627183</v>
      </c>
      <c r="AO228" s="82">
        <v>0</v>
      </c>
      <c r="AP228" s="82">
        <v>0</v>
      </c>
      <c r="AQ228" s="82">
        <v>0</v>
      </c>
      <c r="AR228" s="82">
        <v>0</v>
      </c>
      <c r="AS228" s="82">
        <v>-137593</v>
      </c>
      <c r="AT228" s="82">
        <v>-112239</v>
      </c>
      <c r="AU228" s="82">
        <v>-95925</v>
      </c>
      <c r="AV228" s="82">
        <v>-85426</v>
      </c>
      <c r="AW228" s="82">
        <v>-6016</v>
      </c>
      <c r="AX228" s="82">
        <v>-6021</v>
      </c>
      <c r="AY228" s="82">
        <v>-6525</v>
      </c>
      <c r="AZ228" s="82">
        <v>-5936</v>
      </c>
      <c r="BA228" s="83"/>
      <c r="BB228" s="83"/>
      <c r="BC228" s="83"/>
      <c r="BD228" s="83"/>
      <c r="BE228" s="82">
        <v>854483</v>
      </c>
      <c r="BF228" s="82">
        <v>704734</v>
      </c>
      <c r="BG228" s="82">
        <v>730454</v>
      </c>
      <c r="BH228" s="82">
        <v>595621</v>
      </c>
      <c r="BI228" s="82">
        <v>9217</v>
      </c>
      <c r="BJ228" s="82">
        <v>7810</v>
      </c>
      <c r="BK228" s="82">
        <v>7907</v>
      </c>
      <c r="BL228" s="82">
        <v>7383</v>
      </c>
      <c r="BM228" s="82">
        <v>35577</v>
      </c>
      <c r="BN228" s="82">
        <v>31159</v>
      </c>
      <c r="BO228" s="82">
        <v>34711</v>
      </c>
      <c r="BP228" s="82">
        <v>32470</v>
      </c>
      <c r="BQ228" s="82">
        <v>986021</v>
      </c>
      <c r="BR228" s="82">
        <v>816596</v>
      </c>
      <c r="BS228" s="82">
        <v>893455</v>
      </c>
      <c r="BT228" s="82">
        <v>809286</v>
      </c>
      <c r="BU228" s="82">
        <v>3231</v>
      </c>
      <c r="BV228" s="82">
        <v>2393</v>
      </c>
      <c r="BW228" s="82">
        <v>2170</v>
      </c>
      <c r="BX228" s="82">
        <v>826</v>
      </c>
      <c r="BY228" s="82">
        <v>152434</v>
      </c>
      <c r="BZ228" s="82">
        <v>158764</v>
      </c>
      <c r="CA228" s="82">
        <v>113025</v>
      </c>
      <c r="CB228" s="82">
        <v>78321</v>
      </c>
      <c r="CC228" s="82">
        <v>25553</v>
      </c>
      <c r="CD228" s="82">
        <v>27661</v>
      </c>
      <c r="CE228" s="82">
        <v>24201</v>
      </c>
      <c r="CF228" s="82">
        <v>26171</v>
      </c>
      <c r="CG228" s="82">
        <v>16150</v>
      </c>
      <c r="CH228" s="82">
        <v>13363</v>
      </c>
      <c r="CI228" s="82">
        <v>7429</v>
      </c>
      <c r="CJ228" s="82">
        <v>3589</v>
      </c>
      <c r="CK228" s="89">
        <f t="shared" si="351"/>
        <v>3339951</v>
      </c>
      <c r="CL228" s="89">
        <f t="shared" si="352"/>
        <v>-3043908</v>
      </c>
      <c r="CM228" s="89">
        <f t="shared" si="353"/>
        <v>-137593</v>
      </c>
      <c r="CN228" s="89">
        <f t="shared" si="354"/>
        <v>-6016</v>
      </c>
      <c r="CO228" s="89">
        <f t="shared" si="355"/>
        <v>152434</v>
      </c>
      <c r="CP228" s="90">
        <f t="shared" si="356"/>
        <v>0.0456395917185611</v>
      </c>
      <c r="CQ228" s="90">
        <f t="shared" si="357"/>
        <v>0.047822176320942</v>
      </c>
      <c r="CR228" s="91">
        <f t="shared" si="358"/>
        <v>3231</v>
      </c>
      <c r="CS228" s="93">
        <f t="shared" si="359"/>
        <v>0</v>
      </c>
      <c r="CT228" s="93" t="e">
        <f t="shared" si="360"/>
        <v>#VALUE!</v>
      </c>
      <c r="CU228" s="93">
        <f t="shared" si="361"/>
        <v>33368</v>
      </c>
      <c r="CV228" s="94"/>
      <c r="CW228" s="95">
        <f t="shared" si="362"/>
        <v>2948378</v>
      </c>
      <c r="CX228" s="95">
        <f t="shared" si="363"/>
        <v>-2679389</v>
      </c>
      <c r="CY228" s="95">
        <f t="shared" si="364"/>
        <v>-112239</v>
      </c>
      <c r="CZ228" s="93">
        <f t="shared" si="365"/>
        <v>-6021</v>
      </c>
      <c r="DA228" s="95">
        <f t="shared" si="366"/>
        <v>150729</v>
      </c>
      <c r="DB228" s="99">
        <f t="shared" si="367"/>
        <v>0.0511226850831203</v>
      </c>
      <c r="DC228" s="99">
        <f t="shared" si="368"/>
        <v>0.0538770231719562</v>
      </c>
      <c r="DD228" s="91">
        <f t="shared" si="369"/>
        <v>2393</v>
      </c>
      <c r="DE228" s="93">
        <f t="shared" si="370"/>
        <v>0</v>
      </c>
      <c r="DF228" s="93" t="e">
        <f t="shared" si="371"/>
        <v>#VALUE!</v>
      </c>
      <c r="DG228" s="93">
        <f t="shared" si="372"/>
        <v>32935</v>
      </c>
      <c r="DH228" s="94"/>
      <c r="DI228" s="100">
        <f t="shared" si="373"/>
        <v>2454279</v>
      </c>
      <c r="DJ228" s="100">
        <f t="shared" si="374"/>
        <v>-2253134</v>
      </c>
      <c r="DK228" s="100">
        <f t="shared" si="375"/>
        <v>-95925</v>
      </c>
      <c r="DL228" s="100">
        <f t="shared" si="376"/>
        <v>-6525</v>
      </c>
      <c r="DM228" s="100">
        <f t="shared" si="377"/>
        <v>98695</v>
      </c>
      <c r="DN228" s="99">
        <f t="shared" si="378"/>
        <v>0.0402134394663361</v>
      </c>
      <c r="DO228" s="90">
        <f t="shared" si="379"/>
        <v>0.0418983148128023</v>
      </c>
      <c r="DP228" s="91">
        <f t="shared" si="380"/>
        <v>2170</v>
      </c>
      <c r="DQ228" s="93">
        <f t="shared" si="381"/>
        <v>0</v>
      </c>
      <c r="DR228" s="93" t="e">
        <f t="shared" si="382"/>
        <v>#VALUE!</v>
      </c>
      <c r="DS228" s="93">
        <f t="shared" si="383"/>
        <v>33590.5</v>
      </c>
      <c r="DT228" s="94"/>
      <c r="DU228" s="105">
        <f t="shared" ref="DU228:DX228" si="433">(DI228+CW228+CK228)/3</f>
        <v>2914202.66666667</v>
      </c>
      <c r="DV228" s="105">
        <f t="shared" si="433"/>
        <v>-2658810.33333333</v>
      </c>
      <c r="DW228" s="105">
        <f t="shared" si="433"/>
        <v>-115252.333333333</v>
      </c>
      <c r="DX228" s="105">
        <f t="shared" si="433"/>
        <v>-6187.33333333333</v>
      </c>
      <c r="DY228" s="105">
        <f t="shared" si="385"/>
        <v>133952.666666666</v>
      </c>
      <c r="DZ228" s="99">
        <f t="shared" si="386"/>
        <v>0.0459654601921988</v>
      </c>
      <c r="EA228" s="107">
        <f t="shared" si="387"/>
        <v>0.048180079729041</v>
      </c>
      <c r="EB228" s="105">
        <f t="shared" si="388"/>
        <v>-2598</v>
      </c>
      <c r="EC228" s="105">
        <f t="shared" si="389"/>
        <v>0</v>
      </c>
      <c r="ED228" s="105" t="e">
        <f t="shared" si="390"/>
        <v>#VALUE!</v>
      </c>
      <c r="EE228" s="105">
        <f t="shared" si="391"/>
        <v>33297.8333333333</v>
      </c>
      <c r="EF228" s="108"/>
      <c r="EG228" s="115" t="str">
        <f t="shared" si="392"/>
        <v>完整</v>
      </c>
      <c r="EH228" s="115" t="str">
        <f t="shared" si="393"/>
        <v>完整</v>
      </c>
      <c r="EI228" s="115" t="str">
        <f t="shared" si="394"/>
        <v>完整</v>
      </c>
      <c r="EJ228" s="115" t="str">
        <f t="shared" si="395"/>
        <v>选择</v>
      </c>
      <c r="EK228" s="115" t="str">
        <f t="shared" si="396"/>
        <v>选择</v>
      </c>
      <c r="EL228" s="115" t="str">
        <f t="shared" si="397"/>
        <v>选择</v>
      </c>
      <c r="EM228" s="3" t="str">
        <f t="shared" si="398"/>
        <v>删除</v>
      </c>
      <c r="EN228" s="3" t="str">
        <f t="shared" si="399"/>
        <v>删除</v>
      </c>
      <c r="EO228" s="3" t="str">
        <f t="shared" si="400"/>
        <v>删除</v>
      </c>
      <c r="EP228" s="6"/>
      <c r="EQ228" s="6"/>
      <c r="ER228" s="6"/>
      <c r="ES228" s="6"/>
      <c r="ET228" s="6"/>
      <c r="EU228" s="6"/>
      <c r="EV228" s="6"/>
      <c r="EW228" s="6"/>
      <c r="EX228" s="6"/>
      <c r="EY228" s="6"/>
      <c r="EZ228" s="6"/>
      <c r="FA228" s="6"/>
      <c r="FB228" s="6"/>
      <c r="FC228" s="6"/>
      <c r="FD228" s="6"/>
      <c r="FE228" s="6"/>
      <c r="FF228" s="6"/>
      <c r="FG228" s="6"/>
      <c r="FH228" s="6"/>
      <c r="FI228" s="6"/>
      <c r="FJ228" s="6"/>
      <c r="FK228" s="6"/>
      <c r="FL228" s="6"/>
      <c r="FM228" s="6"/>
      <c r="FN228" s="6"/>
      <c r="FO228" s="6"/>
      <c r="FP228" s="6"/>
      <c r="FQ228" s="6"/>
      <c r="FR228" s="6"/>
      <c r="FS228" s="6"/>
      <c r="FT228" s="6"/>
      <c r="FU228" s="6"/>
      <c r="FV228" s="6"/>
      <c r="FW228" s="6"/>
      <c r="FX228" s="6"/>
      <c r="FY228" s="6"/>
      <c r="FZ228" s="6"/>
      <c r="GA228" s="6"/>
      <c r="GB228" s="6"/>
      <c r="GC228" s="6"/>
      <c r="GD228" s="6"/>
      <c r="GE228" s="6"/>
      <c r="GF228" s="6"/>
      <c r="GG228" s="6"/>
      <c r="GH228" s="6"/>
      <c r="GI228" s="6"/>
      <c r="GJ228" s="6"/>
      <c r="GK228" s="6"/>
      <c r="GL228" s="6"/>
      <c r="GM228" s="6"/>
      <c r="GN228" s="6"/>
      <c r="GO228" s="6"/>
      <c r="GP228" s="6"/>
      <c r="GQ228" s="6"/>
    </row>
    <row r="229" s="3" customFormat="1" customHeight="1" spans="1:145">
      <c r="A229" s="42" t="s">
        <v>2328</v>
      </c>
      <c r="B229" s="43" t="str">
        <f t="shared" si="415"/>
        <v>Orissa Bengal Carrier Limited</v>
      </c>
      <c r="C229" s="44" t="s">
        <v>207</v>
      </c>
      <c r="D229" s="44" t="s">
        <v>90</v>
      </c>
      <c r="E229" s="45"/>
      <c r="F229" s="47"/>
      <c r="G229" s="44"/>
      <c r="H229" s="46">
        <f t="shared" si="349"/>
        <v>0.0186405572587514</v>
      </c>
      <c r="I229" s="46" t="str">
        <f t="shared" si="350"/>
        <v> </v>
      </c>
      <c r="J229" s="44"/>
      <c r="K229" s="44"/>
      <c r="L229" s="44"/>
      <c r="M229" s="70"/>
      <c r="N229" s="71" t="s">
        <v>2329</v>
      </c>
      <c r="O229" s="71" t="s">
        <v>2330</v>
      </c>
      <c r="P229" s="71" t="s">
        <v>211</v>
      </c>
      <c r="Q229" s="71" t="s">
        <v>2331</v>
      </c>
      <c r="R229" s="71" t="s">
        <v>2332</v>
      </c>
      <c r="S229" s="71" t="s">
        <v>612</v>
      </c>
      <c r="T229" s="75"/>
      <c r="U229" s="71" t="s">
        <v>2333</v>
      </c>
      <c r="V229" s="71" t="s">
        <v>266</v>
      </c>
      <c r="W229" s="71" t="s">
        <v>83</v>
      </c>
      <c r="X229" s="71" t="s">
        <v>2334</v>
      </c>
      <c r="Y229" s="71" t="s">
        <v>2335</v>
      </c>
      <c r="Z229" s="71" t="s">
        <v>2336</v>
      </c>
      <c r="AA229" s="81">
        <v>43195</v>
      </c>
      <c r="AB229" s="75"/>
      <c r="AC229" s="82">
        <v>3327982</v>
      </c>
      <c r="AD229" s="82">
        <v>3670862</v>
      </c>
      <c r="AE229" s="82">
        <v>3031972</v>
      </c>
      <c r="AF229" s="82">
        <v>3390404</v>
      </c>
      <c r="AG229" s="82">
        <v>470</v>
      </c>
      <c r="AH229" s="82">
        <v>169</v>
      </c>
      <c r="AI229" s="82">
        <v>17015</v>
      </c>
      <c r="AJ229" s="82">
        <v>2490</v>
      </c>
      <c r="AK229" s="83"/>
      <c r="AL229" s="83"/>
      <c r="AM229" s="83"/>
      <c r="AN229" s="83"/>
      <c r="AO229" s="82">
        <v>0</v>
      </c>
      <c r="AP229" s="82">
        <v>0</v>
      </c>
      <c r="AQ229" s="82">
        <v>0</v>
      </c>
      <c r="AR229" s="82">
        <v>0</v>
      </c>
      <c r="AS229" s="82">
        <v>-3258713</v>
      </c>
      <c r="AT229" s="82">
        <v>-3593079</v>
      </c>
      <c r="AU229" s="82">
        <v>-2915777</v>
      </c>
      <c r="AV229" s="82">
        <v>-3258533</v>
      </c>
      <c r="AW229" s="82">
        <v>-25403</v>
      </c>
      <c r="AX229" s="82">
        <v>-25737</v>
      </c>
      <c r="AY229" s="82">
        <v>-25127</v>
      </c>
      <c r="AZ229" s="82">
        <v>-39146</v>
      </c>
      <c r="BA229" s="83"/>
      <c r="BB229" s="83"/>
      <c r="BC229" s="83"/>
      <c r="BD229" s="83"/>
      <c r="BE229" s="82">
        <v>707502</v>
      </c>
      <c r="BF229" s="82">
        <v>648851</v>
      </c>
      <c r="BG229" s="82">
        <v>614826</v>
      </c>
      <c r="BH229" s="82">
        <v>953423</v>
      </c>
      <c r="BI229" s="82">
        <v>13044</v>
      </c>
      <c r="BJ229" s="82">
        <v>23421</v>
      </c>
      <c r="BK229" s="82">
        <v>120213</v>
      </c>
      <c r="BL229" s="82">
        <v>26657</v>
      </c>
      <c r="BM229" s="82">
        <v>191910</v>
      </c>
      <c r="BN229" s="82">
        <v>84090</v>
      </c>
      <c r="BO229" s="82">
        <v>64500</v>
      </c>
      <c r="BP229" s="82">
        <v>99801</v>
      </c>
      <c r="BQ229" s="82">
        <v>1136058</v>
      </c>
      <c r="BR229" s="82">
        <v>983652</v>
      </c>
      <c r="BS229" s="82">
        <v>1025007</v>
      </c>
      <c r="BT229" s="82">
        <v>1217958</v>
      </c>
      <c r="BU229" s="82">
        <v>371</v>
      </c>
      <c r="BV229" s="82">
        <v>8452</v>
      </c>
      <c r="BW229" s="82">
        <v>2097</v>
      </c>
      <c r="BX229" s="82">
        <v>739</v>
      </c>
      <c r="BY229" s="82">
        <v>44336</v>
      </c>
      <c r="BZ229" s="82">
        <v>52215</v>
      </c>
      <c r="CA229" s="82">
        <v>108083</v>
      </c>
      <c r="CB229" s="82">
        <v>95215</v>
      </c>
      <c r="CC229" s="82">
        <v>157509</v>
      </c>
      <c r="CD229" s="82">
        <v>256551</v>
      </c>
      <c r="CE229" s="82">
        <v>160332</v>
      </c>
      <c r="CF229" s="82">
        <v>216199</v>
      </c>
      <c r="CG229" s="82">
        <v>8826</v>
      </c>
      <c r="CH229" s="82">
        <v>6562</v>
      </c>
      <c r="CI229" s="82">
        <v>7953</v>
      </c>
      <c r="CJ229" s="82">
        <v>3741</v>
      </c>
      <c r="CK229" s="89">
        <f t="shared" si="351"/>
        <v>3327982</v>
      </c>
      <c r="CL229" s="89">
        <f t="shared" si="352"/>
        <v>0</v>
      </c>
      <c r="CM229" s="89">
        <f t="shared" si="353"/>
        <v>-3258713</v>
      </c>
      <c r="CN229" s="89">
        <f t="shared" si="354"/>
        <v>-25403</v>
      </c>
      <c r="CO229" s="89">
        <f t="shared" si="355"/>
        <v>43866</v>
      </c>
      <c r="CP229" s="90">
        <f t="shared" si="356"/>
        <v>0.0131809607143308</v>
      </c>
      <c r="CQ229" s="90">
        <f t="shared" si="357"/>
        <v>0.0133570190577921</v>
      </c>
      <c r="CR229" s="91">
        <f t="shared" si="358"/>
        <v>371</v>
      </c>
      <c r="CS229" s="93">
        <f t="shared" si="359"/>
        <v>0</v>
      </c>
      <c r="CT229" s="93" t="e">
        <f t="shared" si="360"/>
        <v>#VALUE!</v>
      </c>
      <c r="CU229" s="93">
        <f t="shared" si="361"/>
        <v>138000</v>
      </c>
      <c r="CV229" s="94"/>
      <c r="CW229" s="95">
        <f t="shared" si="362"/>
        <v>3670862</v>
      </c>
      <c r="CX229" s="95">
        <f t="shared" si="363"/>
        <v>0</v>
      </c>
      <c r="CY229" s="95">
        <f t="shared" si="364"/>
        <v>-3593079</v>
      </c>
      <c r="CZ229" s="93">
        <f t="shared" si="365"/>
        <v>-25737</v>
      </c>
      <c r="DA229" s="95">
        <f t="shared" si="366"/>
        <v>52046</v>
      </c>
      <c r="DB229" s="99">
        <f t="shared" si="367"/>
        <v>0.0141781412649127</v>
      </c>
      <c r="DC229" s="99">
        <f t="shared" si="368"/>
        <v>0.0143820520302773</v>
      </c>
      <c r="DD229" s="91">
        <f t="shared" si="369"/>
        <v>8452</v>
      </c>
      <c r="DE229" s="93">
        <f t="shared" si="370"/>
        <v>0</v>
      </c>
      <c r="DF229" s="93" t="e">
        <f t="shared" si="371"/>
        <v>#VALUE!</v>
      </c>
      <c r="DG229" s="93">
        <f t="shared" si="372"/>
        <v>74295</v>
      </c>
      <c r="DH229" s="94"/>
      <c r="DI229" s="100">
        <f t="shared" si="373"/>
        <v>3031972</v>
      </c>
      <c r="DJ229" s="100">
        <f t="shared" si="374"/>
        <v>0</v>
      </c>
      <c r="DK229" s="100">
        <f t="shared" si="375"/>
        <v>-2915777</v>
      </c>
      <c r="DL229" s="100">
        <f t="shared" si="376"/>
        <v>-25127</v>
      </c>
      <c r="DM229" s="100">
        <f t="shared" si="377"/>
        <v>91068</v>
      </c>
      <c r="DN229" s="99">
        <f t="shared" si="378"/>
        <v>0.0300358974291319</v>
      </c>
      <c r="DO229" s="90">
        <f t="shared" si="379"/>
        <v>0.0309659886891922</v>
      </c>
      <c r="DP229" s="91">
        <f t="shared" si="380"/>
        <v>2097</v>
      </c>
      <c r="DQ229" s="93">
        <f t="shared" si="381"/>
        <v>0</v>
      </c>
      <c r="DR229" s="93" t="e">
        <f t="shared" si="382"/>
        <v>#VALUE!</v>
      </c>
      <c r="DS229" s="93">
        <f t="shared" si="383"/>
        <v>82150.5</v>
      </c>
      <c r="DT229" s="94"/>
      <c r="DU229" s="105">
        <f t="shared" ref="DU229:DX229" si="434">(DI229+CW229+CK229)/3</f>
        <v>3343605.33333333</v>
      </c>
      <c r="DV229" s="105">
        <f t="shared" si="434"/>
        <v>0</v>
      </c>
      <c r="DW229" s="105">
        <f t="shared" si="434"/>
        <v>-3255856.33333333</v>
      </c>
      <c r="DX229" s="105">
        <f t="shared" si="434"/>
        <v>-25422.3333333333</v>
      </c>
      <c r="DY229" s="105">
        <f t="shared" si="385"/>
        <v>62326.6666666667</v>
      </c>
      <c r="DZ229" s="99">
        <f t="shared" si="386"/>
        <v>0.0186405572587514</v>
      </c>
      <c r="EA229" s="107">
        <f t="shared" si="387"/>
        <v>0.018994627704078</v>
      </c>
      <c r="EB229" s="105">
        <f t="shared" si="388"/>
        <v>-3640</v>
      </c>
      <c r="EC229" s="105">
        <f t="shared" si="389"/>
        <v>0</v>
      </c>
      <c r="ED229" s="105" t="e">
        <f t="shared" si="390"/>
        <v>#VALUE!</v>
      </c>
      <c r="EE229" s="105">
        <f t="shared" si="391"/>
        <v>98148.5</v>
      </c>
      <c r="EF229" s="108"/>
      <c r="EG229" s="115" t="str">
        <f t="shared" si="392"/>
        <v>完整</v>
      </c>
      <c r="EH229" s="115" t="str">
        <f t="shared" si="393"/>
        <v>完整</v>
      </c>
      <c r="EI229" s="115" t="str">
        <f t="shared" si="394"/>
        <v>完整</v>
      </c>
      <c r="EJ229" s="115" t="str">
        <f t="shared" si="395"/>
        <v>选择</v>
      </c>
      <c r="EK229" s="115" t="str">
        <f t="shared" si="396"/>
        <v>选择</v>
      </c>
      <c r="EL229" s="115" t="str">
        <f t="shared" si="397"/>
        <v>选择</v>
      </c>
      <c r="EM229" s="3" t="str">
        <f t="shared" si="398"/>
        <v>删除</v>
      </c>
      <c r="EN229" s="3" t="str">
        <f t="shared" si="399"/>
        <v>删除</v>
      </c>
      <c r="EO229" s="3" t="str">
        <f t="shared" si="400"/>
        <v>删除</v>
      </c>
    </row>
    <row r="230" s="3" customFormat="1" customHeight="1" spans="1:145">
      <c r="A230" s="42" t="s">
        <v>2337</v>
      </c>
      <c r="B230" s="43" t="str">
        <f t="shared" si="415"/>
        <v>Link Bridge (Beijing) International Logistics Co., LTD</v>
      </c>
      <c r="C230" s="44" t="s">
        <v>207</v>
      </c>
      <c r="D230" s="44" t="s">
        <v>90</v>
      </c>
      <c r="E230" s="45"/>
      <c r="F230" s="47"/>
      <c r="G230" s="44"/>
      <c r="H230" s="46">
        <f t="shared" si="349"/>
        <v>0.0578447053741591</v>
      </c>
      <c r="I230" s="46" t="str">
        <f t="shared" si="350"/>
        <v> </v>
      </c>
      <c r="J230" s="44"/>
      <c r="K230" s="44"/>
      <c r="L230" s="44"/>
      <c r="M230" s="70"/>
      <c r="N230" s="71" t="s">
        <v>2338</v>
      </c>
      <c r="O230" s="71" t="s">
        <v>2339</v>
      </c>
      <c r="P230" s="71" t="s">
        <v>211</v>
      </c>
      <c r="Q230" s="71" t="s">
        <v>2340</v>
      </c>
      <c r="R230" s="71" t="s">
        <v>2341</v>
      </c>
      <c r="S230" s="71" t="s">
        <v>235</v>
      </c>
      <c r="T230" s="75"/>
      <c r="U230" s="71" t="s">
        <v>2342</v>
      </c>
      <c r="V230" s="71" t="s">
        <v>306</v>
      </c>
      <c r="W230" s="71" t="s">
        <v>77</v>
      </c>
      <c r="X230" s="71" t="s">
        <v>2343</v>
      </c>
      <c r="Y230" s="71" t="s">
        <v>2344</v>
      </c>
      <c r="Z230" s="71" t="s">
        <v>2345</v>
      </c>
      <c r="AA230" s="81">
        <v>43081</v>
      </c>
      <c r="AB230" s="75"/>
      <c r="AC230" s="82">
        <v>280908</v>
      </c>
      <c r="AD230" s="82">
        <v>795043</v>
      </c>
      <c r="AE230" s="82">
        <v>739012</v>
      </c>
      <c r="AF230" s="82">
        <v>381031</v>
      </c>
      <c r="AG230" s="82">
        <v>40</v>
      </c>
      <c r="AH230" s="82">
        <v>84</v>
      </c>
      <c r="AI230" s="82">
        <v>39</v>
      </c>
      <c r="AJ230" s="82">
        <v>43</v>
      </c>
      <c r="AK230" s="82">
        <v>235447</v>
      </c>
      <c r="AL230" s="82">
        <v>713418</v>
      </c>
      <c r="AM230" s="82">
        <v>693215</v>
      </c>
      <c r="AN230" s="82">
        <v>350360</v>
      </c>
      <c r="AO230" s="82">
        <v>0</v>
      </c>
      <c r="AP230" s="82">
        <v>0</v>
      </c>
      <c r="AQ230" s="82">
        <v>0</v>
      </c>
      <c r="AR230" s="82">
        <v>0</v>
      </c>
      <c r="AS230" s="82">
        <v>-24813</v>
      </c>
      <c r="AT230" s="82">
        <v>-22034</v>
      </c>
      <c r="AU230" s="82">
        <v>-18371</v>
      </c>
      <c r="AV230" s="82">
        <v>-15488</v>
      </c>
      <c r="AW230" s="82">
        <v>-640</v>
      </c>
      <c r="AX230" s="82">
        <v>-1653</v>
      </c>
      <c r="AY230" s="82">
        <v>-386</v>
      </c>
      <c r="AZ230" s="82">
        <v>-262</v>
      </c>
      <c r="BA230" s="83"/>
      <c r="BB230" s="83"/>
      <c r="BC230" s="83"/>
      <c r="BD230" s="83"/>
      <c r="BE230" s="82">
        <v>10347</v>
      </c>
      <c r="BF230" s="82">
        <v>2743</v>
      </c>
      <c r="BG230" s="82">
        <v>10986</v>
      </c>
      <c r="BH230" s="82">
        <v>12587</v>
      </c>
      <c r="BI230" s="82">
        <v>55590</v>
      </c>
      <c r="BJ230" s="82">
        <v>103292</v>
      </c>
      <c r="BK230" s="82">
        <v>77268</v>
      </c>
      <c r="BL230" s="82">
        <v>39330</v>
      </c>
      <c r="BM230" s="82">
        <v>3369</v>
      </c>
      <c r="BN230" s="82">
        <v>3722</v>
      </c>
      <c r="BO230" s="82">
        <v>4510</v>
      </c>
      <c r="BP230" s="82">
        <v>832</v>
      </c>
      <c r="BQ230" s="82">
        <v>74601</v>
      </c>
      <c r="BR230" s="82">
        <v>120687</v>
      </c>
      <c r="BS230" s="82">
        <v>118576</v>
      </c>
      <c r="BT230" s="82">
        <v>55981</v>
      </c>
      <c r="BU230" s="82">
        <v>10739</v>
      </c>
      <c r="BV230" s="82">
        <v>9541</v>
      </c>
      <c r="BW230" s="82">
        <v>10296</v>
      </c>
      <c r="BX230" s="82">
        <v>9137</v>
      </c>
      <c r="BY230" s="82">
        <v>20048</v>
      </c>
      <c r="BZ230" s="82">
        <v>58022</v>
      </c>
      <c r="CA230" s="82">
        <v>27079</v>
      </c>
      <c r="CB230" s="82">
        <v>14964</v>
      </c>
      <c r="CC230" s="83"/>
      <c r="CD230" s="83"/>
      <c r="CE230" s="83"/>
      <c r="CF230" s="83"/>
      <c r="CG230" s="82">
        <v>14074</v>
      </c>
      <c r="CH230" s="82">
        <v>12493</v>
      </c>
      <c r="CI230" s="82">
        <v>8075</v>
      </c>
      <c r="CJ230" s="82">
        <v>6351</v>
      </c>
      <c r="CK230" s="89">
        <f t="shared" si="351"/>
        <v>280908</v>
      </c>
      <c r="CL230" s="89">
        <f t="shared" si="352"/>
        <v>-235447</v>
      </c>
      <c r="CM230" s="89">
        <f t="shared" si="353"/>
        <v>-24813</v>
      </c>
      <c r="CN230" s="89">
        <f t="shared" si="354"/>
        <v>-640</v>
      </c>
      <c r="CO230" s="89">
        <f t="shared" si="355"/>
        <v>20008</v>
      </c>
      <c r="CP230" s="90">
        <f t="shared" si="356"/>
        <v>0.0712261665741097</v>
      </c>
      <c r="CQ230" s="90">
        <f t="shared" si="357"/>
        <v>0.0766883863549253</v>
      </c>
      <c r="CR230" s="91">
        <f t="shared" si="358"/>
        <v>10739</v>
      </c>
      <c r="CS230" s="93">
        <f t="shared" si="359"/>
        <v>0</v>
      </c>
      <c r="CT230" s="93" t="e">
        <f t="shared" si="360"/>
        <v>#VALUE!</v>
      </c>
      <c r="CU230" s="93">
        <f t="shared" si="361"/>
        <v>3545.5</v>
      </c>
      <c r="CV230" s="94"/>
      <c r="CW230" s="95">
        <f t="shared" si="362"/>
        <v>795043</v>
      </c>
      <c r="CX230" s="95">
        <f t="shared" si="363"/>
        <v>-713418</v>
      </c>
      <c r="CY230" s="95">
        <f t="shared" si="364"/>
        <v>-22034</v>
      </c>
      <c r="CZ230" s="93">
        <f t="shared" si="365"/>
        <v>-1653</v>
      </c>
      <c r="DA230" s="95">
        <f t="shared" si="366"/>
        <v>57938</v>
      </c>
      <c r="DB230" s="99">
        <f t="shared" si="367"/>
        <v>0.0728740458063275</v>
      </c>
      <c r="DC230" s="99">
        <f t="shared" si="368"/>
        <v>0.0786020987511956</v>
      </c>
      <c r="DD230" s="91">
        <f t="shared" si="369"/>
        <v>9541</v>
      </c>
      <c r="DE230" s="93">
        <f t="shared" si="370"/>
        <v>0</v>
      </c>
      <c r="DF230" s="93" t="e">
        <f t="shared" si="371"/>
        <v>#VALUE!</v>
      </c>
      <c r="DG230" s="93">
        <f t="shared" si="372"/>
        <v>4116</v>
      </c>
      <c r="DH230" s="94"/>
      <c r="DI230" s="100">
        <f t="shared" si="373"/>
        <v>739012</v>
      </c>
      <c r="DJ230" s="100">
        <f t="shared" si="374"/>
        <v>-693215</v>
      </c>
      <c r="DK230" s="100">
        <f t="shared" si="375"/>
        <v>-18371</v>
      </c>
      <c r="DL230" s="100">
        <f t="shared" si="376"/>
        <v>-386</v>
      </c>
      <c r="DM230" s="100">
        <f t="shared" si="377"/>
        <v>27040</v>
      </c>
      <c r="DN230" s="99">
        <f t="shared" si="378"/>
        <v>0.0365893923238053</v>
      </c>
      <c r="DO230" s="90">
        <f t="shared" si="379"/>
        <v>0.0379790216469187</v>
      </c>
      <c r="DP230" s="91">
        <f t="shared" si="380"/>
        <v>10296</v>
      </c>
      <c r="DQ230" s="93">
        <f t="shared" si="381"/>
        <v>0</v>
      </c>
      <c r="DR230" s="93" t="e">
        <f t="shared" si="382"/>
        <v>#VALUE!</v>
      </c>
      <c r="DS230" s="93">
        <f t="shared" si="383"/>
        <v>2671</v>
      </c>
      <c r="DT230" s="94"/>
      <c r="DU230" s="105">
        <f t="shared" ref="DU230:DX230" si="435">(DI230+CW230+CK230)/3</f>
        <v>604987.666666667</v>
      </c>
      <c r="DV230" s="105">
        <f t="shared" si="435"/>
        <v>-547360</v>
      </c>
      <c r="DW230" s="105">
        <f t="shared" si="435"/>
        <v>-21739.3333333333</v>
      </c>
      <c r="DX230" s="105">
        <f t="shared" si="435"/>
        <v>-893</v>
      </c>
      <c r="DY230" s="105">
        <f t="shared" si="385"/>
        <v>34995.3333333333</v>
      </c>
      <c r="DZ230" s="99">
        <f t="shared" si="386"/>
        <v>0.0578447053741591</v>
      </c>
      <c r="EA230" s="107">
        <f t="shared" si="387"/>
        <v>0.0613961474335619</v>
      </c>
      <c r="EB230" s="105">
        <f t="shared" si="388"/>
        <v>-10192</v>
      </c>
      <c r="EC230" s="105">
        <f t="shared" si="389"/>
        <v>0</v>
      </c>
      <c r="ED230" s="105" t="e">
        <f t="shared" si="390"/>
        <v>#VALUE!</v>
      </c>
      <c r="EE230" s="105">
        <f t="shared" si="391"/>
        <v>3444.16666666667</v>
      </c>
      <c r="EF230" s="108"/>
      <c r="EG230" s="115" t="str">
        <f t="shared" si="392"/>
        <v>完整</v>
      </c>
      <c r="EH230" s="115" t="str">
        <f t="shared" si="393"/>
        <v>完整</v>
      </c>
      <c r="EI230" s="115" t="str">
        <f t="shared" si="394"/>
        <v>完整</v>
      </c>
      <c r="EJ230" s="115" t="str">
        <f t="shared" si="395"/>
        <v>选择</v>
      </c>
      <c r="EK230" s="115" t="str">
        <f t="shared" si="396"/>
        <v>选择</v>
      </c>
      <c r="EL230" s="115" t="str">
        <f t="shared" si="397"/>
        <v>选择</v>
      </c>
      <c r="EM230" s="3" t="str">
        <f t="shared" si="398"/>
        <v>删除</v>
      </c>
      <c r="EN230" s="3" t="str">
        <f t="shared" si="399"/>
        <v>删除</v>
      </c>
      <c r="EO230" s="3" t="str">
        <f t="shared" si="400"/>
        <v>删除</v>
      </c>
    </row>
    <row r="231" s="3" customFormat="1" customHeight="1" spans="1:199">
      <c r="A231" s="42" t="s">
        <v>2346</v>
      </c>
      <c r="B231" s="43" t="str">
        <f t="shared" si="415"/>
        <v>TAN Cang Warehousing Joint Stock Company</v>
      </c>
      <c r="C231" s="44" t="s">
        <v>207</v>
      </c>
      <c r="D231" s="44" t="s">
        <v>90</v>
      </c>
      <c r="E231" s="45"/>
      <c r="F231" s="47"/>
      <c r="G231" s="44"/>
      <c r="H231" s="46">
        <f t="shared" si="349"/>
        <v>0.121737914565549</v>
      </c>
      <c r="I231" s="46" t="str">
        <f t="shared" si="350"/>
        <v> </v>
      </c>
      <c r="J231" s="44"/>
      <c r="K231" s="44"/>
      <c r="L231" s="44"/>
      <c r="M231" s="70"/>
      <c r="N231" s="71" t="s">
        <v>2347</v>
      </c>
      <c r="O231" s="71" t="s">
        <v>2348</v>
      </c>
      <c r="P231" s="71" t="s">
        <v>211</v>
      </c>
      <c r="Q231" s="71" t="s">
        <v>2349</v>
      </c>
      <c r="R231" s="71" t="s">
        <v>2350</v>
      </c>
      <c r="S231" s="71" t="s">
        <v>1565</v>
      </c>
      <c r="T231" s="75"/>
      <c r="U231" s="71" t="s">
        <v>2351</v>
      </c>
      <c r="V231" s="71" t="s">
        <v>306</v>
      </c>
      <c r="W231" s="71" t="s">
        <v>77</v>
      </c>
      <c r="X231" s="71" t="s">
        <v>2352</v>
      </c>
      <c r="Y231" s="71" t="s">
        <v>2353</v>
      </c>
      <c r="Z231" s="71" t="s">
        <v>2354</v>
      </c>
      <c r="AA231" s="81">
        <v>42912</v>
      </c>
      <c r="AB231" s="75"/>
      <c r="AC231" s="82">
        <v>929059795</v>
      </c>
      <c r="AD231" s="82">
        <v>930415823</v>
      </c>
      <c r="AE231" s="82">
        <v>800514379</v>
      </c>
      <c r="AF231" s="82">
        <v>768721496</v>
      </c>
      <c r="AG231" s="83"/>
      <c r="AH231" s="83"/>
      <c r="AI231" s="83"/>
      <c r="AJ231" s="83"/>
      <c r="AK231" s="82">
        <v>665122191</v>
      </c>
      <c r="AL231" s="82">
        <v>672298423</v>
      </c>
      <c r="AM231" s="82">
        <v>576296023</v>
      </c>
      <c r="AN231" s="82">
        <v>536272804</v>
      </c>
      <c r="AO231" s="82">
        <v>0</v>
      </c>
      <c r="AP231" s="82">
        <v>0</v>
      </c>
      <c r="AQ231" s="82">
        <v>0</v>
      </c>
      <c r="AR231" s="82">
        <v>0</v>
      </c>
      <c r="AS231" s="82">
        <v>-108457343</v>
      </c>
      <c r="AT231" s="82">
        <v>-97610400</v>
      </c>
      <c r="AU231" s="82">
        <v>-68519763</v>
      </c>
      <c r="AV231" s="82">
        <v>-67004578</v>
      </c>
      <c r="AW231" s="82">
        <v>-42837386</v>
      </c>
      <c r="AX231" s="82">
        <v>-47885602</v>
      </c>
      <c r="AY231" s="82">
        <v>-57141231</v>
      </c>
      <c r="AZ231" s="82">
        <v>-66207171</v>
      </c>
      <c r="BA231" s="82">
        <v>7769187</v>
      </c>
      <c r="BB231" s="82">
        <v>5651097</v>
      </c>
      <c r="BC231" s="82">
        <v>4698060</v>
      </c>
      <c r="BD231" s="82">
        <v>3723552</v>
      </c>
      <c r="BE231" s="82">
        <v>99385632</v>
      </c>
      <c r="BF231" s="82">
        <v>119662705</v>
      </c>
      <c r="BG231" s="82">
        <v>133896799</v>
      </c>
      <c r="BH231" s="82">
        <v>153622353</v>
      </c>
      <c r="BI231" s="82">
        <v>286338089</v>
      </c>
      <c r="BJ231" s="82">
        <v>254314314</v>
      </c>
      <c r="BK231" s="82">
        <v>229554847</v>
      </c>
      <c r="BL231" s="82">
        <v>233025054</v>
      </c>
      <c r="BM231" s="82">
        <v>153612398</v>
      </c>
      <c r="BN231" s="82">
        <v>161669414</v>
      </c>
      <c r="BO231" s="82">
        <v>205682998</v>
      </c>
      <c r="BP231" s="82">
        <v>226693228</v>
      </c>
      <c r="BQ231" s="82">
        <v>616442136</v>
      </c>
      <c r="BR231" s="82">
        <v>584091542</v>
      </c>
      <c r="BS231" s="82">
        <v>610949661</v>
      </c>
      <c r="BT231" s="82">
        <v>652318652</v>
      </c>
      <c r="BU231" s="82">
        <v>33291209</v>
      </c>
      <c r="BV231" s="82">
        <v>28136977</v>
      </c>
      <c r="BW231" s="82">
        <v>9424338</v>
      </c>
      <c r="BX231" s="82">
        <v>10641388</v>
      </c>
      <c r="BY231" s="82">
        <v>112642875</v>
      </c>
      <c r="BZ231" s="82">
        <v>112621398</v>
      </c>
      <c r="CA231" s="82">
        <v>98557362</v>
      </c>
      <c r="CB231" s="82">
        <v>99236943</v>
      </c>
      <c r="CC231" s="83"/>
      <c r="CD231" s="83"/>
      <c r="CE231" s="83"/>
      <c r="CF231" s="83"/>
      <c r="CG231" s="82">
        <v>74877123</v>
      </c>
      <c r="CH231" s="82">
        <v>68757336</v>
      </c>
      <c r="CI231" s="82">
        <v>59095425</v>
      </c>
      <c r="CJ231" s="82">
        <v>56363190</v>
      </c>
      <c r="CK231" s="89">
        <f t="shared" si="351"/>
        <v>929059795</v>
      </c>
      <c r="CL231" s="89">
        <f t="shared" si="352"/>
        <v>-665122191</v>
      </c>
      <c r="CM231" s="89">
        <f t="shared" si="353"/>
        <v>-108457343</v>
      </c>
      <c r="CN231" s="89">
        <f t="shared" si="354"/>
        <v>-42837386</v>
      </c>
      <c r="CO231" s="89">
        <f t="shared" si="355"/>
        <v>112642875</v>
      </c>
      <c r="CP231" s="90">
        <f t="shared" si="356"/>
        <v>0.121243945337232</v>
      </c>
      <c r="CQ231" s="90">
        <f t="shared" si="357"/>
        <v>0.13797224462227</v>
      </c>
      <c r="CR231" s="91">
        <f t="shared" si="358"/>
        <v>33291209</v>
      </c>
      <c r="CS231" s="93">
        <f t="shared" si="359"/>
        <v>0</v>
      </c>
      <c r="CT231" s="93">
        <f t="shared" si="360"/>
        <v>6710142</v>
      </c>
      <c r="CU231" s="93">
        <f t="shared" si="361"/>
        <v>157640906</v>
      </c>
      <c r="CV231" s="94"/>
      <c r="CW231" s="95">
        <f t="shared" si="362"/>
        <v>930415823</v>
      </c>
      <c r="CX231" s="95">
        <f t="shared" si="363"/>
        <v>-672298423</v>
      </c>
      <c r="CY231" s="95">
        <f t="shared" si="364"/>
        <v>-97610400</v>
      </c>
      <c r="CZ231" s="93">
        <f t="shared" si="365"/>
        <v>-47885602</v>
      </c>
      <c r="DA231" s="95">
        <f t="shared" si="366"/>
        <v>112621398</v>
      </c>
      <c r="DB231" s="99">
        <f t="shared" si="367"/>
        <v>0.121044155974119</v>
      </c>
      <c r="DC231" s="99">
        <f t="shared" si="368"/>
        <v>0.137713580035716</v>
      </c>
      <c r="DD231" s="91">
        <f t="shared" si="369"/>
        <v>28136977</v>
      </c>
      <c r="DE231" s="93">
        <f t="shared" si="370"/>
        <v>0</v>
      </c>
      <c r="DF231" s="93">
        <f t="shared" si="371"/>
        <v>5174578.5</v>
      </c>
      <c r="DG231" s="93">
        <f t="shared" si="372"/>
        <v>183676206</v>
      </c>
      <c r="DH231" s="94"/>
      <c r="DI231" s="100">
        <f t="shared" si="373"/>
        <v>800514379</v>
      </c>
      <c r="DJ231" s="100">
        <f t="shared" si="374"/>
        <v>-576296023</v>
      </c>
      <c r="DK231" s="100">
        <f t="shared" si="375"/>
        <v>-68519763</v>
      </c>
      <c r="DL231" s="100">
        <f t="shared" si="376"/>
        <v>-57141231</v>
      </c>
      <c r="DM231" s="100">
        <f t="shared" si="377"/>
        <v>98557362</v>
      </c>
      <c r="DN231" s="99">
        <f t="shared" si="378"/>
        <v>0.123117541152874</v>
      </c>
      <c r="DO231" s="90">
        <f t="shared" si="379"/>
        <v>0.140403699390614</v>
      </c>
      <c r="DP231" s="91">
        <f t="shared" si="380"/>
        <v>9424338</v>
      </c>
      <c r="DQ231" s="93">
        <f t="shared" si="381"/>
        <v>0</v>
      </c>
      <c r="DR231" s="93">
        <f t="shared" si="382"/>
        <v>4210806</v>
      </c>
      <c r="DS231" s="93">
        <f t="shared" si="383"/>
        <v>216188113</v>
      </c>
      <c r="DT231" s="94"/>
      <c r="DU231" s="105">
        <f t="shared" ref="DU231:DX231" si="436">(DI231+CW231+CK231)/3</f>
        <v>886663332.333333</v>
      </c>
      <c r="DV231" s="105">
        <f t="shared" si="436"/>
        <v>-637905545.666667</v>
      </c>
      <c r="DW231" s="105">
        <f t="shared" si="436"/>
        <v>-91529168.6666667</v>
      </c>
      <c r="DX231" s="105">
        <f t="shared" si="436"/>
        <v>-49288073</v>
      </c>
      <c r="DY231" s="105">
        <f t="shared" si="385"/>
        <v>107940545</v>
      </c>
      <c r="DZ231" s="99">
        <f t="shared" si="386"/>
        <v>0.121737914565549</v>
      </c>
      <c r="EA231" s="107">
        <f t="shared" si="387"/>
        <v>0.138612285084957</v>
      </c>
      <c r="EB231" s="105">
        <f t="shared" si="388"/>
        <v>-23617508</v>
      </c>
      <c r="EC231" s="105">
        <f t="shared" si="389"/>
        <v>0</v>
      </c>
      <c r="ED231" s="105">
        <f t="shared" si="390"/>
        <v>5365175.5</v>
      </c>
      <c r="EE231" s="105">
        <f t="shared" si="391"/>
        <v>185835075</v>
      </c>
      <c r="EF231" s="108"/>
      <c r="EG231" s="115" t="str">
        <f t="shared" si="392"/>
        <v>完整</v>
      </c>
      <c r="EH231" s="115" t="str">
        <f t="shared" si="393"/>
        <v>完整</v>
      </c>
      <c r="EI231" s="115" t="str">
        <f t="shared" si="394"/>
        <v>完整</v>
      </c>
      <c r="EJ231" s="115" t="str">
        <f t="shared" si="395"/>
        <v>选择</v>
      </c>
      <c r="EK231" s="115" t="str">
        <f t="shared" si="396"/>
        <v>选择</v>
      </c>
      <c r="EL231" s="115" t="str">
        <f t="shared" si="397"/>
        <v>选择</v>
      </c>
      <c r="EM231" s="3" t="str">
        <f t="shared" si="398"/>
        <v>删除</v>
      </c>
      <c r="EN231" s="3" t="str">
        <f t="shared" si="399"/>
        <v>删除</v>
      </c>
      <c r="EO231" s="3" t="str">
        <f t="shared" si="400"/>
        <v>删除</v>
      </c>
      <c r="EP231" s="6"/>
      <c r="EQ231" s="6"/>
      <c r="ER231" s="6"/>
      <c r="ES231" s="6"/>
      <c r="ET231" s="6"/>
      <c r="EU231" s="6"/>
      <c r="EV231" s="6"/>
      <c r="EW231" s="6"/>
      <c r="EX231" s="6"/>
      <c r="EY231" s="6"/>
      <c r="EZ231" s="6"/>
      <c r="FA231" s="6"/>
      <c r="FB231" s="6"/>
      <c r="FC231" s="6"/>
      <c r="FD231" s="6"/>
      <c r="FE231" s="6"/>
      <c r="FF231" s="6"/>
      <c r="FG231" s="6"/>
      <c r="FH231" s="6"/>
      <c r="FI231" s="6"/>
      <c r="FJ231" s="6"/>
      <c r="FK231" s="6"/>
      <c r="FL231" s="6"/>
      <c r="FM231" s="6"/>
      <c r="FN231" s="6"/>
      <c r="FO231" s="6"/>
      <c r="FP231" s="6"/>
      <c r="FQ231" s="6"/>
      <c r="FR231" s="6"/>
      <c r="FS231" s="6"/>
      <c r="FT231" s="6"/>
      <c r="FU231" s="6"/>
      <c r="FV231" s="6"/>
      <c r="FW231" s="6"/>
      <c r="FX231" s="6"/>
      <c r="FY231" s="6"/>
      <c r="FZ231" s="6"/>
      <c r="GA231" s="6"/>
      <c r="GB231" s="6"/>
      <c r="GC231" s="6"/>
      <c r="GD231" s="6"/>
      <c r="GE231" s="6"/>
      <c r="GF231" s="6"/>
      <c r="GG231" s="6"/>
      <c r="GH231" s="6"/>
      <c r="GI231" s="6"/>
      <c r="GJ231" s="6"/>
      <c r="GK231" s="6"/>
      <c r="GL231" s="6"/>
      <c r="GM231" s="6"/>
      <c r="GN231" s="6"/>
      <c r="GO231" s="6"/>
      <c r="GP231" s="6"/>
      <c r="GQ231" s="6"/>
    </row>
    <row r="232" s="3" customFormat="1" customHeight="1" spans="1:199">
      <c r="A232" s="42" t="s">
        <v>2355</v>
      </c>
      <c r="B232" s="43" t="str">
        <f t="shared" si="415"/>
        <v>Jiangsu UNI Benefit International Logistics Co.,Ltd.</v>
      </c>
      <c r="C232" s="44" t="s">
        <v>207</v>
      </c>
      <c r="D232" s="44" t="s">
        <v>90</v>
      </c>
      <c r="E232" s="45"/>
      <c r="F232" s="47"/>
      <c r="G232" s="44"/>
      <c r="H232" s="46">
        <f t="shared" si="349"/>
        <v>0.00942029062103955</v>
      </c>
      <c r="I232" s="46" t="str">
        <f t="shared" si="350"/>
        <v> </v>
      </c>
      <c r="J232" s="44"/>
      <c r="K232" s="44"/>
      <c r="L232" s="44"/>
      <c r="M232" s="70"/>
      <c r="N232" s="71" t="s">
        <v>2356</v>
      </c>
      <c r="O232" s="71" t="s">
        <v>2357</v>
      </c>
      <c r="P232" s="71" t="s">
        <v>211</v>
      </c>
      <c r="Q232" s="71" t="s">
        <v>1824</v>
      </c>
      <c r="R232" s="71" t="s">
        <v>2358</v>
      </c>
      <c r="S232" s="71" t="s">
        <v>235</v>
      </c>
      <c r="T232" s="75"/>
      <c r="U232" s="71" t="s">
        <v>2359</v>
      </c>
      <c r="V232" s="71" t="s">
        <v>266</v>
      </c>
      <c r="W232" s="71" t="s">
        <v>83</v>
      </c>
      <c r="X232" s="71" t="s">
        <v>2360</v>
      </c>
      <c r="Y232" s="71" t="s">
        <v>239</v>
      </c>
      <c r="Z232" s="71" t="s">
        <v>2361</v>
      </c>
      <c r="AA232" s="81">
        <v>42137</v>
      </c>
      <c r="AB232" s="75"/>
      <c r="AC232" s="82">
        <v>272524</v>
      </c>
      <c r="AD232" s="82">
        <v>329537</v>
      </c>
      <c r="AE232" s="82">
        <v>343982</v>
      </c>
      <c r="AF232" s="82">
        <v>303595</v>
      </c>
      <c r="AG232" s="82">
        <v>2385</v>
      </c>
      <c r="AH232" s="82">
        <v>2922</v>
      </c>
      <c r="AI232" s="82">
        <v>4435</v>
      </c>
      <c r="AJ232" s="82">
        <v>2010</v>
      </c>
      <c r="AK232" s="82">
        <v>249054</v>
      </c>
      <c r="AL232" s="82">
        <v>308722</v>
      </c>
      <c r="AM232" s="82">
        <v>312969</v>
      </c>
      <c r="AN232" s="82">
        <v>271576</v>
      </c>
      <c r="AO232" s="82">
        <v>0</v>
      </c>
      <c r="AP232" s="82">
        <v>0</v>
      </c>
      <c r="AQ232" s="82">
        <v>594</v>
      </c>
      <c r="AR232" s="82">
        <v>1017</v>
      </c>
      <c r="AS232" s="82">
        <v>-13172</v>
      </c>
      <c r="AT232" s="82">
        <v>-14718</v>
      </c>
      <c r="AU232" s="82">
        <v>-15585</v>
      </c>
      <c r="AV232" s="82">
        <v>-13328</v>
      </c>
      <c r="AW232" s="82">
        <v>-7215</v>
      </c>
      <c r="AX232" s="82">
        <v>-7357</v>
      </c>
      <c r="AY232" s="82">
        <v>-7745</v>
      </c>
      <c r="AZ232" s="82">
        <v>-5609</v>
      </c>
      <c r="BA232" s="82">
        <v>32937</v>
      </c>
      <c r="BB232" s="82">
        <v>25144</v>
      </c>
      <c r="BC232" s="82">
        <v>15425</v>
      </c>
      <c r="BD232" s="82">
        <v>2119</v>
      </c>
      <c r="BE232" s="82">
        <v>99329</v>
      </c>
      <c r="BF232" s="82">
        <v>101957</v>
      </c>
      <c r="BG232" s="82">
        <v>80071</v>
      </c>
      <c r="BH232" s="82">
        <v>136404</v>
      </c>
      <c r="BI232" s="82">
        <v>12757</v>
      </c>
      <c r="BJ232" s="82">
        <v>20971</v>
      </c>
      <c r="BK232" s="82">
        <v>13105</v>
      </c>
      <c r="BL232" s="82">
        <v>9075</v>
      </c>
      <c r="BM232" s="82">
        <v>93163</v>
      </c>
      <c r="BN232" s="82">
        <v>99008</v>
      </c>
      <c r="BO232" s="82">
        <v>105680</v>
      </c>
      <c r="BP232" s="82">
        <v>99502</v>
      </c>
      <c r="BQ232" s="82">
        <v>280046</v>
      </c>
      <c r="BR232" s="82">
        <v>288016</v>
      </c>
      <c r="BS232" s="82">
        <v>279714</v>
      </c>
      <c r="BT232" s="82">
        <v>302486</v>
      </c>
      <c r="BU232" s="82">
        <v>206</v>
      </c>
      <c r="BV232" s="82">
        <v>15</v>
      </c>
      <c r="BW232" s="82">
        <v>33</v>
      </c>
      <c r="BX232" s="82">
        <v>50</v>
      </c>
      <c r="BY232" s="82">
        <v>5468</v>
      </c>
      <c r="BZ232" s="82">
        <v>1662</v>
      </c>
      <c r="CA232" s="82">
        <v>12118</v>
      </c>
      <c r="CB232" s="82">
        <v>15092</v>
      </c>
      <c r="CC232" s="83"/>
      <c r="CD232" s="83"/>
      <c r="CE232" s="83"/>
      <c r="CF232" s="83"/>
      <c r="CG232" s="82">
        <v>12966</v>
      </c>
      <c r="CH232" s="82">
        <v>14703</v>
      </c>
      <c r="CI232" s="82">
        <v>14958</v>
      </c>
      <c r="CJ232" s="82">
        <v>12261</v>
      </c>
      <c r="CK232" s="89">
        <f t="shared" si="351"/>
        <v>272524</v>
      </c>
      <c r="CL232" s="89">
        <f t="shared" si="352"/>
        <v>-249054</v>
      </c>
      <c r="CM232" s="89">
        <f t="shared" si="353"/>
        <v>-13172</v>
      </c>
      <c r="CN232" s="89">
        <f t="shared" si="354"/>
        <v>-7215</v>
      </c>
      <c r="CO232" s="89">
        <f t="shared" si="355"/>
        <v>3083</v>
      </c>
      <c r="CP232" s="90">
        <f t="shared" si="356"/>
        <v>0.0113127651142652</v>
      </c>
      <c r="CQ232" s="90">
        <f t="shared" si="357"/>
        <v>0.0114422081271967</v>
      </c>
      <c r="CR232" s="91">
        <f t="shared" si="358"/>
        <v>206</v>
      </c>
      <c r="CS232" s="93">
        <f t="shared" si="359"/>
        <v>0</v>
      </c>
      <c r="CT232" s="93">
        <f t="shared" si="360"/>
        <v>29040.5</v>
      </c>
      <c r="CU232" s="93">
        <f t="shared" si="361"/>
        <v>96085.5</v>
      </c>
      <c r="CV232" s="94"/>
      <c r="CW232" s="95">
        <f t="shared" si="362"/>
        <v>329537</v>
      </c>
      <c r="CX232" s="95">
        <f t="shared" si="363"/>
        <v>-308722</v>
      </c>
      <c r="CY232" s="95">
        <f t="shared" si="364"/>
        <v>-14718</v>
      </c>
      <c r="CZ232" s="93">
        <f t="shared" si="365"/>
        <v>-7357</v>
      </c>
      <c r="DA232" s="95">
        <f t="shared" si="366"/>
        <v>-1260</v>
      </c>
      <c r="DB232" s="99">
        <f t="shared" si="367"/>
        <v>-0.00382354636960341</v>
      </c>
      <c r="DC232" s="99">
        <f t="shared" si="368"/>
        <v>-0.00380898254820932</v>
      </c>
      <c r="DD232" s="91">
        <f t="shared" si="369"/>
        <v>15</v>
      </c>
      <c r="DE232" s="93">
        <f t="shared" si="370"/>
        <v>0</v>
      </c>
      <c r="DF232" s="93">
        <f t="shared" si="371"/>
        <v>20284.5</v>
      </c>
      <c r="DG232" s="93">
        <f t="shared" si="372"/>
        <v>102344</v>
      </c>
      <c r="DH232" s="94"/>
      <c r="DI232" s="100">
        <f t="shared" si="373"/>
        <v>343982</v>
      </c>
      <c r="DJ232" s="100">
        <f t="shared" si="374"/>
        <v>-312969</v>
      </c>
      <c r="DK232" s="100">
        <f t="shared" si="375"/>
        <v>-16179</v>
      </c>
      <c r="DL232" s="100">
        <f t="shared" si="376"/>
        <v>-7745</v>
      </c>
      <c r="DM232" s="100">
        <f t="shared" si="377"/>
        <v>7089</v>
      </c>
      <c r="DN232" s="99">
        <f t="shared" si="378"/>
        <v>0.0206086364984214</v>
      </c>
      <c r="DO232" s="90">
        <f t="shared" si="379"/>
        <v>0.0210422893915872</v>
      </c>
      <c r="DP232" s="91">
        <f t="shared" si="380"/>
        <v>33</v>
      </c>
      <c r="DQ232" s="93">
        <f t="shared" si="381"/>
        <v>594</v>
      </c>
      <c r="DR232" s="93">
        <f t="shared" si="382"/>
        <v>8772</v>
      </c>
      <c r="DS232" s="93">
        <f t="shared" si="383"/>
        <v>102591</v>
      </c>
      <c r="DT232" s="94"/>
      <c r="DU232" s="105">
        <f t="shared" ref="DU232:DX232" si="437">(DI232+CW232+CK232)/3</f>
        <v>315347.666666667</v>
      </c>
      <c r="DV232" s="105">
        <f t="shared" si="437"/>
        <v>-290248.333333333</v>
      </c>
      <c r="DW232" s="105">
        <f t="shared" si="437"/>
        <v>-14689.6666666667</v>
      </c>
      <c r="DX232" s="105">
        <f t="shared" si="437"/>
        <v>-7439</v>
      </c>
      <c r="DY232" s="105">
        <f t="shared" si="385"/>
        <v>2970.66666666671</v>
      </c>
      <c r="DZ232" s="99">
        <f t="shared" si="386"/>
        <v>0.00942029062103955</v>
      </c>
      <c r="EA232" s="107">
        <f t="shared" si="387"/>
        <v>0.00950987642069264</v>
      </c>
      <c r="EB232" s="105">
        <f t="shared" si="388"/>
        <v>-84.6666666666667</v>
      </c>
      <c r="EC232" s="105">
        <f t="shared" si="389"/>
        <v>-198</v>
      </c>
      <c r="ED232" s="105">
        <f t="shared" si="390"/>
        <v>19365.6666666667</v>
      </c>
      <c r="EE232" s="105">
        <f t="shared" si="391"/>
        <v>100340.166666667</v>
      </c>
      <c r="EF232" s="108"/>
      <c r="EG232" s="115" t="str">
        <f t="shared" si="392"/>
        <v>完整</v>
      </c>
      <c r="EH232" s="115" t="str">
        <f t="shared" si="393"/>
        <v>完整</v>
      </c>
      <c r="EI232" s="115" t="str">
        <f t="shared" si="394"/>
        <v>完整</v>
      </c>
      <c r="EJ232" s="115" t="str">
        <f t="shared" si="395"/>
        <v>选择</v>
      </c>
      <c r="EK232" s="115" t="str">
        <f t="shared" si="396"/>
        <v>选择</v>
      </c>
      <c r="EL232" s="115" t="str">
        <f t="shared" si="397"/>
        <v>选择</v>
      </c>
      <c r="EM232" s="3" t="str">
        <f t="shared" si="398"/>
        <v>删除</v>
      </c>
      <c r="EN232" s="3" t="str">
        <f t="shared" si="399"/>
        <v>删除</v>
      </c>
      <c r="EO232" s="3" t="str">
        <f t="shared" si="400"/>
        <v>删除</v>
      </c>
      <c r="EP232" s="6"/>
      <c r="EQ232" s="6"/>
      <c r="ER232" s="6"/>
      <c r="ES232" s="6"/>
      <c r="ET232" s="6"/>
      <c r="EU232" s="6"/>
      <c r="EV232" s="6"/>
      <c r="EW232" s="6"/>
      <c r="EX232" s="6"/>
      <c r="EY232" s="6"/>
      <c r="EZ232" s="6"/>
      <c r="FA232" s="6"/>
      <c r="FB232" s="6"/>
      <c r="FC232" s="6"/>
      <c r="FD232" s="6"/>
      <c r="FE232" s="6"/>
      <c r="FF232" s="6"/>
      <c r="FG232" s="6"/>
      <c r="FH232" s="6"/>
      <c r="FI232" s="6"/>
      <c r="FJ232" s="6"/>
      <c r="FK232" s="6"/>
      <c r="FL232" s="6"/>
      <c r="FM232" s="6"/>
      <c r="FN232" s="6"/>
      <c r="FO232" s="6"/>
      <c r="FP232" s="6"/>
      <c r="FQ232" s="6"/>
      <c r="FR232" s="6"/>
      <c r="FS232" s="6"/>
      <c r="FT232" s="6"/>
      <c r="FU232" s="6"/>
      <c r="FV232" s="6"/>
      <c r="FW232" s="6"/>
      <c r="FX232" s="6"/>
      <c r="FY232" s="6"/>
      <c r="FZ232" s="6"/>
      <c r="GA232" s="6"/>
      <c r="GB232" s="6"/>
      <c r="GC232" s="6"/>
      <c r="GD232" s="6"/>
      <c r="GE232" s="6"/>
      <c r="GF232" s="6"/>
      <c r="GG232" s="6"/>
      <c r="GH232" s="6"/>
      <c r="GI232" s="6"/>
      <c r="GJ232" s="6"/>
      <c r="GK232" s="6"/>
      <c r="GL232" s="6"/>
      <c r="GM232" s="6"/>
      <c r="GN232" s="6"/>
      <c r="GO232" s="6"/>
      <c r="GP232" s="6"/>
      <c r="GQ232" s="6"/>
    </row>
    <row r="233" s="4" customFormat="1" customHeight="1" spans="1:200">
      <c r="A233" s="42" t="s">
        <v>2362</v>
      </c>
      <c r="B233" s="43" t="str">
        <f t="shared" si="415"/>
        <v>Roshan Packages Limited</v>
      </c>
      <c r="C233" s="44" t="s">
        <v>207</v>
      </c>
      <c r="D233" s="44" t="s">
        <v>90</v>
      </c>
      <c r="E233" s="45"/>
      <c r="F233" s="47"/>
      <c r="G233" s="44"/>
      <c r="H233" s="46">
        <f t="shared" si="349"/>
        <v>0.0523870066970796</v>
      </c>
      <c r="I233" s="46" t="str">
        <f t="shared" si="350"/>
        <v> </v>
      </c>
      <c r="J233" s="44"/>
      <c r="K233" s="44"/>
      <c r="L233" s="44"/>
      <c r="M233" s="70"/>
      <c r="N233" s="71" t="s">
        <v>2363</v>
      </c>
      <c r="O233" s="71" t="s">
        <v>2364</v>
      </c>
      <c r="P233" s="71" t="s">
        <v>63</v>
      </c>
      <c r="Q233" s="71" t="s">
        <v>2365</v>
      </c>
      <c r="R233" s="71" t="s">
        <v>2366</v>
      </c>
      <c r="S233" s="71" t="s">
        <v>1329</v>
      </c>
      <c r="T233" s="75"/>
      <c r="U233" s="71" t="s">
        <v>2367</v>
      </c>
      <c r="V233" s="71" t="s">
        <v>266</v>
      </c>
      <c r="W233" s="71" t="s">
        <v>79</v>
      </c>
      <c r="X233" s="71" t="s">
        <v>2368</v>
      </c>
      <c r="Y233" s="71" t="s">
        <v>2369</v>
      </c>
      <c r="Z233" s="71" t="s">
        <v>2370</v>
      </c>
      <c r="AA233" s="81">
        <v>42793</v>
      </c>
      <c r="AB233" s="75"/>
      <c r="AC233" s="82">
        <v>10246694</v>
      </c>
      <c r="AD233" s="82">
        <v>8865564</v>
      </c>
      <c r="AE233" s="82">
        <v>6995838</v>
      </c>
      <c r="AF233" s="82">
        <v>5232970</v>
      </c>
      <c r="AG233" s="82">
        <v>4951</v>
      </c>
      <c r="AH233" s="83"/>
      <c r="AI233" s="83"/>
      <c r="AJ233" s="82">
        <v>24866</v>
      </c>
      <c r="AK233" s="82">
        <v>8690513</v>
      </c>
      <c r="AL233" s="82">
        <v>7680659</v>
      </c>
      <c r="AM233" s="82">
        <v>5909396</v>
      </c>
      <c r="AN233" s="82">
        <v>4506644</v>
      </c>
      <c r="AO233" s="82">
        <v>0</v>
      </c>
      <c r="AP233" s="82">
        <v>0</v>
      </c>
      <c r="AQ233" s="82">
        <v>0</v>
      </c>
      <c r="AR233" s="82">
        <v>0</v>
      </c>
      <c r="AS233" s="82">
        <v>-802111</v>
      </c>
      <c r="AT233" s="82">
        <v>-624174</v>
      </c>
      <c r="AU233" s="82">
        <v>-483137</v>
      </c>
      <c r="AV233" s="82">
        <v>-358251</v>
      </c>
      <c r="AW233" s="82">
        <v>-206920</v>
      </c>
      <c r="AX233" s="82">
        <v>-185941</v>
      </c>
      <c r="AY233" s="82">
        <v>-157520</v>
      </c>
      <c r="AZ233" s="82">
        <v>-156067</v>
      </c>
      <c r="BA233" s="82">
        <v>1830137</v>
      </c>
      <c r="BB233" s="82">
        <v>1629550</v>
      </c>
      <c r="BC233" s="82">
        <v>1043547</v>
      </c>
      <c r="BD233" s="82">
        <v>880933</v>
      </c>
      <c r="BE233" s="82">
        <v>2388101</v>
      </c>
      <c r="BF233" s="82">
        <v>2266048</v>
      </c>
      <c r="BG233" s="82">
        <v>1459777</v>
      </c>
      <c r="BH233" s="82">
        <v>1255085</v>
      </c>
      <c r="BI233" s="82">
        <v>398339</v>
      </c>
      <c r="BJ233" s="82">
        <v>505279</v>
      </c>
      <c r="BK233" s="82">
        <v>851702</v>
      </c>
      <c r="BL233" s="82">
        <v>814626</v>
      </c>
      <c r="BM233" s="82">
        <v>6968852</v>
      </c>
      <c r="BN233" s="82">
        <v>7087648</v>
      </c>
      <c r="BO233" s="82">
        <v>6152367</v>
      </c>
      <c r="BP233" s="82">
        <v>5065350</v>
      </c>
      <c r="BQ233" s="82">
        <v>12650166</v>
      </c>
      <c r="BR233" s="82">
        <v>12469033</v>
      </c>
      <c r="BS233" s="82">
        <v>10570028</v>
      </c>
      <c r="BT233" s="82">
        <v>8972767</v>
      </c>
      <c r="BU233" s="82">
        <v>398482</v>
      </c>
      <c r="BV233" s="82">
        <v>289467</v>
      </c>
      <c r="BW233" s="82">
        <v>201087</v>
      </c>
      <c r="BX233" s="82">
        <v>170439</v>
      </c>
      <c r="BY233" s="82">
        <v>552101</v>
      </c>
      <c r="BZ233" s="82">
        <v>374790</v>
      </c>
      <c r="CA233" s="82">
        <v>445785</v>
      </c>
      <c r="CB233" s="82">
        <v>236874</v>
      </c>
      <c r="CC233" s="82">
        <v>28081</v>
      </c>
      <c r="CD233" s="82">
        <v>16706</v>
      </c>
      <c r="CE233" s="82">
        <v>33893</v>
      </c>
      <c r="CF233" s="82">
        <v>9838</v>
      </c>
      <c r="CG233" s="82">
        <v>283436</v>
      </c>
      <c r="CH233" s="82">
        <v>221918</v>
      </c>
      <c r="CI233" s="82">
        <v>186046</v>
      </c>
      <c r="CJ233" s="82">
        <v>137379</v>
      </c>
      <c r="CK233" s="89">
        <f t="shared" si="351"/>
        <v>10246694</v>
      </c>
      <c r="CL233" s="89">
        <f t="shared" si="352"/>
        <v>-8690513</v>
      </c>
      <c r="CM233" s="89">
        <f t="shared" si="353"/>
        <v>-802111</v>
      </c>
      <c r="CN233" s="89">
        <f t="shared" si="354"/>
        <v>-206920</v>
      </c>
      <c r="CO233" s="89">
        <f t="shared" si="355"/>
        <v>547150</v>
      </c>
      <c r="CP233" s="90">
        <f t="shared" si="356"/>
        <v>0.0533977105200956</v>
      </c>
      <c r="CQ233" s="90">
        <f t="shared" si="357"/>
        <v>0.0564098683402024</v>
      </c>
      <c r="CR233" s="91">
        <f t="shared" si="358"/>
        <v>398482</v>
      </c>
      <c r="CS233" s="93">
        <f t="shared" si="359"/>
        <v>0</v>
      </c>
      <c r="CT233" s="93">
        <f t="shared" si="360"/>
        <v>1729843.5</v>
      </c>
      <c r="CU233" s="93">
        <f t="shared" si="361"/>
        <v>7028250</v>
      </c>
      <c r="CV233" s="94"/>
      <c r="CW233" s="95">
        <f t="shared" si="362"/>
        <v>8865564</v>
      </c>
      <c r="CX233" s="95">
        <f t="shared" si="363"/>
        <v>-7680659</v>
      </c>
      <c r="CY233" s="95">
        <f t="shared" si="364"/>
        <v>-624174</v>
      </c>
      <c r="CZ233" s="93">
        <f t="shared" si="365"/>
        <v>-185941</v>
      </c>
      <c r="DA233" s="95">
        <f t="shared" si="366"/>
        <v>374790</v>
      </c>
      <c r="DB233" s="99">
        <f t="shared" si="367"/>
        <v>0.0422748062052228</v>
      </c>
      <c r="DC233" s="99">
        <f t="shared" si="368"/>
        <v>0.0441408521767273</v>
      </c>
      <c r="DD233" s="91">
        <f t="shared" si="369"/>
        <v>289467</v>
      </c>
      <c r="DE233" s="93">
        <f t="shared" si="370"/>
        <v>0</v>
      </c>
      <c r="DF233" s="93">
        <f t="shared" si="371"/>
        <v>1336548.5</v>
      </c>
      <c r="DG233" s="93">
        <f t="shared" si="372"/>
        <v>6620007.5</v>
      </c>
      <c r="DH233" s="94"/>
      <c r="DI233" s="100">
        <f t="shared" si="373"/>
        <v>6995838</v>
      </c>
      <c r="DJ233" s="100">
        <f t="shared" si="374"/>
        <v>-5909396</v>
      </c>
      <c r="DK233" s="100">
        <f t="shared" si="375"/>
        <v>-483137</v>
      </c>
      <c r="DL233" s="100">
        <f t="shared" si="376"/>
        <v>-157520</v>
      </c>
      <c r="DM233" s="100">
        <f t="shared" si="377"/>
        <v>445785</v>
      </c>
      <c r="DN233" s="99">
        <f t="shared" si="378"/>
        <v>0.0637214583871153</v>
      </c>
      <c r="DO233" s="90">
        <f t="shared" si="379"/>
        <v>0.0680582279257893</v>
      </c>
      <c r="DP233" s="91">
        <f t="shared" si="380"/>
        <v>201087</v>
      </c>
      <c r="DQ233" s="93">
        <f t="shared" si="381"/>
        <v>0</v>
      </c>
      <c r="DR233" s="93">
        <f t="shared" si="382"/>
        <v>962240</v>
      </c>
      <c r="DS233" s="93">
        <f t="shared" si="383"/>
        <v>5608858.5</v>
      </c>
      <c r="DT233" s="94"/>
      <c r="DU233" s="105">
        <f t="shared" ref="DU233:DX233" si="438">(DI233+CW233+CK233)/3</f>
        <v>8702698.66666667</v>
      </c>
      <c r="DV233" s="105">
        <f t="shared" si="438"/>
        <v>-7426856</v>
      </c>
      <c r="DW233" s="105">
        <f t="shared" si="438"/>
        <v>-636474</v>
      </c>
      <c r="DX233" s="105">
        <f t="shared" si="438"/>
        <v>-183460.333333333</v>
      </c>
      <c r="DY233" s="105">
        <f t="shared" si="385"/>
        <v>455908.333333333</v>
      </c>
      <c r="DZ233" s="99">
        <f t="shared" si="386"/>
        <v>0.0523870066970796</v>
      </c>
      <c r="EA233" s="107">
        <f t="shared" si="387"/>
        <v>0.0552831240889637</v>
      </c>
      <c r="EB233" s="105">
        <f t="shared" si="388"/>
        <v>-296345.333333333</v>
      </c>
      <c r="EC233" s="105">
        <f t="shared" si="389"/>
        <v>0</v>
      </c>
      <c r="ED233" s="105">
        <f t="shared" si="390"/>
        <v>1342877.33333333</v>
      </c>
      <c r="EE233" s="105">
        <f t="shared" si="391"/>
        <v>6419038.66666667</v>
      </c>
      <c r="EF233" s="108"/>
      <c r="EG233" s="115" t="str">
        <f t="shared" si="392"/>
        <v>完整</v>
      </c>
      <c r="EH233" s="115" t="str">
        <f t="shared" si="393"/>
        <v>完整</v>
      </c>
      <c r="EI233" s="115" t="str">
        <f t="shared" si="394"/>
        <v>完整</v>
      </c>
      <c r="EJ233" s="115" t="str">
        <f t="shared" si="395"/>
        <v>选择</v>
      </c>
      <c r="EK233" s="115" t="str">
        <f t="shared" si="396"/>
        <v>选择</v>
      </c>
      <c r="EL233" s="115" t="str">
        <f t="shared" si="397"/>
        <v>选择</v>
      </c>
      <c r="EM233" s="3" t="str">
        <f t="shared" si="398"/>
        <v>删除</v>
      </c>
      <c r="EN233" s="3" t="str">
        <f t="shared" si="399"/>
        <v>删除</v>
      </c>
      <c r="EO233" s="3" t="str">
        <f t="shared" si="400"/>
        <v>删除</v>
      </c>
      <c r="EP233" s="3"/>
      <c r="EQ233" s="3"/>
      <c r="ER233" s="3"/>
      <c r="ES233" s="3"/>
      <c r="ET233" s="3"/>
      <c r="EU233" s="3"/>
      <c r="EV233" s="3"/>
      <c r="EW233" s="3"/>
      <c r="EX233" s="3"/>
      <c r="EY233" s="3"/>
      <c r="EZ233" s="3"/>
      <c r="FA233" s="3"/>
      <c r="FB233" s="3"/>
      <c r="FC233" s="3"/>
      <c r="FD233" s="3"/>
      <c r="FE233" s="3"/>
      <c r="FF233" s="3"/>
      <c r="FG233" s="3"/>
      <c r="FH233" s="3"/>
      <c r="FI233" s="3"/>
      <c r="FJ233" s="3"/>
      <c r="FK233" s="3"/>
      <c r="FL233" s="3"/>
      <c r="FM233" s="3"/>
      <c r="FN233" s="3"/>
      <c r="FO233" s="3"/>
      <c r="FP233" s="3"/>
      <c r="FQ233" s="3"/>
      <c r="FR233" s="3"/>
      <c r="FS233" s="3"/>
      <c r="FT233" s="3"/>
      <c r="FU233" s="3"/>
      <c r="FV233" s="3"/>
      <c r="FW233" s="3"/>
      <c r="FX233" s="3"/>
      <c r="FY233" s="3"/>
      <c r="FZ233" s="3"/>
      <c r="GA233" s="3"/>
      <c r="GB233" s="3"/>
      <c r="GC233" s="3"/>
      <c r="GD233" s="3"/>
      <c r="GE233" s="3"/>
      <c r="GF233" s="3"/>
      <c r="GG233" s="3"/>
      <c r="GH233" s="3"/>
      <c r="GI233" s="3"/>
      <c r="GJ233" s="3"/>
      <c r="GK233" s="3"/>
      <c r="GL233" s="3"/>
      <c r="GM233" s="3"/>
      <c r="GN233" s="3"/>
      <c r="GO233" s="3"/>
      <c r="GP233" s="3"/>
      <c r="GQ233" s="3"/>
      <c r="GR233" s="3"/>
    </row>
    <row r="234" s="4" customFormat="1" customHeight="1" spans="1:200">
      <c r="A234" s="42" t="s">
        <v>2371</v>
      </c>
      <c r="B234" s="43" t="str">
        <f t="shared" si="415"/>
        <v>Cong TY CO Phan Giao Nhan VAN TAI Ngoai Thuong</v>
      </c>
      <c r="C234" s="44" t="s">
        <v>207</v>
      </c>
      <c r="D234" s="44" t="s">
        <v>90</v>
      </c>
      <c r="E234" s="45"/>
      <c r="F234" s="47"/>
      <c r="G234" s="44"/>
      <c r="H234" s="46">
        <f t="shared" si="349"/>
        <v>0.00205896252010567</v>
      </c>
      <c r="I234" s="46" t="str">
        <f t="shared" si="350"/>
        <v> </v>
      </c>
      <c r="J234" s="44"/>
      <c r="K234" s="44"/>
      <c r="L234" s="44"/>
      <c r="M234" s="70"/>
      <c r="N234" s="71" t="s">
        <v>2372</v>
      </c>
      <c r="O234" s="71" t="s">
        <v>2373</v>
      </c>
      <c r="P234" s="71" t="s">
        <v>211</v>
      </c>
      <c r="Q234" s="71" t="s">
        <v>2374</v>
      </c>
      <c r="R234" s="71" t="s">
        <v>2375</v>
      </c>
      <c r="S234" s="71" t="s">
        <v>1565</v>
      </c>
      <c r="T234" s="75"/>
      <c r="U234" s="71" t="s">
        <v>2376</v>
      </c>
      <c r="V234" s="71" t="s">
        <v>266</v>
      </c>
      <c r="W234" s="71" t="s">
        <v>77</v>
      </c>
      <c r="X234" s="71" t="s">
        <v>2377</v>
      </c>
      <c r="Y234" s="71" t="s">
        <v>2087</v>
      </c>
      <c r="Z234" s="71" t="s">
        <v>2378</v>
      </c>
      <c r="AA234" s="81">
        <v>40039</v>
      </c>
      <c r="AB234" s="71" t="s">
        <v>2379</v>
      </c>
      <c r="AC234" s="82">
        <v>879526958</v>
      </c>
      <c r="AD234" s="82">
        <v>1803584707</v>
      </c>
      <c r="AE234" s="82">
        <v>2544345802</v>
      </c>
      <c r="AF234" s="82">
        <v>1238969860</v>
      </c>
      <c r="AG234" s="83"/>
      <c r="AH234" s="83"/>
      <c r="AI234" s="83"/>
      <c r="AJ234" s="83"/>
      <c r="AK234" s="82">
        <v>827182779</v>
      </c>
      <c r="AL234" s="82">
        <v>1709325680</v>
      </c>
      <c r="AM234" s="82">
        <v>2440772841</v>
      </c>
      <c r="AN234" s="82">
        <v>1178379152</v>
      </c>
      <c r="AO234" s="82">
        <v>0</v>
      </c>
      <c r="AP234" s="82">
        <v>0</v>
      </c>
      <c r="AQ234" s="82">
        <v>0</v>
      </c>
      <c r="AR234" s="82">
        <v>0</v>
      </c>
      <c r="AS234" s="82">
        <v>-61244019</v>
      </c>
      <c r="AT234" s="82">
        <v>-80288930</v>
      </c>
      <c r="AU234" s="82">
        <v>-83641025</v>
      </c>
      <c r="AV234" s="82">
        <v>-52041024</v>
      </c>
      <c r="AW234" s="82">
        <v>-4366424</v>
      </c>
      <c r="AX234" s="82">
        <v>-4957498</v>
      </c>
      <c r="AY234" s="82">
        <v>-4915132</v>
      </c>
      <c r="AZ234" s="82">
        <v>-5955132</v>
      </c>
      <c r="BA234" s="83"/>
      <c r="BB234" s="83"/>
      <c r="BC234" s="83"/>
      <c r="BD234" s="83"/>
      <c r="BE234" s="82">
        <v>169498317</v>
      </c>
      <c r="BF234" s="82">
        <v>180316783</v>
      </c>
      <c r="BG234" s="82">
        <v>380977760</v>
      </c>
      <c r="BH234" s="82">
        <v>249407786</v>
      </c>
      <c r="BI234" s="82">
        <v>249890000</v>
      </c>
      <c r="BJ234" s="82">
        <v>291420747</v>
      </c>
      <c r="BK234" s="82">
        <v>235648847</v>
      </c>
      <c r="BL234" s="82">
        <v>165719058</v>
      </c>
      <c r="BM234" s="82">
        <v>29201366</v>
      </c>
      <c r="BN234" s="82">
        <v>31749886</v>
      </c>
      <c r="BO234" s="82">
        <v>36492116</v>
      </c>
      <c r="BP234" s="82">
        <v>39280159</v>
      </c>
      <c r="BQ234" s="82">
        <v>651679658</v>
      </c>
      <c r="BR234" s="82">
        <v>702705783</v>
      </c>
      <c r="BS234" s="82">
        <v>792028101</v>
      </c>
      <c r="BT234" s="82">
        <v>641540121</v>
      </c>
      <c r="BU234" s="83"/>
      <c r="BV234" s="83"/>
      <c r="BW234" s="83"/>
      <c r="BX234" s="83"/>
      <c r="BY234" s="82">
        <v>-13266264</v>
      </c>
      <c r="BZ234" s="82">
        <v>9012599</v>
      </c>
      <c r="CA234" s="82">
        <v>15016804</v>
      </c>
      <c r="CB234" s="82">
        <v>2594552</v>
      </c>
      <c r="CC234" s="83"/>
      <c r="CD234" s="83"/>
      <c r="CE234" s="83"/>
      <c r="CF234" s="83"/>
      <c r="CG234" s="82">
        <v>29461247</v>
      </c>
      <c r="CH234" s="82">
        <v>40768742</v>
      </c>
      <c r="CI234" s="82">
        <v>38826299</v>
      </c>
      <c r="CJ234" s="82">
        <v>28535980</v>
      </c>
      <c r="CK234" s="89">
        <f t="shared" si="351"/>
        <v>879526958</v>
      </c>
      <c r="CL234" s="89">
        <f t="shared" si="352"/>
        <v>-827182779</v>
      </c>
      <c r="CM234" s="89">
        <f t="shared" si="353"/>
        <v>-61244019</v>
      </c>
      <c r="CN234" s="89">
        <f t="shared" si="354"/>
        <v>-4366424</v>
      </c>
      <c r="CO234" s="89">
        <f t="shared" si="355"/>
        <v>-13266264</v>
      </c>
      <c r="CP234" s="90">
        <f t="shared" si="356"/>
        <v>-0.0150834080517177</v>
      </c>
      <c r="CQ234" s="90">
        <f t="shared" si="357"/>
        <v>-0.0148592794760263</v>
      </c>
      <c r="CR234" s="91">
        <f t="shared" si="358"/>
        <v>0</v>
      </c>
      <c r="CS234" s="93">
        <f t="shared" si="359"/>
        <v>0</v>
      </c>
      <c r="CT234" s="93" t="e">
        <f t="shared" si="360"/>
        <v>#VALUE!</v>
      </c>
      <c r="CU234" s="93">
        <f t="shared" si="361"/>
        <v>30475626</v>
      </c>
      <c r="CV234" s="94"/>
      <c r="CW234" s="95">
        <f t="shared" si="362"/>
        <v>1803584707</v>
      </c>
      <c r="CX234" s="95">
        <f t="shared" si="363"/>
        <v>-1709325680</v>
      </c>
      <c r="CY234" s="95">
        <f t="shared" si="364"/>
        <v>-80288930</v>
      </c>
      <c r="CZ234" s="93">
        <f t="shared" si="365"/>
        <v>-4957498</v>
      </c>
      <c r="DA234" s="95">
        <f t="shared" si="366"/>
        <v>9012599</v>
      </c>
      <c r="DB234" s="99">
        <f t="shared" si="367"/>
        <v>0.0049970478043092</v>
      </c>
      <c r="DC234" s="99">
        <f t="shared" si="368"/>
        <v>0.00502214369644042</v>
      </c>
      <c r="DD234" s="91">
        <f t="shared" si="369"/>
        <v>0</v>
      </c>
      <c r="DE234" s="93">
        <f t="shared" si="370"/>
        <v>0</v>
      </c>
      <c r="DF234" s="93" t="e">
        <f t="shared" si="371"/>
        <v>#VALUE!</v>
      </c>
      <c r="DG234" s="93">
        <f t="shared" si="372"/>
        <v>34121001</v>
      </c>
      <c r="DH234" s="94"/>
      <c r="DI234" s="100">
        <f t="shared" si="373"/>
        <v>2544345802</v>
      </c>
      <c r="DJ234" s="100">
        <f t="shared" si="374"/>
        <v>-2440772841</v>
      </c>
      <c r="DK234" s="100">
        <f t="shared" si="375"/>
        <v>-83641025</v>
      </c>
      <c r="DL234" s="100">
        <f t="shared" si="376"/>
        <v>-4915132</v>
      </c>
      <c r="DM234" s="100">
        <f t="shared" si="377"/>
        <v>15016804</v>
      </c>
      <c r="DN234" s="99">
        <f t="shared" si="378"/>
        <v>0.00590202950722969</v>
      </c>
      <c r="DO234" s="90">
        <f t="shared" si="379"/>
        <v>0.00593707027115656</v>
      </c>
      <c r="DP234" s="91">
        <f t="shared" si="380"/>
        <v>0</v>
      </c>
      <c r="DQ234" s="93">
        <f t="shared" si="381"/>
        <v>0</v>
      </c>
      <c r="DR234" s="93" t="e">
        <f t="shared" si="382"/>
        <v>#VALUE!</v>
      </c>
      <c r="DS234" s="93">
        <f t="shared" si="383"/>
        <v>37886137.5</v>
      </c>
      <c r="DT234" s="94"/>
      <c r="DU234" s="105">
        <f t="shared" ref="DU234:DX234" si="439">(DI234+CW234+CK234)/3</f>
        <v>1742485822.33333</v>
      </c>
      <c r="DV234" s="105">
        <f t="shared" si="439"/>
        <v>-1659093766.66667</v>
      </c>
      <c r="DW234" s="105">
        <f t="shared" si="439"/>
        <v>-75057991.3333333</v>
      </c>
      <c r="DX234" s="105">
        <f t="shared" si="439"/>
        <v>-4746351.33333333</v>
      </c>
      <c r="DY234" s="105">
        <f t="shared" si="385"/>
        <v>3587712.99999985</v>
      </c>
      <c r="DZ234" s="99">
        <f t="shared" si="386"/>
        <v>0.00205896252010567</v>
      </c>
      <c r="EA234" s="107">
        <f t="shared" si="387"/>
        <v>0.00206321059338855</v>
      </c>
      <c r="EB234" s="105">
        <f t="shared" si="388"/>
        <v>0</v>
      </c>
      <c r="EC234" s="105">
        <f t="shared" si="389"/>
        <v>0</v>
      </c>
      <c r="ED234" s="105" t="e">
        <f t="shared" si="390"/>
        <v>#VALUE!</v>
      </c>
      <c r="EE234" s="105">
        <f t="shared" si="391"/>
        <v>34160921.5</v>
      </c>
      <c r="EF234" s="108"/>
      <c r="EG234" s="115" t="str">
        <f t="shared" si="392"/>
        <v>完整</v>
      </c>
      <c r="EH234" s="115" t="str">
        <f t="shared" si="393"/>
        <v>完整</v>
      </c>
      <c r="EI234" s="115" t="str">
        <f t="shared" si="394"/>
        <v>完整</v>
      </c>
      <c r="EJ234" s="115" t="str">
        <f t="shared" si="395"/>
        <v>选择</v>
      </c>
      <c r="EK234" s="115" t="str">
        <f t="shared" si="396"/>
        <v>选择</v>
      </c>
      <c r="EL234" s="115" t="str">
        <f t="shared" si="397"/>
        <v>选择</v>
      </c>
      <c r="EM234" s="3" t="str">
        <f t="shared" si="398"/>
        <v>删除</v>
      </c>
      <c r="EN234" s="3" t="str">
        <f t="shared" si="399"/>
        <v>删除</v>
      </c>
      <c r="EO234" s="3" t="str">
        <f t="shared" si="400"/>
        <v>删除</v>
      </c>
      <c r="EP234" s="6"/>
      <c r="EQ234" s="6"/>
      <c r="ER234" s="6"/>
      <c r="ES234" s="6"/>
      <c r="ET234" s="6"/>
      <c r="EU234" s="6"/>
      <c r="EV234" s="6"/>
      <c r="EW234" s="6"/>
      <c r="EX234" s="6"/>
      <c r="EY234" s="6"/>
      <c r="EZ234" s="6"/>
      <c r="FA234" s="6"/>
      <c r="FB234" s="6"/>
      <c r="FC234" s="6"/>
      <c r="FD234" s="6"/>
      <c r="FE234" s="6"/>
      <c r="FF234" s="6"/>
      <c r="FG234" s="6"/>
      <c r="FH234" s="6"/>
      <c r="FI234" s="6"/>
      <c r="FJ234" s="6"/>
      <c r="FK234" s="6"/>
      <c r="FL234" s="6"/>
      <c r="FM234" s="6"/>
      <c r="FN234" s="6"/>
      <c r="FO234" s="6"/>
      <c r="FP234" s="6"/>
      <c r="FQ234" s="6"/>
      <c r="FR234" s="6"/>
      <c r="FS234" s="6"/>
      <c r="FT234" s="6"/>
      <c r="FU234" s="6"/>
      <c r="FV234" s="6"/>
      <c r="FW234" s="6"/>
      <c r="FX234" s="6"/>
      <c r="FY234" s="6"/>
      <c r="FZ234" s="6"/>
      <c r="GA234" s="6"/>
      <c r="GB234" s="6"/>
      <c r="GC234" s="6"/>
      <c r="GD234" s="6"/>
      <c r="GE234" s="6"/>
      <c r="GF234" s="6"/>
      <c r="GG234" s="6"/>
      <c r="GH234" s="6"/>
      <c r="GI234" s="6"/>
      <c r="GJ234" s="6"/>
      <c r="GK234" s="6"/>
      <c r="GL234" s="6"/>
      <c r="GM234" s="6"/>
      <c r="GN234" s="6"/>
      <c r="GO234" s="6"/>
      <c r="GP234" s="6"/>
      <c r="GQ234" s="6"/>
      <c r="GR234" s="3"/>
    </row>
    <row r="235" s="4" customFormat="1" customHeight="1" spans="1:200">
      <c r="A235" s="42" t="s">
        <v>2380</v>
      </c>
      <c r="B235" s="43" t="str">
        <f t="shared" si="415"/>
        <v>Kukbo Co.,Ltd.</v>
      </c>
      <c r="C235" s="44" t="s">
        <v>207</v>
      </c>
      <c r="D235" s="44" t="s">
        <v>90</v>
      </c>
      <c r="E235" s="45"/>
      <c r="F235" s="47"/>
      <c r="G235" s="44"/>
      <c r="H235" s="46">
        <f t="shared" si="349"/>
        <v>-0.148674394830132</v>
      </c>
      <c r="I235" s="46" t="str">
        <f t="shared" si="350"/>
        <v> </v>
      </c>
      <c r="J235" s="44"/>
      <c r="K235" s="44"/>
      <c r="L235" s="44"/>
      <c r="M235" s="70"/>
      <c r="N235" s="71" t="s">
        <v>2381</v>
      </c>
      <c r="O235" s="71" t="s">
        <v>2382</v>
      </c>
      <c r="P235" s="71" t="s">
        <v>211</v>
      </c>
      <c r="Q235" s="71" t="s">
        <v>2383</v>
      </c>
      <c r="R235" s="71" t="s">
        <v>2384</v>
      </c>
      <c r="S235" s="71" t="s">
        <v>214</v>
      </c>
      <c r="T235" s="75"/>
      <c r="U235" s="71" t="s">
        <v>2385</v>
      </c>
      <c r="V235" s="71" t="s">
        <v>867</v>
      </c>
      <c r="W235" s="71" t="s">
        <v>71</v>
      </c>
      <c r="X235" s="71" t="s">
        <v>2386</v>
      </c>
      <c r="Y235" s="71" t="s">
        <v>258</v>
      </c>
      <c r="Z235" s="71" t="s">
        <v>2387</v>
      </c>
      <c r="AA235" s="81">
        <v>32844</v>
      </c>
      <c r="AB235" s="71" t="s">
        <v>2388</v>
      </c>
      <c r="AC235" s="82">
        <v>47384485</v>
      </c>
      <c r="AD235" s="82">
        <v>58834598</v>
      </c>
      <c r="AE235" s="82">
        <v>96849603</v>
      </c>
      <c r="AF235" s="82">
        <v>109928741</v>
      </c>
      <c r="AG235" s="83"/>
      <c r="AH235" s="83"/>
      <c r="AI235" s="83"/>
      <c r="AJ235" s="83"/>
      <c r="AK235" s="82">
        <v>47134518</v>
      </c>
      <c r="AL235" s="82">
        <v>57926172</v>
      </c>
      <c r="AM235" s="82">
        <v>69105726</v>
      </c>
      <c r="AN235" s="82">
        <v>78435499</v>
      </c>
      <c r="AO235" s="83"/>
      <c r="AP235" s="83"/>
      <c r="AQ235" s="83"/>
      <c r="AR235" s="83"/>
      <c r="AS235" s="82">
        <v>-11666288</v>
      </c>
      <c r="AT235" s="82">
        <v>-10196832</v>
      </c>
      <c r="AU235" s="82">
        <v>-34310802</v>
      </c>
      <c r="AV235" s="82">
        <v>-40325726</v>
      </c>
      <c r="AW235" s="82">
        <v>-663975</v>
      </c>
      <c r="AX235" s="82">
        <v>-813649</v>
      </c>
      <c r="AY235" s="82">
        <v>-1441838</v>
      </c>
      <c r="AZ235" s="82">
        <v>-1970738</v>
      </c>
      <c r="BA235" s="82">
        <v>4276414</v>
      </c>
      <c r="BB235" s="82">
        <v>27490643</v>
      </c>
      <c r="BC235" s="82">
        <v>27715594</v>
      </c>
      <c r="BD235" s="82">
        <v>25685354</v>
      </c>
      <c r="BE235" s="82">
        <v>7518760</v>
      </c>
      <c r="BF235" s="82">
        <v>10285684</v>
      </c>
      <c r="BG235" s="82">
        <v>14953391</v>
      </c>
      <c r="BH235" s="82">
        <v>15506498</v>
      </c>
      <c r="BI235" s="82">
        <v>6236160</v>
      </c>
      <c r="BJ235" s="82">
        <v>8557981</v>
      </c>
      <c r="BK235" s="82">
        <v>6416428</v>
      </c>
      <c r="BL235" s="82">
        <v>812308</v>
      </c>
      <c r="BM235" s="82">
        <v>6011488</v>
      </c>
      <c r="BN235" s="82">
        <v>7115035</v>
      </c>
      <c r="BO235" s="82">
        <v>14799036</v>
      </c>
      <c r="BP235" s="82">
        <v>16748797</v>
      </c>
      <c r="BQ235" s="82">
        <v>91419723</v>
      </c>
      <c r="BR235" s="82">
        <v>109959854</v>
      </c>
      <c r="BS235" s="82">
        <v>102314952</v>
      </c>
      <c r="BT235" s="82">
        <v>90823631</v>
      </c>
      <c r="BU235" s="82">
        <v>360184</v>
      </c>
      <c r="BV235" s="82">
        <v>389696</v>
      </c>
      <c r="BW235" s="82">
        <v>2637431</v>
      </c>
      <c r="BX235" s="82">
        <v>452852</v>
      </c>
      <c r="BY235" s="82">
        <v>-12080296</v>
      </c>
      <c r="BZ235" s="82">
        <v>-10102055</v>
      </c>
      <c r="CA235" s="82">
        <v>-8008763</v>
      </c>
      <c r="CB235" s="82">
        <v>-10803222</v>
      </c>
      <c r="CC235" s="82">
        <v>62612</v>
      </c>
      <c r="CD235" s="82">
        <v>469</v>
      </c>
      <c r="CE235" s="82">
        <v>357450</v>
      </c>
      <c r="CF235" s="82">
        <v>1233454</v>
      </c>
      <c r="CG235" s="82">
        <v>4601412</v>
      </c>
      <c r="CH235" s="82">
        <v>3111518</v>
      </c>
      <c r="CI235" s="82">
        <v>24340907</v>
      </c>
      <c r="CJ235" s="82">
        <v>31520056</v>
      </c>
      <c r="CK235" s="89">
        <f t="shared" si="351"/>
        <v>47384485</v>
      </c>
      <c r="CL235" s="89">
        <f t="shared" si="352"/>
        <v>-47134518</v>
      </c>
      <c r="CM235" s="89">
        <f t="shared" si="353"/>
        <v>-11666288</v>
      </c>
      <c r="CN235" s="89">
        <f t="shared" si="354"/>
        <v>-663975</v>
      </c>
      <c r="CO235" s="89">
        <f t="shared" si="355"/>
        <v>-12080296</v>
      </c>
      <c r="CP235" s="90">
        <f t="shared" si="356"/>
        <v>-0.254942013192715</v>
      </c>
      <c r="CQ235" s="90">
        <f t="shared" si="357"/>
        <v>-0.203150432858737</v>
      </c>
      <c r="CR235" s="91">
        <f t="shared" si="358"/>
        <v>360184</v>
      </c>
      <c r="CS235" s="93" t="str">
        <f t="shared" si="359"/>
        <v/>
      </c>
      <c r="CT235" s="93">
        <f t="shared" si="360"/>
        <v>15883528.5</v>
      </c>
      <c r="CU235" s="93">
        <f t="shared" si="361"/>
        <v>6563261.5</v>
      </c>
      <c r="CV235" s="94"/>
      <c r="CW235" s="95">
        <f t="shared" si="362"/>
        <v>58834598</v>
      </c>
      <c r="CX235" s="95">
        <f t="shared" si="363"/>
        <v>-57926172</v>
      </c>
      <c r="CY235" s="95">
        <f t="shared" si="364"/>
        <v>-10196832</v>
      </c>
      <c r="CZ235" s="93">
        <f t="shared" si="365"/>
        <v>-813649</v>
      </c>
      <c r="DA235" s="95">
        <f t="shared" si="366"/>
        <v>-10102055</v>
      </c>
      <c r="DB235" s="99">
        <f t="shared" si="367"/>
        <v>-0.1717026264036</v>
      </c>
      <c r="DC235" s="99">
        <f t="shared" si="368"/>
        <v>-0.146541129578774</v>
      </c>
      <c r="DD235" s="91">
        <f t="shared" si="369"/>
        <v>389696</v>
      </c>
      <c r="DE235" s="93" t="str">
        <f t="shared" si="370"/>
        <v/>
      </c>
      <c r="DF235" s="93">
        <f t="shared" si="371"/>
        <v>27603118.5</v>
      </c>
      <c r="DG235" s="93">
        <f t="shared" si="372"/>
        <v>10957035.5</v>
      </c>
      <c r="DH235" s="94"/>
      <c r="DI235" s="100">
        <f t="shared" si="373"/>
        <v>96849603</v>
      </c>
      <c r="DJ235" s="100">
        <f t="shared" si="374"/>
        <v>-69105726</v>
      </c>
      <c r="DK235" s="100">
        <f t="shared" si="375"/>
        <v>-34310802</v>
      </c>
      <c r="DL235" s="100">
        <f t="shared" si="376"/>
        <v>-1441838</v>
      </c>
      <c r="DM235" s="100">
        <f t="shared" si="377"/>
        <v>-8008763</v>
      </c>
      <c r="DN235" s="99">
        <f t="shared" si="378"/>
        <v>-0.0826927808883223</v>
      </c>
      <c r="DO235" s="90">
        <f t="shared" si="379"/>
        <v>-0.0763769578480748</v>
      </c>
      <c r="DP235" s="91">
        <f t="shared" si="380"/>
        <v>2637431</v>
      </c>
      <c r="DQ235" s="93" t="str">
        <f t="shared" si="381"/>
        <v/>
      </c>
      <c r="DR235" s="93">
        <f t="shared" si="382"/>
        <v>26700474</v>
      </c>
      <c r="DS235" s="93">
        <f t="shared" si="383"/>
        <v>15773916.5</v>
      </c>
      <c r="DT235" s="94"/>
      <c r="DU235" s="105">
        <f t="shared" ref="DU235:DX235" si="440">(DI235+CW235+CK235)/3</f>
        <v>67689562</v>
      </c>
      <c r="DV235" s="105">
        <f t="shared" si="440"/>
        <v>-58055472</v>
      </c>
      <c r="DW235" s="105">
        <f t="shared" si="440"/>
        <v>-18724640.6666667</v>
      </c>
      <c r="DX235" s="105">
        <f t="shared" si="440"/>
        <v>-973154</v>
      </c>
      <c r="DY235" s="105">
        <f t="shared" si="385"/>
        <v>-10063704.6666667</v>
      </c>
      <c r="DZ235" s="99">
        <f t="shared" si="386"/>
        <v>-0.148674394830132</v>
      </c>
      <c r="EA235" s="107">
        <f t="shared" si="387"/>
        <v>-0.129431277914154</v>
      </c>
      <c r="EB235" s="105">
        <f t="shared" si="388"/>
        <v>-1129103.66666667</v>
      </c>
      <c r="EC235" s="105" t="e">
        <f t="shared" si="389"/>
        <v>#VALUE!</v>
      </c>
      <c r="ED235" s="105">
        <f t="shared" si="390"/>
        <v>23395707</v>
      </c>
      <c r="EE235" s="105">
        <f t="shared" si="391"/>
        <v>11098071.1666667</v>
      </c>
      <c r="EF235" s="108"/>
      <c r="EG235" s="115" t="str">
        <f t="shared" si="392"/>
        <v>完整</v>
      </c>
      <c r="EH235" s="115" t="str">
        <f t="shared" si="393"/>
        <v>完整</v>
      </c>
      <c r="EI235" s="115" t="str">
        <f t="shared" si="394"/>
        <v>完整</v>
      </c>
      <c r="EJ235" s="115" t="str">
        <f t="shared" si="395"/>
        <v>选择</v>
      </c>
      <c r="EK235" s="115" t="str">
        <f t="shared" si="396"/>
        <v>选择</v>
      </c>
      <c r="EL235" s="115" t="str">
        <f t="shared" si="397"/>
        <v>删除</v>
      </c>
      <c r="EM235" s="3" t="str">
        <f t="shared" si="398"/>
        <v>删除</v>
      </c>
      <c r="EN235" s="3" t="e">
        <f t="shared" si="399"/>
        <v>#VALUE!</v>
      </c>
      <c r="EO235" s="3" t="str">
        <f t="shared" si="400"/>
        <v>删除</v>
      </c>
      <c r="EP235" s="6"/>
      <c r="EQ235" s="6"/>
      <c r="ER235" s="6"/>
      <c r="ES235" s="6"/>
      <c r="ET235" s="6"/>
      <c r="EU235" s="6"/>
      <c r="EV235" s="6"/>
      <c r="EW235" s="6"/>
      <c r="EX235" s="6"/>
      <c r="EY235" s="6"/>
      <c r="EZ235" s="6"/>
      <c r="FA235" s="6"/>
      <c r="FB235" s="6"/>
      <c r="FC235" s="6"/>
      <c r="FD235" s="6"/>
      <c r="FE235" s="6"/>
      <c r="FF235" s="6"/>
      <c r="FG235" s="6"/>
      <c r="FH235" s="6"/>
      <c r="FI235" s="6"/>
      <c r="FJ235" s="6"/>
      <c r="FK235" s="6"/>
      <c r="FL235" s="6"/>
      <c r="FM235" s="6"/>
      <c r="FN235" s="6"/>
      <c r="FO235" s="6"/>
      <c r="FP235" s="6"/>
      <c r="FQ235" s="6"/>
      <c r="FR235" s="6"/>
      <c r="FS235" s="6"/>
      <c r="FT235" s="6"/>
      <c r="FU235" s="6"/>
      <c r="FV235" s="6"/>
      <c r="FW235" s="6"/>
      <c r="FX235" s="6"/>
      <c r="FY235" s="6"/>
      <c r="FZ235" s="6"/>
      <c r="GA235" s="6"/>
      <c r="GB235" s="6"/>
      <c r="GC235" s="6"/>
      <c r="GD235" s="6"/>
      <c r="GE235" s="6"/>
      <c r="GF235" s="6"/>
      <c r="GG235" s="6"/>
      <c r="GH235" s="6"/>
      <c r="GI235" s="6"/>
      <c r="GJ235" s="6"/>
      <c r="GK235" s="6"/>
      <c r="GL235" s="6"/>
      <c r="GM235" s="6"/>
      <c r="GN235" s="6"/>
      <c r="GO235" s="6"/>
      <c r="GP235" s="6"/>
      <c r="GQ235" s="6"/>
      <c r="GR235" s="3"/>
    </row>
    <row r="236" s="4" customFormat="1" customHeight="1" spans="1:200">
      <c r="A236" s="42" t="s">
        <v>2389</v>
      </c>
      <c r="B236" s="43" t="str">
        <f t="shared" si="415"/>
        <v>L&amp;P Global Berhad</v>
      </c>
      <c r="C236" s="44" t="s">
        <v>207</v>
      </c>
      <c r="D236" s="44" t="s">
        <v>90</v>
      </c>
      <c r="E236" s="45"/>
      <c r="F236" s="47"/>
      <c r="G236" s="44"/>
      <c r="H236" s="46">
        <f t="shared" si="349"/>
        <v>0.143887271010689</v>
      </c>
      <c r="I236" s="46" t="str">
        <f t="shared" si="350"/>
        <v> </v>
      </c>
      <c r="J236" s="44"/>
      <c r="K236" s="44"/>
      <c r="L236" s="44"/>
      <c r="M236" s="70"/>
      <c r="N236" s="71" t="s">
        <v>2390</v>
      </c>
      <c r="O236" s="71" t="s">
        <v>2391</v>
      </c>
      <c r="P236" s="71" t="s">
        <v>211</v>
      </c>
      <c r="Q236" s="71" t="s">
        <v>2392</v>
      </c>
      <c r="R236" s="71" t="s">
        <v>2393</v>
      </c>
      <c r="S236" s="71" t="s">
        <v>429</v>
      </c>
      <c r="T236" s="75"/>
      <c r="U236" s="71" t="s">
        <v>2394</v>
      </c>
      <c r="V236" s="71" t="s">
        <v>306</v>
      </c>
      <c r="W236" s="71" t="s">
        <v>79</v>
      </c>
      <c r="X236" s="71" t="s">
        <v>2395</v>
      </c>
      <c r="Y236" s="71" t="s">
        <v>2396</v>
      </c>
      <c r="Z236" s="71" t="s">
        <v>2397</v>
      </c>
      <c r="AA236" s="81">
        <v>44564</v>
      </c>
      <c r="AB236" s="71" t="s">
        <v>2398</v>
      </c>
      <c r="AC236" s="82">
        <v>167038</v>
      </c>
      <c r="AD236" s="82">
        <v>150541</v>
      </c>
      <c r="AE236" s="82">
        <v>120924</v>
      </c>
      <c r="AF236" s="82">
        <v>88305</v>
      </c>
      <c r="AG236" s="82">
        <v>1222</v>
      </c>
      <c r="AH236" s="82">
        <v>1149</v>
      </c>
      <c r="AI236" s="82">
        <v>193</v>
      </c>
      <c r="AJ236" s="82">
        <v>230</v>
      </c>
      <c r="AK236" s="82">
        <v>124521</v>
      </c>
      <c r="AL236" s="82">
        <v>113828</v>
      </c>
      <c r="AM236" s="82">
        <v>91734</v>
      </c>
      <c r="AN236" s="82">
        <v>69898</v>
      </c>
      <c r="AO236" s="82">
        <v>0</v>
      </c>
      <c r="AP236" s="82">
        <v>0</v>
      </c>
      <c r="AQ236" s="82">
        <v>0</v>
      </c>
      <c r="AR236" s="82">
        <v>0</v>
      </c>
      <c r="AS236" s="82">
        <v>-14542</v>
      </c>
      <c r="AT236" s="82">
        <v>-13958</v>
      </c>
      <c r="AU236" s="82">
        <v>-9816</v>
      </c>
      <c r="AV236" s="82">
        <v>-6670</v>
      </c>
      <c r="AW236" s="82">
        <v>-3697</v>
      </c>
      <c r="AX236" s="82">
        <v>-3312</v>
      </c>
      <c r="AY236" s="82">
        <v>0</v>
      </c>
      <c r="AZ236" s="82">
        <v>0</v>
      </c>
      <c r="BA236" s="82">
        <v>11895</v>
      </c>
      <c r="BB236" s="82">
        <v>19110</v>
      </c>
      <c r="BC236" s="82">
        <v>19694</v>
      </c>
      <c r="BD236" s="82">
        <v>12786</v>
      </c>
      <c r="BE236" s="82">
        <v>31941</v>
      </c>
      <c r="BF236" s="82">
        <v>27932</v>
      </c>
      <c r="BG236" s="82">
        <v>21859</v>
      </c>
      <c r="BH236" s="82">
        <v>17227</v>
      </c>
      <c r="BI236" s="82">
        <v>40212</v>
      </c>
      <c r="BJ236" s="82">
        <v>6665</v>
      </c>
      <c r="BK236" s="82">
        <v>3407</v>
      </c>
      <c r="BL236" s="82">
        <v>5650</v>
      </c>
      <c r="BM236" s="82">
        <v>54025</v>
      </c>
      <c r="BN236" s="82">
        <v>46536</v>
      </c>
      <c r="BO236" s="82">
        <v>19987</v>
      </c>
      <c r="BP236" s="82">
        <v>15895</v>
      </c>
      <c r="BQ236" s="82">
        <v>143627</v>
      </c>
      <c r="BR236" s="82">
        <v>137389</v>
      </c>
      <c r="BS236" s="82">
        <v>74104</v>
      </c>
      <c r="BT236" s="82">
        <v>57309</v>
      </c>
      <c r="BU236" s="82">
        <v>3348</v>
      </c>
      <c r="BV236" s="82">
        <v>3024</v>
      </c>
      <c r="BW236" s="82">
        <v>2392</v>
      </c>
      <c r="BX236" s="82">
        <v>1815</v>
      </c>
      <c r="BY236" s="82">
        <v>25500</v>
      </c>
      <c r="BZ236" s="82">
        <v>20592</v>
      </c>
      <c r="CA236" s="82">
        <v>19567</v>
      </c>
      <c r="CB236" s="82">
        <v>11967</v>
      </c>
      <c r="CC236" s="83"/>
      <c r="CD236" s="83"/>
      <c r="CE236" s="83"/>
      <c r="CF236" s="83"/>
      <c r="CG236" s="82">
        <v>11194</v>
      </c>
      <c r="CH236" s="82">
        <v>10934</v>
      </c>
      <c r="CI236" s="82">
        <v>7424</v>
      </c>
      <c r="CJ236" s="82">
        <v>4855</v>
      </c>
      <c r="CK236" s="89">
        <f t="shared" si="351"/>
        <v>167038</v>
      </c>
      <c r="CL236" s="89">
        <f t="shared" si="352"/>
        <v>-124521</v>
      </c>
      <c r="CM236" s="89">
        <f t="shared" si="353"/>
        <v>-14542</v>
      </c>
      <c r="CN236" s="89">
        <f t="shared" si="354"/>
        <v>-3697</v>
      </c>
      <c r="CO236" s="89">
        <f t="shared" si="355"/>
        <v>24278</v>
      </c>
      <c r="CP236" s="90">
        <f t="shared" si="356"/>
        <v>0.14534417318215</v>
      </c>
      <c r="CQ236" s="90">
        <f t="shared" si="357"/>
        <v>0.170061641916503</v>
      </c>
      <c r="CR236" s="91">
        <f t="shared" si="358"/>
        <v>3348</v>
      </c>
      <c r="CS236" s="93">
        <f t="shared" si="359"/>
        <v>0</v>
      </c>
      <c r="CT236" s="93">
        <f t="shared" si="360"/>
        <v>15502.5</v>
      </c>
      <c r="CU236" s="93">
        <f t="shared" si="361"/>
        <v>50280.5</v>
      </c>
      <c r="CV236" s="94"/>
      <c r="CW236" s="95">
        <f t="shared" si="362"/>
        <v>150541</v>
      </c>
      <c r="CX236" s="95">
        <f t="shared" si="363"/>
        <v>-113828</v>
      </c>
      <c r="CY236" s="95">
        <f t="shared" si="364"/>
        <v>-13958</v>
      </c>
      <c r="CZ236" s="93">
        <f t="shared" si="365"/>
        <v>-3312</v>
      </c>
      <c r="DA236" s="95">
        <f t="shared" si="366"/>
        <v>19443</v>
      </c>
      <c r="DB236" s="99">
        <f t="shared" si="367"/>
        <v>0.129154183910031</v>
      </c>
      <c r="DC236" s="99">
        <f t="shared" si="368"/>
        <v>0.148308898686479</v>
      </c>
      <c r="DD236" s="91">
        <f t="shared" si="369"/>
        <v>3024</v>
      </c>
      <c r="DE236" s="93">
        <f t="shared" si="370"/>
        <v>0</v>
      </c>
      <c r="DF236" s="93">
        <f t="shared" si="371"/>
        <v>19402</v>
      </c>
      <c r="DG236" s="93">
        <f t="shared" si="372"/>
        <v>33261.5</v>
      </c>
      <c r="DH236" s="94"/>
      <c r="DI236" s="100">
        <f t="shared" si="373"/>
        <v>120924</v>
      </c>
      <c r="DJ236" s="100">
        <f t="shared" si="374"/>
        <v>-91734</v>
      </c>
      <c r="DK236" s="100">
        <f t="shared" si="375"/>
        <v>-9816</v>
      </c>
      <c r="DL236" s="100">
        <f t="shared" si="376"/>
        <v>0</v>
      </c>
      <c r="DM236" s="100">
        <f t="shared" si="377"/>
        <v>19374</v>
      </c>
      <c r="DN236" s="99">
        <f t="shared" si="378"/>
        <v>0.160216334226456</v>
      </c>
      <c r="DO236" s="90">
        <f t="shared" si="379"/>
        <v>0.190782865583456</v>
      </c>
      <c r="DP236" s="91">
        <f t="shared" si="380"/>
        <v>2392</v>
      </c>
      <c r="DQ236" s="93">
        <f t="shared" si="381"/>
        <v>0</v>
      </c>
      <c r="DR236" s="93">
        <f t="shared" si="382"/>
        <v>16240</v>
      </c>
      <c r="DS236" s="93">
        <f t="shared" si="383"/>
        <v>17941</v>
      </c>
      <c r="DT236" s="94"/>
      <c r="DU236" s="105">
        <f t="shared" ref="DU236:DX236" si="441">(DI236+CW236+CK236)/3</f>
        <v>146167.666666667</v>
      </c>
      <c r="DV236" s="105">
        <f t="shared" si="441"/>
        <v>-110027.666666667</v>
      </c>
      <c r="DW236" s="105">
        <f t="shared" si="441"/>
        <v>-12772</v>
      </c>
      <c r="DX236" s="105">
        <f t="shared" si="441"/>
        <v>-2336.33333333333</v>
      </c>
      <c r="DY236" s="105">
        <f t="shared" si="385"/>
        <v>21031.6666666667</v>
      </c>
      <c r="DZ236" s="99">
        <f t="shared" si="386"/>
        <v>0.143887271010689</v>
      </c>
      <c r="EA236" s="107">
        <f t="shared" si="387"/>
        <v>0.16807047265908</v>
      </c>
      <c r="EB236" s="105">
        <f t="shared" si="388"/>
        <v>-2921.33333333333</v>
      </c>
      <c r="EC236" s="105">
        <f t="shared" si="389"/>
        <v>0</v>
      </c>
      <c r="ED236" s="105">
        <f t="shared" si="390"/>
        <v>17048.1666666667</v>
      </c>
      <c r="EE236" s="105">
        <f t="shared" si="391"/>
        <v>33827.6666666667</v>
      </c>
      <c r="EF236" s="108"/>
      <c r="EG236" s="115" t="str">
        <f t="shared" si="392"/>
        <v>完整</v>
      </c>
      <c r="EH236" s="115" t="str">
        <f t="shared" si="393"/>
        <v>完整</v>
      </c>
      <c r="EI236" s="115" t="str">
        <f t="shared" si="394"/>
        <v>完整</v>
      </c>
      <c r="EJ236" s="115" t="str">
        <f t="shared" si="395"/>
        <v>选择</v>
      </c>
      <c r="EK236" s="115" t="str">
        <f t="shared" si="396"/>
        <v>选择</v>
      </c>
      <c r="EL236" s="115" t="str">
        <f t="shared" si="397"/>
        <v>选择</v>
      </c>
      <c r="EM236" s="3" t="str">
        <f t="shared" si="398"/>
        <v>删除</v>
      </c>
      <c r="EN236" s="3" t="str">
        <f t="shared" si="399"/>
        <v>删除</v>
      </c>
      <c r="EO236" s="3" t="str">
        <f t="shared" si="400"/>
        <v>删除</v>
      </c>
      <c r="EP236" s="3"/>
      <c r="EQ236" s="3"/>
      <c r="ER236" s="3"/>
      <c r="ES236" s="3"/>
      <c r="ET236" s="3"/>
      <c r="EU236" s="3"/>
      <c r="EV236" s="3"/>
      <c r="EW236" s="3"/>
      <c r="EX236" s="3"/>
      <c r="EY236" s="3"/>
      <c r="EZ236" s="3"/>
      <c r="FA236" s="3"/>
      <c r="FB236" s="3"/>
      <c r="FC236" s="3"/>
      <c r="FD236" s="3"/>
      <c r="FE236" s="3"/>
      <c r="FF236" s="3"/>
      <c r="FG236" s="3"/>
      <c r="FH236" s="3"/>
      <c r="FI236" s="3"/>
      <c r="FJ236" s="3"/>
      <c r="FK236" s="3"/>
      <c r="FL236" s="3"/>
      <c r="FM236" s="3"/>
      <c r="FN236" s="3"/>
      <c r="FO236" s="3"/>
      <c r="FP236" s="3"/>
      <c r="FQ236" s="3"/>
      <c r="FR236" s="3"/>
      <c r="FS236" s="3"/>
      <c r="FT236" s="3"/>
      <c r="FU236" s="3"/>
      <c r="FV236" s="3"/>
      <c r="FW236" s="3"/>
      <c r="FX236" s="3"/>
      <c r="FY236" s="3"/>
      <c r="FZ236" s="3"/>
      <c r="GA236" s="3"/>
      <c r="GB236" s="3"/>
      <c r="GC236" s="3"/>
      <c r="GD236" s="3"/>
      <c r="GE236" s="3"/>
      <c r="GF236" s="3"/>
      <c r="GG236" s="3"/>
      <c r="GH236" s="3"/>
      <c r="GI236" s="3"/>
      <c r="GJ236" s="3"/>
      <c r="GK236" s="3"/>
      <c r="GL236" s="3"/>
      <c r="GM236" s="3"/>
      <c r="GN236" s="3"/>
      <c r="GO236" s="3"/>
      <c r="GP236" s="3"/>
      <c r="GQ236" s="3"/>
      <c r="GR236" s="3"/>
    </row>
    <row r="237" s="4" customFormat="1" customHeight="1" spans="1:200">
      <c r="A237" s="42" t="s">
        <v>2399</v>
      </c>
      <c r="B237" s="43" t="str">
        <f t="shared" si="415"/>
        <v>Euroasia Total Logistics PCL</v>
      </c>
      <c r="C237" s="44" t="s">
        <v>207</v>
      </c>
      <c r="D237" s="44" t="s">
        <v>90</v>
      </c>
      <c r="E237" s="45"/>
      <c r="F237" s="47"/>
      <c r="G237" s="44"/>
      <c r="H237" s="46">
        <f t="shared" si="349"/>
        <v>0.0605134157431132</v>
      </c>
      <c r="I237" s="46" t="str">
        <f t="shared" si="350"/>
        <v> </v>
      </c>
      <c r="J237" s="44"/>
      <c r="K237" s="44"/>
      <c r="L237" s="44"/>
      <c r="M237" s="70"/>
      <c r="N237" s="71" t="s">
        <v>2400</v>
      </c>
      <c r="O237" s="71" t="s">
        <v>2401</v>
      </c>
      <c r="P237" s="71" t="s">
        <v>211</v>
      </c>
      <c r="Q237" s="71" t="s">
        <v>2402</v>
      </c>
      <c r="R237" s="71" t="s">
        <v>2403</v>
      </c>
      <c r="S237" s="71" t="s">
        <v>1158</v>
      </c>
      <c r="T237" s="75"/>
      <c r="U237" s="71" t="s">
        <v>2404</v>
      </c>
      <c r="V237" s="71" t="s">
        <v>266</v>
      </c>
      <c r="W237" s="71" t="s">
        <v>77</v>
      </c>
      <c r="X237" s="71" t="s">
        <v>2405</v>
      </c>
      <c r="Y237" s="71" t="s">
        <v>2406</v>
      </c>
      <c r="Z237" s="71" t="s">
        <v>2407</v>
      </c>
      <c r="AA237" s="81">
        <v>45231</v>
      </c>
      <c r="AB237" s="71" t="s">
        <v>2408</v>
      </c>
      <c r="AC237" s="82">
        <v>1238367</v>
      </c>
      <c r="AD237" s="82">
        <v>1477305</v>
      </c>
      <c r="AE237" s="82">
        <v>1855711</v>
      </c>
      <c r="AF237" s="82">
        <v>275342</v>
      </c>
      <c r="AG237" s="82">
        <v>10459</v>
      </c>
      <c r="AH237" s="82">
        <v>3878</v>
      </c>
      <c r="AI237" s="82">
        <v>11187</v>
      </c>
      <c r="AJ237" s="82">
        <v>3718</v>
      </c>
      <c r="AK237" s="82">
        <v>866738</v>
      </c>
      <c r="AL237" s="82">
        <v>1124436</v>
      </c>
      <c r="AM237" s="82">
        <v>1494515</v>
      </c>
      <c r="AN237" s="82">
        <v>236031</v>
      </c>
      <c r="AO237" s="82">
        <v>0</v>
      </c>
      <c r="AP237" s="82">
        <v>0</v>
      </c>
      <c r="AQ237" s="82">
        <v>0</v>
      </c>
      <c r="AR237" s="83"/>
      <c r="AS237" s="82">
        <v>-256192</v>
      </c>
      <c r="AT237" s="82">
        <v>-237954</v>
      </c>
      <c r="AU237" s="82">
        <v>-208250</v>
      </c>
      <c r="AV237" s="82">
        <v>-6196</v>
      </c>
      <c r="AW237" s="82">
        <v>-47866</v>
      </c>
      <c r="AX237" s="82">
        <v>-38412</v>
      </c>
      <c r="AY237" s="82">
        <v>-20390</v>
      </c>
      <c r="AZ237" s="83"/>
      <c r="BA237" s="83"/>
      <c r="BB237" s="83"/>
      <c r="BC237" s="83"/>
      <c r="BD237" s="83"/>
      <c r="BE237" s="82">
        <v>381009</v>
      </c>
      <c r="BF237" s="82">
        <v>394016</v>
      </c>
      <c r="BG237" s="82">
        <v>603906</v>
      </c>
      <c r="BH237" s="82">
        <v>163183</v>
      </c>
      <c r="BI237" s="82">
        <v>216284</v>
      </c>
      <c r="BJ237" s="82">
        <v>181423</v>
      </c>
      <c r="BK237" s="82">
        <v>128045</v>
      </c>
      <c r="BL237" s="82">
        <v>6614</v>
      </c>
      <c r="BM237" s="82">
        <v>275562</v>
      </c>
      <c r="BN237" s="82">
        <v>276878</v>
      </c>
      <c r="BO237" s="82">
        <v>264574</v>
      </c>
      <c r="BP237" s="82">
        <v>42765</v>
      </c>
      <c r="BQ237" s="82">
        <v>1068553</v>
      </c>
      <c r="BR237" s="82">
        <v>1015871</v>
      </c>
      <c r="BS237" s="82">
        <v>1133844</v>
      </c>
      <c r="BT237" s="82">
        <v>272621</v>
      </c>
      <c r="BU237" s="82">
        <v>5523</v>
      </c>
      <c r="BV237" s="82">
        <v>7766</v>
      </c>
      <c r="BW237" s="82">
        <v>6807</v>
      </c>
      <c r="BX237" s="83"/>
      <c r="BY237" s="82">
        <v>78030</v>
      </c>
      <c r="BZ237" s="82">
        <v>80381</v>
      </c>
      <c r="CA237" s="82">
        <v>143743</v>
      </c>
      <c r="CB237" s="82">
        <v>36833</v>
      </c>
      <c r="CC237" s="83"/>
      <c r="CD237" s="83"/>
      <c r="CE237" s="83"/>
      <c r="CF237" s="83"/>
      <c r="CG237" s="82">
        <v>107479</v>
      </c>
      <c r="CH237" s="82">
        <v>118459</v>
      </c>
      <c r="CI237" s="82">
        <v>102459</v>
      </c>
      <c r="CJ237" s="82">
        <v>6196</v>
      </c>
      <c r="CK237" s="89">
        <f t="shared" si="351"/>
        <v>1238367</v>
      </c>
      <c r="CL237" s="89">
        <f t="shared" si="352"/>
        <v>-866738</v>
      </c>
      <c r="CM237" s="89">
        <f t="shared" si="353"/>
        <v>-256192</v>
      </c>
      <c r="CN237" s="89">
        <f t="shared" si="354"/>
        <v>-47866</v>
      </c>
      <c r="CO237" s="89">
        <f t="shared" si="355"/>
        <v>67571</v>
      </c>
      <c r="CP237" s="90">
        <f t="shared" si="356"/>
        <v>0.0545645999933784</v>
      </c>
      <c r="CQ237" s="90">
        <f t="shared" si="357"/>
        <v>0.0577137263878592</v>
      </c>
      <c r="CR237" s="91">
        <f t="shared" si="358"/>
        <v>5523</v>
      </c>
      <c r="CS237" s="93">
        <f t="shared" si="359"/>
        <v>0</v>
      </c>
      <c r="CT237" s="93" t="e">
        <f t="shared" si="360"/>
        <v>#VALUE!</v>
      </c>
      <c r="CU237" s="93">
        <f t="shared" si="361"/>
        <v>276220</v>
      </c>
      <c r="CV237" s="94"/>
      <c r="CW237" s="95">
        <f t="shared" si="362"/>
        <v>1477305</v>
      </c>
      <c r="CX237" s="95">
        <f t="shared" si="363"/>
        <v>-1124436</v>
      </c>
      <c r="CY237" s="95">
        <f t="shared" si="364"/>
        <v>-237954</v>
      </c>
      <c r="CZ237" s="93">
        <f t="shared" si="365"/>
        <v>-38412</v>
      </c>
      <c r="DA237" s="95">
        <f t="shared" si="366"/>
        <v>76503</v>
      </c>
      <c r="DB237" s="99">
        <f t="shared" si="367"/>
        <v>0.051785514839522</v>
      </c>
      <c r="DC237" s="99">
        <f t="shared" si="368"/>
        <v>0.0546137141437548</v>
      </c>
      <c r="DD237" s="91">
        <f t="shared" si="369"/>
        <v>7766</v>
      </c>
      <c r="DE237" s="93">
        <f t="shared" si="370"/>
        <v>0</v>
      </c>
      <c r="DF237" s="93" t="e">
        <f t="shared" si="371"/>
        <v>#VALUE!</v>
      </c>
      <c r="DG237" s="93">
        <f t="shared" si="372"/>
        <v>270726</v>
      </c>
      <c r="DH237" s="94"/>
      <c r="DI237" s="100">
        <f t="shared" si="373"/>
        <v>1855711</v>
      </c>
      <c r="DJ237" s="100">
        <f t="shared" si="374"/>
        <v>-1494515</v>
      </c>
      <c r="DK237" s="100">
        <f t="shared" si="375"/>
        <v>-208250</v>
      </c>
      <c r="DL237" s="100">
        <f t="shared" si="376"/>
        <v>-20390</v>
      </c>
      <c r="DM237" s="100">
        <f t="shared" si="377"/>
        <v>132556</v>
      </c>
      <c r="DN237" s="99">
        <f t="shared" si="378"/>
        <v>0.0714313812872802</v>
      </c>
      <c r="DO237" s="90">
        <f t="shared" si="379"/>
        <v>0.0769263357039848</v>
      </c>
      <c r="DP237" s="91">
        <f t="shared" si="380"/>
        <v>6807</v>
      </c>
      <c r="DQ237" s="93">
        <f t="shared" si="381"/>
        <v>0</v>
      </c>
      <c r="DR237" s="93" t="e">
        <f t="shared" si="382"/>
        <v>#VALUE!</v>
      </c>
      <c r="DS237" s="93">
        <f t="shared" si="383"/>
        <v>153669.5</v>
      </c>
      <c r="DT237" s="94"/>
      <c r="DU237" s="105">
        <f t="shared" ref="DU237:DX237" si="442">(DI237+CW237+CK237)/3</f>
        <v>1523794.33333333</v>
      </c>
      <c r="DV237" s="105">
        <f t="shared" si="442"/>
        <v>-1161896.33333333</v>
      </c>
      <c r="DW237" s="105">
        <f t="shared" si="442"/>
        <v>-234132</v>
      </c>
      <c r="DX237" s="105">
        <f t="shared" si="442"/>
        <v>-35556</v>
      </c>
      <c r="DY237" s="105">
        <f t="shared" si="385"/>
        <v>92210</v>
      </c>
      <c r="DZ237" s="99">
        <f t="shared" si="386"/>
        <v>0.0605134157431132</v>
      </c>
      <c r="EA237" s="107">
        <f t="shared" si="387"/>
        <v>0.0644111547276409</v>
      </c>
      <c r="EB237" s="105">
        <f t="shared" si="388"/>
        <v>-6698.66666666667</v>
      </c>
      <c r="EC237" s="105">
        <f t="shared" si="389"/>
        <v>0</v>
      </c>
      <c r="ED237" s="105" t="e">
        <f t="shared" si="390"/>
        <v>#VALUE!</v>
      </c>
      <c r="EE237" s="105">
        <f t="shared" si="391"/>
        <v>233538.5</v>
      </c>
      <c r="EF237" s="108"/>
      <c r="EG237" s="115" t="str">
        <f t="shared" si="392"/>
        <v>完整</v>
      </c>
      <c r="EH237" s="115" t="str">
        <f t="shared" si="393"/>
        <v>完整</v>
      </c>
      <c r="EI237" s="115" t="str">
        <f t="shared" si="394"/>
        <v>完整</v>
      </c>
      <c r="EJ237" s="115" t="str">
        <f t="shared" si="395"/>
        <v>选择</v>
      </c>
      <c r="EK237" s="115" t="str">
        <f t="shared" si="396"/>
        <v>选择</v>
      </c>
      <c r="EL237" s="115" t="str">
        <f t="shared" si="397"/>
        <v>选择</v>
      </c>
      <c r="EM237" s="3" t="str">
        <f t="shared" si="398"/>
        <v>删除</v>
      </c>
      <c r="EN237" s="3" t="str">
        <f t="shared" si="399"/>
        <v>删除</v>
      </c>
      <c r="EO237" s="3" t="str">
        <f t="shared" si="400"/>
        <v>删除</v>
      </c>
      <c r="EP237" s="6"/>
      <c r="EQ237" s="6"/>
      <c r="ER237" s="6"/>
      <c r="ES237" s="6"/>
      <c r="ET237" s="6"/>
      <c r="EU237" s="6"/>
      <c r="EV237" s="6"/>
      <c r="EW237" s="6"/>
      <c r="EX237" s="6"/>
      <c r="EY237" s="6"/>
      <c r="EZ237" s="6"/>
      <c r="FA237" s="6"/>
      <c r="FB237" s="6"/>
      <c r="FC237" s="6"/>
      <c r="FD237" s="6"/>
      <c r="FE237" s="6"/>
      <c r="FF237" s="6"/>
      <c r="FG237" s="6"/>
      <c r="FH237" s="6"/>
      <c r="FI237" s="6"/>
      <c r="FJ237" s="6"/>
      <c r="FK237" s="6"/>
      <c r="FL237" s="6"/>
      <c r="FM237" s="6"/>
      <c r="FN237" s="6"/>
      <c r="FO237" s="6"/>
      <c r="FP237" s="6"/>
      <c r="FQ237" s="6"/>
      <c r="FR237" s="6"/>
      <c r="FS237" s="6"/>
      <c r="FT237" s="6"/>
      <c r="FU237" s="6"/>
      <c r="FV237" s="6"/>
      <c r="FW237" s="6"/>
      <c r="FX237" s="6"/>
      <c r="FY237" s="6"/>
      <c r="FZ237" s="6"/>
      <c r="GA237" s="6"/>
      <c r="GB237" s="6"/>
      <c r="GC237" s="6"/>
      <c r="GD237" s="6"/>
      <c r="GE237" s="6"/>
      <c r="GF237" s="6"/>
      <c r="GG237" s="6"/>
      <c r="GH237" s="6"/>
      <c r="GI237" s="6"/>
      <c r="GJ237" s="6"/>
      <c r="GK237" s="6"/>
      <c r="GL237" s="6"/>
      <c r="GM237" s="6"/>
      <c r="GN237" s="6"/>
      <c r="GO237" s="6"/>
      <c r="GP237" s="6"/>
      <c r="GQ237" s="6"/>
      <c r="GR237" s="3"/>
    </row>
    <row r="238" s="4" customFormat="1" customHeight="1" spans="1:200">
      <c r="A238" s="42" t="s">
        <v>2409</v>
      </c>
      <c r="B238" s="43" t="str">
        <f t="shared" si="415"/>
        <v>Yudu SCM (Shandong) Corp., Ltd.</v>
      </c>
      <c r="C238" s="44" t="s">
        <v>207</v>
      </c>
      <c r="D238" s="44" t="s">
        <v>90</v>
      </c>
      <c r="E238" s="45"/>
      <c r="F238" s="47"/>
      <c r="G238" s="44"/>
      <c r="H238" s="46">
        <f t="shared" si="349"/>
        <v>0.018777294590195</v>
      </c>
      <c r="I238" s="46" t="str">
        <f t="shared" si="350"/>
        <v> </v>
      </c>
      <c r="J238" s="44"/>
      <c r="K238" s="44"/>
      <c r="L238" s="44"/>
      <c r="M238" s="70"/>
      <c r="N238" s="71" t="s">
        <v>2410</v>
      </c>
      <c r="O238" s="71" t="s">
        <v>2411</v>
      </c>
      <c r="P238" s="71" t="s">
        <v>211</v>
      </c>
      <c r="Q238" s="71" t="s">
        <v>1528</v>
      </c>
      <c r="R238" s="71" t="s">
        <v>2412</v>
      </c>
      <c r="S238" s="71" t="s">
        <v>235</v>
      </c>
      <c r="T238" s="75"/>
      <c r="U238" s="71" t="s">
        <v>2413</v>
      </c>
      <c r="V238" s="71" t="s">
        <v>237</v>
      </c>
      <c r="W238" s="71" t="s">
        <v>83</v>
      </c>
      <c r="X238" s="71" t="s">
        <v>2414</v>
      </c>
      <c r="Y238" s="71" t="s">
        <v>565</v>
      </c>
      <c r="Z238" s="71" t="s">
        <v>2415</v>
      </c>
      <c r="AA238" s="81">
        <v>42083</v>
      </c>
      <c r="AB238" s="75"/>
      <c r="AC238" s="82">
        <v>258585</v>
      </c>
      <c r="AD238" s="82">
        <v>491268</v>
      </c>
      <c r="AE238" s="82">
        <v>334382</v>
      </c>
      <c r="AF238" s="82">
        <v>155554</v>
      </c>
      <c r="AG238" s="82">
        <v>1111</v>
      </c>
      <c r="AH238" s="82">
        <v>1291</v>
      </c>
      <c r="AI238" s="82">
        <v>740</v>
      </c>
      <c r="AJ238" s="82">
        <v>25</v>
      </c>
      <c r="AK238" s="82">
        <v>235197</v>
      </c>
      <c r="AL238" s="82">
        <v>466892</v>
      </c>
      <c r="AM238" s="82">
        <v>312946</v>
      </c>
      <c r="AN238" s="82">
        <v>140259</v>
      </c>
      <c r="AO238" s="82">
        <v>0</v>
      </c>
      <c r="AP238" s="82">
        <v>0</v>
      </c>
      <c r="AQ238" s="82">
        <v>0</v>
      </c>
      <c r="AR238" s="82">
        <v>0</v>
      </c>
      <c r="AS238" s="82">
        <v>-16409</v>
      </c>
      <c r="AT238" s="82">
        <v>-15526</v>
      </c>
      <c r="AU238" s="82">
        <v>-14017</v>
      </c>
      <c r="AV238" s="82">
        <v>-9020</v>
      </c>
      <c r="AW238" s="82">
        <v>-490</v>
      </c>
      <c r="AX238" s="82">
        <v>-903</v>
      </c>
      <c r="AY238" s="82">
        <v>-1496</v>
      </c>
      <c r="AZ238" s="82">
        <v>-451</v>
      </c>
      <c r="BA238" s="83"/>
      <c r="BB238" s="83"/>
      <c r="BC238" s="83"/>
      <c r="BD238" s="83"/>
      <c r="BE238" s="82">
        <v>59597</v>
      </c>
      <c r="BF238" s="82">
        <v>66292</v>
      </c>
      <c r="BG238" s="82">
        <v>29029</v>
      </c>
      <c r="BH238" s="82">
        <v>45884</v>
      </c>
      <c r="BI238" s="82">
        <v>44152</v>
      </c>
      <c r="BJ238" s="82">
        <v>41483</v>
      </c>
      <c r="BK238" s="82">
        <v>14191</v>
      </c>
      <c r="BL238" s="82">
        <v>6789</v>
      </c>
      <c r="BM238" s="82">
        <v>31301</v>
      </c>
      <c r="BN238" s="82">
        <v>7656</v>
      </c>
      <c r="BO238" s="82">
        <v>8430</v>
      </c>
      <c r="BP238" s="82">
        <v>7814</v>
      </c>
      <c r="BQ238" s="82">
        <v>161772</v>
      </c>
      <c r="BR238" s="82">
        <v>138564</v>
      </c>
      <c r="BS238" s="82">
        <v>99278</v>
      </c>
      <c r="BT238" s="82">
        <v>77481</v>
      </c>
      <c r="BU238" s="82">
        <v>5491</v>
      </c>
      <c r="BV238" s="82">
        <v>5749</v>
      </c>
      <c r="BW238" s="82">
        <v>5385</v>
      </c>
      <c r="BX238" s="82">
        <v>3982</v>
      </c>
      <c r="BY238" s="82">
        <v>7600</v>
      </c>
      <c r="BZ238" s="82">
        <v>9238</v>
      </c>
      <c r="CA238" s="82">
        <v>6663</v>
      </c>
      <c r="CB238" s="82">
        <v>5849</v>
      </c>
      <c r="CC238" s="82">
        <v>798</v>
      </c>
      <c r="CD238" s="82">
        <v>773</v>
      </c>
      <c r="CE238" s="82">
        <v>774</v>
      </c>
      <c r="CF238" s="83"/>
      <c r="CG238" s="82">
        <v>10120</v>
      </c>
      <c r="CH238" s="82">
        <v>9004</v>
      </c>
      <c r="CI238" s="82">
        <v>7858</v>
      </c>
      <c r="CJ238" s="82">
        <v>5038</v>
      </c>
      <c r="CK238" s="89">
        <f t="shared" si="351"/>
        <v>258585</v>
      </c>
      <c r="CL238" s="89">
        <f t="shared" si="352"/>
        <v>-235197</v>
      </c>
      <c r="CM238" s="89">
        <f t="shared" si="353"/>
        <v>-16409</v>
      </c>
      <c r="CN238" s="89">
        <f t="shared" si="354"/>
        <v>-490</v>
      </c>
      <c r="CO238" s="89">
        <f t="shared" si="355"/>
        <v>6489</v>
      </c>
      <c r="CP238" s="90">
        <f t="shared" si="356"/>
        <v>0.0250942630082951</v>
      </c>
      <c r="CQ238" s="90">
        <f t="shared" si="357"/>
        <v>0.0257401942117289</v>
      </c>
      <c r="CR238" s="91">
        <f t="shared" si="358"/>
        <v>5491</v>
      </c>
      <c r="CS238" s="93">
        <f t="shared" si="359"/>
        <v>0</v>
      </c>
      <c r="CT238" s="93" t="e">
        <f t="shared" si="360"/>
        <v>#VALUE!</v>
      </c>
      <c r="CU238" s="93">
        <f t="shared" si="361"/>
        <v>19478.5</v>
      </c>
      <c r="CV238" s="94"/>
      <c r="CW238" s="95">
        <f t="shared" si="362"/>
        <v>491268</v>
      </c>
      <c r="CX238" s="95">
        <f t="shared" si="363"/>
        <v>-466892</v>
      </c>
      <c r="CY238" s="95">
        <f t="shared" si="364"/>
        <v>-15526</v>
      </c>
      <c r="CZ238" s="93">
        <f t="shared" si="365"/>
        <v>-903</v>
      </c>
      <c r="DA238" s="95">
        <f t="shared" si="366"/>
        <v>7947</v>
      </c>
      <c r="DB238" s="99">
        <f t="shared" si="367"/>
        <v>0.0161765065096851</v>
      </c>
      <c r="DC238" s="99">
        <f t="shared" si="368"/>
        <v>0.016442488532466</v>
      </c>
      <c r="DD238" s="91">
        <f t="shared" si="369"/>
        <v>5749</v>
      </c>
      <c r="DE238" s="93">
        <f t="shared" si="370"/>
        <v>0</v>
      </c>
      <c r="DF238" s="93" t="e">
        <f t="shared" si="371"/>
        <v>#VALUE!</v>
      </c>
      <c r="DG238" s="93">
        <f t="shared" si="372"/>
        <v>8043</v>
      </c>
      <c r="DH238" s="94"/>
      <c r="DI238" s="100">
        <f t="shared" si="373"/>
        <v>334382</v>
      </c>
      <c r="DJ238" s="100">
        <f t="shared" si="374"/>
        <v>-312946</v>
      </c>
      <c r="DK238" s="100">
        <f t="shared" si="375"/>
        <v>-14017</v>
      </c>
      <c r="DL238" s="100">
        <f t="shared" si="376"/>
        <v>-1496</v>
      </c>
      <c r="DM238" s="100">
        <f t="shared" si="377"/>
        <v>5923</v>
      </c>
      <c r="DN238" s="99">
        <f t="shared" si="378"/>
        <v>0.0177132740398706</v>
      </c>
      <c r="DO238" s="90">
        <f t="shared" si="379"/>
        <v>0.0180326920559339</v>
      </c>
      <c r="DP238" s="91">
        <f t="shared" si="380"/>
        <v>5385</v>
      </c>
      <c r="DQ238" s="93">
        <f t="shared" si="381"/>
        <v>0</v>
      </c>
      <c r="DR238" s="93" t="e">
        <f t="shared" si="382"/>
        <v>#VALUE!</v>
      </c>
      <c r="DS238" s="93">
        <f t="shared" si="383"/>
        <v>8122</v>
      </c>
      <c r="DT238" s="94"/>
      <c r="DU238" s="105">
        <f t="shared" ref="DU238:DX238" si="443">(DI238+CW238+CK238)/3</f>
        <v>361411.666666667</v>
      </c>
      <c r="DV238" s="105">
        <f t="shared" si="443"/>
        <v>-338345</v>
      </c>
      <c r="DW238" s="105">
        <f t="shared" si="443"/>
        <v>-15317.3333333333</v>
      </c>
      <c r="DX238" s="105">
        <f t="shared" si="443"/>
        <v>-963</v>
      </c>
      <c r="DY238" s="105">
        <f t="shared" si="385"/>
        <v>6786.33333333335</v>
      </c>
      <c r="DZ238" s="99">
        <f t="shared" si="386"/>
        <v>0.018777294590195</v>
      </c>
      <c r="EA238" s="107">
        <f t="shared" si="387"/>
        <v>0.0191366287048491</v>
      </c>
      <c r="EB238" s="105">
        <f t="shared" si="388"/>
        <v>-5541.66666666667</v>
      </c>
      <c r="EC238" s="105">
        <f t="shared" si="389"/>
        <v>0</v>
      </c>
      <c r="ED238" s="105" t="e">
        <f t="shared" si="390"/>
        <v>#VALUE!</v>
      </c>
      <c r="EE238" s="105">
        <f t="shared" si="391"/>
        <v>11881.1666666667</v>
      </c>
      <c r="EF238" s="108"/>
      <c r="EG238" s="115" t="str">
        <f t="shared" si="392"/>
        <v>完整</v>
      </c>
      <c r="EH238" s="115" t="str">
        <f t="shared" si="393"/>
        <v>完整</v>
      </c>
      <c r="EI238" s="115" t="str">
        <f t="shared" si="394"/>
        <v>完整</v>
      </c>
      <c r="EJ238" s="115" t="str">
        <f t="shared" si="395"/>
        <v>选择</v>
      </c>
      <c r="EK238" s="115" t="str">
        <f t="shared" si="396"/>
        <v>选择</v>
      </c>
      <c r="EL238" s="115" t="str">
        <f t="shared" si="397"/>
        <v>选择</v>
      </c>
      <c r="EM238" s="3" t="str">
        <f t="shared" si="398"/>
        <v>删除</v>
      </c>
      <c r="EN238" s="3" t="str">
        <f t="shared" si="399"/>
        <v>删除</v>
      </c>
      <c r="EO238" s="3" t="str">
        <f t="shared" si="400"/>
        <v>删除</v>
      </c>
      <c r="EP238" s="3"/>
      <c r="EQ238" s="3"/>
      <c r="ER238" s="3"/>
      <c r="ES238" s="3"/>
      <c r="ET238" s="3"/>
      <c r="EU238" s="3"/>
      <c r="EV238" s="3"/>
      <c r="EW238" s="3"/>
      <c r="EX238" s="3"/>
      <c r="EY238" s="3"/>
      <c r="EZ238" s="3"/>
      <c r="FA238" s="3"/>
      <c r="FB238" s="3"/>
      <c r="FC238" s="3"/>
      <c r="FD238" s="3"/>
      <c r="FE238" s="3"/>
      <c r="FF238" s="3"/>
      <c r="FG238" s="3"/>
      <c r="FH238" s="3"/>
      <c r="FI238" s="3"/>
      <c r="FJ238" s="3"/>
      <c r="FK238" s="3"/>
      <c r="FL238" s="3"/>
      <c r="FM238" s="3"/>
      <c r="FN238" s="3"/>
      <c r="FO238" s="3"/>
      <c r="FP238" s="3"/>
      <c r="FQ238" s="3"/>
      <c r="FR238" s="3"/>
      <c r="FS238" s="3"/>
      <c r="FT238" s="3"/>
      <c r="FU238" s="3"/>
      <c r="FV238" s="3"/>
      <c r="FW238" s="3"/>
      <c r="FX238" s="3"/>
      <c r="FY238" s="3"/>
      <c r="FZ238" s="3"/>
      <c r="GA238" s="3"/>
      <c r="GB238" s="3"/>
      <c r="GC238" s="3"/>
      <c r="GD238" s="3"/>
      <c r="GE238" s="3"/>
      <c r="GF238" s="3"/>
      <c r="GG238" s="3"/>
      <c r="GH238" s="3"/>
      <c r="GI238" s="3"/>
      <c r="GJ238" s="3"/>
      <c r="GK238" s="3"/>
      <c r="GL238" s="3"/>
      <c r="GM238" s="3"/>
      <c r="GN238" s="3"/>
      <c r="GO238" s="3"/>
      <c r="GP238" s="3"/>
      <c r="GQ238" s="3"/>
      <c r="GR238" s="3"/>
    </row>
    <row r="239" s="5" customFormat="1" customHeight="1" spans="1:200">
      <c r="A239" s="42" t="s">
        <v>2416</v>
      </c>
      <c r="B239" s="43" t="str">
        <f t="shared" si="415"/>
        <v>Transworld Shipping Lines Limited</v>
      </c>
      <c r="C239" s="44" t="s">
        <v>207</v>
      </c>
      <c r="D239" s="44" t="s">
        <v>90</v>
      </c>
      <c r="E239" s="45"/>
      <c r="F239" s="47"/>
      <c r="G239" s="44"/>
      <c r="H239" s="46">
        <f t="shared" si="349"/>
        <v>0.273851862115684</v>
      </c>
      <c r="I239" s="46" t="str">
        <f t="shared" si="350"/>
        <v> </v>
      </c>
      <c r="J239" s="44"/>
      <c r="K239" s="44"/>
      <c r="L239" s="44"/>
      <c r="M239" s="70"/>
      <c r="N239" s="71" t="s">
        <v>2417</v>
      </c>
      <c r="O239" s="71" t="s">
        <v>2418</v>
      </c>
      <c r="P239" s="71" t="s">
        <v>211</v>
      </c>
      <c r="Q239" s="71" t="s">
        <v>2419</v>
      </c>
      <c r="R239" s="71" t="s">
        <v>2420</v>
      </c>
      <c r="S239" s="71" t="s">
        <v>612</v>
      </c>
      <c r="T239" s="75"/>
      <c r="U239" s="71" t="s">
        <v>2421</v>
      </c>
      <c r="V239" s="71" t="s">
        <v>306</v>
      </c>
      <c r="W239" s="71" t="s">
        <v>77</v>
      </c>
      <c r="X239" s="71" t="s">
        <v>2422</v>
      </c>
      <c r="Y239" s="71" t="s">
        <v>2423</v>
      </c>
      <c r="Z239" s="71" t="s">
        <v>2424</v>
      </c>
      <c r="AA239" s="81">
        <v>34759</v>
      </c>
      <c r="AB239" s="71" t="s">
        <v>2425</v>
      </c>
      <c r="AC239" s="82">
        <v>2813000</v>
      </c>
      <c r="AD239" s="82">
        <v>4826200</v>
      </c>
      <c r="AE239" s="82">
        <v>5351400</v>
      </c>
      <c r="AF239" s="82">
        <v>5592300</v>
      </c>
      <c r="AG239" s="82">
        <v>30100</v>
      </c>
      <c r="AH239" s="82">
        <v>21400</v>
      </c>
      <c r="AI239" s="82">
        <v>14300</v>
      </c>
      <c r="AJ239" s="82">
        <v>19500</v>
      </c>
      <c r="AK239" s="82">
        <v>732400</v>
      </c>
      <c r="AL239" s="82">
        <v>651800</v>
      </c>
      <c r="AM239" s="82">
        <v>1059100</v>
      </c>
      <c r="AN239" s="82">
        <v>2100700</v>
      </c>
      <c r="AO239" s="82">
        <v>0</v>
      </c>
      <c r="AP239" s="82">
        <v>0</v>
      </c>
      <c r="AQ239" s="82">
        <v>0</v>
      </c>
      <c r="AR239" s="82">
        <v>0</v>
      </c>
      <c r="AS239" s="82">
        <v>-1848700</v>
      </c>
      <c r="AT239" s="82">
        <v>-1695400</v>
      </c>
      <c r="AU239" s="82">
        <v>-1982400</v>
      </c>
      <c r="AV239" s="82">
        <v>-2858200</v>
      </c>
      <c r="AW239" s="82">
        <v>-796500</v>
      </c>
      <c r="AX239" s="82">
        <v>-475000</v>
      </c>
      <c r="AY239" s="82">
        <v>-191800</v>
      </c>
      <c r="AZ239" s="82">
        <v>-150100</v>
      </c>
      <c r="BA239" s="82">
        <v>103300</v>
      </c>
      <c r="BB239" s="82">
        <v>187400</v>
      </c>
      <c r="BC239" s="82">
        <v>77400</v>
      </c>
      <c r="BD239" s="82">
        <v>262300</v>
      </c>
      <c r="BE239" s="82">
        <v>78900</v>
      </c>
      <c r="BF239" s="82">
        <v>62200</v>
      </c>
      <c r="BG239" s="82">
        <v>111600</v>
      </c>
      <c r="BH239" s="82">
        <v>1288400</v>
      </c>
      <c r="BI239" s="82">
        <v>509600</v>
      </c>
      <c r="BJ239" s="82">
        <v>274600</v>
      </c>
      <c r="BK239" s="82">
        <v>739000</v>
      </c>
      <c r="BL239" s="82">
        <v>86600</v>
      </c>
      <c r="BM239" s="82">
        <v>9435200</v>
      </c>
      <c r="BN239" s="82">
        <v>10430000</v>
      </c>
      <c r="BO239" s="82">
        <v>6407300</v>
      </c>
      <c r="BP239" s="82">
        <v>3728300</v>
      </c>
      <c r="BQ239" s="82">
        <v>12470600</v>
      </c>
      <c r="BR239" s="82">
        <v>13573700</v>
      </c>
      <c r="BS239" s="82">
        <v>9136900</v>
      </c>
      <c r="BT239" s="82">
        <v>7004400</v>
      </c>
      <c r="BU239" s="82">
        <v>19800</v>
      </c>
      <c r="BV239" s="82">
        <v>136300</v>
      </c>
      <c r="BW239" s="82">
        <v>379900</v>
      </c>
      <c r="BX239" s="82">
        <v>630600</v>
      </c>
      <c r="BY239" s="82">
        <v>-534500</v>
      </c>
      <c r="BZ239" s="82">
        <v>2025400</v>
      </c>
      <c r="CA239" s="82">
        <v>2132400</v>
      </c>
      <c r="CB239" s="82">
        <v>502800</v>
      </c>
      <c r="CC239" s="82">
        <v>603000</v>
      </c>
      <c r="CD239" s="82">
        <v>563200</v>
      </c>
      <c r="CE239" s="82">
        <v>784700</v>
      </c>
      <c r="CF239" s="82">
        <v>1493700</v>
      </c>
      <c r="CG239" s="82">
        <v>34400</v>
      </c>
      <c r="CH239" s="82">
        <v>29900</v>
      </c>
      <c r="CI239" s="82">
        <v>30900</v>
      </c>
      <c r="CJ239" s="82">
        <v>41200</v>
      </c>
      <c r="CK239" s="89">
        <f t="shared" si="351"/>
        <v>2813000</v>
      </c>
      <c r="CL239" s="89">
        <f t="shared" si="352"/>
        <v>-732400</v>
      </c>
      <c r="CM239" s="89">
        <f t="shared" si="353"/>
        <v>-1848700</v>
      </c>
      <c r="CN239" s="89">
        <f t="shared" si="354"/>
        <v>-796500</v>
      </c>
      <c r="CO239" s="89">
        <f t="shared" si="355"/>
        <v>-564600</v>
      </c>
      <c r="CP239" s="90">
        <f t="shared" si="356"/>
        <v>-0.200710984713829</v>
      </c>
      <c r="CQ239" s="90">
        <f t="shared" si="357"/>
        <v>-0.167160113690194</v>
      </c>
      <c r="CR239" s="91">
        <f t="shared" si="358"/>
        <v>19800</v>
      </c>
      <c r="CS239" s="93">
        <f t="shared" si="359"/>
        <v>0</v>
      </c>
      <c r="CT239" s="93">
        <f t="shared" si="360"/>
        <v>145350</v>
      </c>
      <c r="CU239" s="93">
        <f t="shared" si="361"/>
        <v>9932600</v>
      </c>
      <c r="CV239" s="94"/>
      <c r="CW239" s="95">
        <f t="shared" si="362"/>
        <v>4826200</v>
      </c>
      <c r="CX239" s="95">
        <f t="shared" si="363"/>
        <v>-651800</v>
      </c>
      <c r="CY239" s="95">
        <f t="shared" si="364"/>
        <v>-1695400</v>
      </c>
      <c r="CZ239" s="93">
        <f t="shared" si="365"/>
        <v>-475000</v>
      </c>
      <c r="DA239" s="95">
        <f t="shared" si="366"/>
        <v>2004000</v>
      </c>
      <c r="DB239" s="99">
        <f t="shared" si="367"/>
        <v>0.415233517052754</v>
      </c>
      <c r="DC239" s="99">
        <f t="shared" si="368"/>
        <v>0.710084331372688</v>
      </c>
      <c r="DD239" s="91">
        <f t="shared" si="369"/>
        <v>136300</v>
      </c>
      <c r="DE239" s="93">
        <f t="shared" si="370"/>
        <v>0</v>
      </c>
      <c r="DF239" s="93">
        <f t="shared" si="371"/>
        <v>132400</v>
      </c>
      <c r="DG239" s="93">
        <f t="shared" si="372"/>
        <v>8418650</v>
      </c>
      <c r="DH239" s="94"/>
      <c r="DI239" s="100">
        <f t="shared" si="373"/>
        <v>5351400</v>
      </c>
      <c r="DJ239" s="100">
        <f t="shared" si="374"/>
        <v>-1059100</v>
      </c>
      <c r="DK239" s="100">
        <f t="shared" si="375"/>
        <v>-1982400</v>
      </c>
      <c r="DL239" s="100">
        <f t="shared" si="376"/>
        <v>-191800</v>
      </c>
      <c r="DM239" s="100">
        <f t="shared" si="377"/>
        <v>2118100</v>
      </c>
      <c r="DN239" s="99">
        <f t="shared" si="378"/>
        <v>0.395802967447771</v>
      </c>
      <c r="DO239" s="90">
        <f t="shared" si="379"/>
        <v>0.655089227723997</v>
      </c>
      <c r="DP239" s="91">
        <f t="shared" si="380"/>
        <v>379900</v>
      </c>
      <c r="DQ239" s="93">
        <f t="shared" si="381"/>
        <v>0</v>
      </c>
      <c r="DR239" s="93">
        <f t="shared" si="382"/>
        <v>169850</v>
      </c>
      <c r="DS239" s="93">
        <f t="shared" si="383"/>
        <v>5067800</v>
      </c>
      <c r="DT239" s="94"/>
      <c r="DU239" s="105">
        <f t="shared" ref="DU239:DX239" si="444">(DI239+CW239+CK239)/3</f>
        <v>4330200</v>
      </c>
      <c r="DV239" s="105">
        <f t="shared" si="444"/>
        <v>-814433.333333333</v>
      </c>
      <c r="DW239" s="105">
        <f t="shared" si="444"/>
        <v>-1842166.66666667</v>
      </c>
      <c r="DX239" s="105">
        <f t="shared" si="444"/>
        <v>-487766.666666667</v>
      </c>
      <c r="DY239" s="105">
        <f t="shared" si="385"/>
        <v>1185833.33333333</v>
      </c>
      <c r="DZ239" s="99">
        <f t="shared" si="386"/>
        <v>0.273851862115684</v>
      </c>
      <c r="EA239" s="107">
        <f t="shared" si="387"/>
        <v>0.377129469633524</v>
      </c>
      <c r="EB239" s="105">
        <f t="shared" si="388"/>
        <v>-178666.666666667</v>
      </c>
      <c r="EC239" s="105">
        <f t="shared" si="389"/>
        <v>0</v>
      </c>
      <c r="ED239" s="105">
        <f t="shared" si="390"/>
        <v>149200</v>
      </c>
      <c r="EE239" s="105">
        <f t="shared" si="391"/>
        <v>7806350</v>
      </c>
      <c r="EF239" s="108"/>
      <c r="EG239" s="115" t="str">
        <f t="shared" si="392"/>
        <v>完整</v>
      </c>
      <c r="EH239" s="115" t="str">
        <f t="shared" si="393"/>
        <v>完整</v>
      </c>
      <c r="EI239" s="115" t="str">
        <f t="shared" si="394"/>
        <v>完整</v>
      </c>
      <c r="EJ239" s="115" t="str">
        <f t="shared" si="395"/>
        <v>选择</v>
      </c>
      <c r="EK239" s="115" t="str">
        <f t="shared" si="396"/>
        <v>选择</v>
      </c>
      <c r="EL239" s="115" t="str">
        <f t="shared" si="397"/>
        <v>选择</v>
      </c>
      <c r="EM239" s="3" t="str">
        <f t="shared" si="398"/>
        <v>删除</v>
      </c>
      <c r="EN239" s="3" t="str">
        <f t="shared" si="399"/>
        <v>删除</v>
      </c>
      <c r="EO239" s="3" t="str">
        <f t="shared" si="400"/>
        <v>删除</v>
      </c>
      <c r="EP239" s="3"/>
      <c r="EQ239" s="3"/>
      <c r="ER239" s="3"/>
      <c r="ES239" s="3"/>
      <c r="ET239" s="3"/>
      <c r="EU239" s="3"/>
      <c r="EV239" s="3"/>
      <c r="EW239" s="3"/>
      <c r="EX239" s="3"/>
      <c r="EY239" s="3"/>
      <c r="EZ239" s="3"/>
      <c r="FA239" s="3"/>
      <c r="FB239" s="3"/>
      <c r="FC239" s="3"/>
      <c r="FD239" s="3"/>
      <c r="FE239" s="3"/>
      <c r="FF239" s="3"/>
      <c r="FG239" s="3"/>
      <c r="FH239" s="3"/>
      <c r="FI239" s="3"/>
      <c r="FJ239" s="3"/>
      <c r="FK239" s="3"/>
      <c r="FL239" s="3"/>
      <c r="FM239" s="3"/>
      <c r="FN239" s="3"/>
      <c r="FO239" s="3"/>
      <c r="FP239" s="3"/>
      <c r="FQ239" s="3"/>
      <c r="FR239" s="3"/>
      <c r="FS239" s="3"/>
      <c r="FT239" s="3"/>
      <c r="FU239" s="3"/>
      <c r="FV239" s="3"/>
      <c r="FW239" s="3"/>
      <c r="FX239" s="3"/>
      <c r="FY239" s="3"/>
      <c r="FZ239" s="3"/>
      <c r="GA239" s="3"/>
      <c r="GB239" s="3"/>
      <c r="GC239" s="3"/>
      <c r="GD239" s="3"/>
      <c r="GE239" s="3"/>
      <c r="GF239" s="3"/>
      <c r="GG239" s="3"/>
      <c r="GH239" s="3"/>
      <c r="GI239" s="3"/>
      <c r="GJ239" s="3"/>
      <c r="GK239" s="3"/>
      <c r="GL239" s="3"/>
      <c r="GM239" s="3"/>
      <c r="GN239" s="3"/>
      <c r="GO239" s="3"/>
      <c r="GP239" s="3"/>
      <c r="GQ239" s="3"/>
      <c r="GR239" s="3"/>
    </row>
    <row r="240" s="5" customFormat="1" customHeight="1" spans="1:200">
      <c r="A240" s="42" t="s">
        <v>2426</v>
      </c>
      <c r="B240" s="43" t="str">
        <f t="shared" si="415"/>
        <v>Janco Holdings Limited</v>
      </c>
      <c r="C240" s="44" t="s">
        <v>207</v>
      </c>
      <c r="D240" s="44" t="s">
        <v>90</v>
      </c>
      <c r="E240" s="45"/>
      <c r="F240" s="47"/>
      <c r="G240" s="44"/>
      <c r="H240" s="46">
        <f t="shared" si="349"/>
        <v>0.00567961676689374</v>
      </c>
      <c r="I240" s="46" t="str">
        <f t="shared" si="350"/>
        <v> </v>
      </c>
      <c r="J240" s="44"/>
      <c r="K240" s="44"/>
      <c r="L240" s="44"/>
      <c r="M240" s="70"/>
      <c r="N240" s="71" t="s">
        <v>2427</v>
      </c>
      <c r="O240" s="71" t="s">
        <v>2428</v>
      </c>
      <c r="P240" s="71" t="s">
        <v>211</v>
      </c>
      <c r="Q240" s="71" t="s">
        <v>1205</v>
      </c>
      <c r="R240" s="71" t="s">
        <v>2429</v>
      </c>
      <c r="S240" s="71" t="s">
        <v>794</v>
      </c>
      <c r="T240" s="71" t="s">
        <v>294</v>
      </c>
      <c r="U240" s="71" t="s">
        <v>2430</v>
      </c>
      <c r="V240" s="71" t="s">
        <v>867</v>
      </c>
      <c r="W240" s="71" t="s">
        <v>77</v>
      </c>
      <c r="X240" s="71" t="s">
        <v>2431</v>
      </c>
      <c r="Y240" s="71" t="s">
        <v>1209</v>
      </c>
      <c r="Z240" s="71" t="s">
        <v>2432</v>
      </c>
      <c r="AA240" s="81">
        <v>42644</v>
      </c>
      <c r="AB240" s="75"/>
      <c r="AC240" s="82">
        <v>265640</v>
      </c>
      <c r="AD240" s="82">
        <v>512672</v>
      </c>
      <c r="AE240" s="82">
        <v>568962</v>
      </c>
      <c r="AF240" s="82">
        <v>487641</v>
      </c>
      <c r="AG240" s="82">
        <v>474</v>
      </c>
      <c r="AH240" s="82">
        <v>4879</v>
      </c>
      <c r="AI240" s="82">
        <v>621</v>
      </c>
      <c r="AJ240" s="82">
        <v>9051</v>
      </c>
      <c r="AK240" s="82">
        <v>202978</v>
      </c>
      <c r="AL240" s="82">
        <v>399739</v>
      </c>
      <c r="AM240" s="82">
        <v>459980</v>
      </c>
      <c r="AN240" s="82">
        <v>385029</v>
      </c>
      <c r="AO240" s="82">
        <v>0</v>
      </c>
      <c r="AP240" s="82">
        <v>0</v>
      </c>
      <c r="AQ240" s="82">
        <v>0</v>
      </c>
      <c r="AR240" s="82">
        <v>0</v>
      </c>
      <c r="AS240" s="82">
        <v>-41189</v>
      </c>
      <c r="AT240" s="82">
        <v>-69360</v>
      </c>
      <c r="AU240" s="82">
        <v>-59134</v>
      </c>
      <c r="AV240" s="82">
        <v>-42750</v>
      </c>
      <c r="AW240" s="82">
        <v>-35539</v>
      </c>
      <c r="AX240" s="82">
        <v>-39445</v>
      </c>
      <c r="AY240" s="82">
        <v>-32258</v>
      </c>
      <c r="AZ240" s="82">
        <v>-37889</v>
      </c>
      <c r="BA240" s="82">
        <v>857</v>
      </c>
      <c r="BB240" s="83"/>
      <c r="BC240" s="82">
        <v>370</v>
      </c>
      <c r="BD240" s="82">
        <v>445</v>
      </c>
      <c r="BE240" s="82">
        <v>54778</v>
      </c>
      <c r="BF240" s="82">
        <v>125942</v>
      </c>
      <c r="BG240" s="82">
        <v>129761</v>
      </c>
      <c r="BH240" s="82">
        <v>114800</v>
      </c>
      <c r="BI240" s="82">
        <v>27699</v>
      </c>
      <c r="BJ240" s="82">
        <v>27577</v>
      </c>
      <c r="BK240" s="82">
        <v>32351</v>
      </c>
      <c r="BL240" s="82">
        <v>25647</v>
      </c>
      <c r="BM240" s="82">
        <v>28569</v>
      </c>
      <c r="BN240" s="82">
        <v>55713</v>
      </c>
      <c r="BO240" s="82">
        <v>59223</v>
      </c>
      <c r="BP240" s="82">
        <v>33893</v>
      </c>
      <c r="BQ240" s="82">
        <v>129912</v>
      </c>
      <c r="BR240" s="82">
        <v>350835</v>
      </c>
      <c r="BS240" s="82">
        <v>351090</v>
      </c>
      <c r="BT240" s="82">
        <v>300656</v>
      </c>
      <c r="BU240" s="83"/>
      <c r="BV240" s="83"/>
      <c r="BW240" s="83"/>
      <c r="BX240" s="83"/>
      <c r="BY240" s="82">
        <v>-13592</v>
      </c>
      <c r="BZ240" s="82">
        <v>9007</v>
      </c>
      <c r="CA240" s="82">
        <v>18211</v>
      </c>
      <c r="CB240" s="82">
        <v>31024</v>
      </c>
      <c r="CC240" s="83"/>
      <c r="CD240" s="82">
        <v>144</v>
      </c>
      <c r="CE240" s="82">
        <v>619</v>
      </c>
      <c r="CF240" s="82">
        <v>493</v>
      </c>
      <c r="CG240" s="82">
        <v>41189</v>
      </c>
      <c r="CH240" s="82">
        <v>69216</v>
      </c>
      <c r="CI240" s="82">
        <v>58515</v>
      </c>
      <c r="CJ240" s="82">
        <v>42257</v>
      </c>
      <c r="CK240" s="89">
        <f t="shared" si="351"/>
        <v>265640</v>
      </c>
      <c r="CL240" s="89">
        <f t="shared" si="352"/>
        <v>-202978</v>
      </c>
      <c r="CM240" s="89">
        <f t="shared" si="353"/>
        <v>-41189</v>
      </c>
      <c r="CN240" s="89">
        <f t="shared" si="354"/>
        <v>-35539</v>
      </c>
      <c r="CO240" s="89">
        <f t="shared" si="355"/>
        <v>-14066</v>
      </c>
      <c r="CP240" s="90">
        <f t="shared" si="356"/>
        <v>-0.0529513627465743</v>
      </c>
      <c r="CQ240" s="90">
        <f t="shared" si="357"/>
        <v>-0.0502885172288045</v>
      </c>
      <c r="CR240" s="91">
        <f t="shared" si="358"/>
        <v>0</v>
      </c>
      <c r="CS240" s="93">
        <f t="shared" si="359"/>
        <v>0</v>
      </c>
      <c r="CT240" s="93" t="e">
        <f t="shared" si="360"/>
        <v>#VALUE!</v>
      </c>
      <c r="CU240" s="93">
        <f t="shared" si="361"/>
        <v>42141</v>
      </c>
      <c r="CV240" s="94"/>
      <c r="CW240" s="95">
        <f t="shared" si="362"/>
        <v>512672</v>
      </c>
      <c r="CX240" s="95">
        <f t="shared" si="363"/>
        <v>-399739</v>
      </c>
      <c r="CY240" s="95">
        <f t="shared" si="364"/>
        <v>-69360</v>
      </c>
      <c r="CZ240" s="93">
        <f t="shared" si="365"/>
        <v>-39445</v>
      </c>
      <c r="DA240" s="95">
        <f t="shared" si="366"/>
        <v>4128</v>
      </c>
      <c r="DB240" s="99">
        <f t="shared" si="367"/>
        <v>0.00805193183946071</v>
      </c>
      <c r="DC240" s="99">
        <f t="shared" si="368"/>
        <v>0.00811729171910395</v>
      </c>
      <c r="DD240" s="91">
        <f t="shared" si="369"/>
        <v>0</v>
      </c>
      <c r="DE240" s="93">
        <f t="shared" si="370"/>
        <v>0</v>
      </c>
      <c r="DF240" s="93" t="e">
        <f t="shared" si="371"/>
        <v>#VALUE!</v>
      </c>
      <c r="DG240" s="93">
        <f t="shared" si="372"/>
        <v>57468</v>
      </c>
      <c r="DH240" s="94"/>
      <c r="DI240" s="100">
        <f t="shared" si="373"/>
        <v>568962</v>
      </c>
      <c r="DJ240" s="100">
        <f t="shared" si="374"/>
        <v>-459980</v>
      </c>
      <c r="DK240" s="100">
        <f t="shared" si="375"/>
        <v>-59134</v>
      </c>
      <c r="DL240" s="100">
        <f t="shared" si="376"/>
        <v>-32258</v>
      </c>
      <c r="DM240" s="100">
        <f t="shared" si="377"/>
        <v>17590</v>
      </c>
      <c r="DN240" s="99">
        <f t="shared" si="378"/>
        <v>0.0309159486925313</v>
      </c>
      <c r="DO240" s="90">
        <f t="shared" si="379"/>
        <v>0.0319022366025116</v>
      </c>
      <c r="DP240" s="91">
        <f t="shared" si="380"/>
        <v>0</v>
      </c>
      <c r="DQ240" s="93">
        <f t="shared" si="381"/>
        <v>0</v>
      </c>
      <c r="DR240" s="93">
        <f t="shared" si="382"/>
        <v>407.5</v>
      </c>
      <c r="DS240" s="93">
        <f t="shared" si="383"/>
        <v>46558</v>
      </c>
      <c r="DT240" s="94"/>
      <c r="DU240" s="105">
        <f t="shared" ref="DU240:DX240" si="445">(DI240+CW240+CK240)/3</f>
        <v>449091.333333333</v>
      </c>
      <c r="DV240" s="105">
        <f t="shared" si="445"/>
        <v>-354232.333333333</v>
      </c>
      <c r="DW240" s="105">
        <f t="shared" si="445"/>
        <v>-56561</v>
      </c>
      <c r="DX240" s="105">
        <f t="shared" si="445"/>
        <v>-35747.3333333333</v>
      </c>
      <c r="DY240" s="105">
        <f t="shared" si="385"/>
        <v>2550.66666666666</v>
      </c>
      <c r="DZ240" s="99">
        <f t="shared" si="386"/>
        <v>0.00567961676689374</v>
      </c>
      <c r="EA240" s="107">
        <f t="shared" si="387"/>
        <v>0.0057120590733804</v>
      </c>
      <c r="EB240" s="105">
        <f t="shared" si="388"/>
        <v>0</v>
      </c>
      <c r="EC240" s="105">
        <f t="shared" si="389"/>
        <v>0</v>
      </c>
      <c r="ED240" s="105" t="e">
        <f t="shared" si="390"/>
        <v>#VALUE!</v>
      </c>
      <c r="EE240" s="105">
        <f t="shared" si="391"/>
        <v>48722.3333333333</v>
      </c>
      <c r="EF240" s="108"/>
      <c r="EG240" s="115" t="str">
        <f t="shared" si="392"/>
        <v>完整</v>
      </c>
      <c r="EH240" s="115" t="str">
        <f t="shared" si="393"/>
        <v>完整</v>
      </c>
      <c r="EI240" s="115" t="str">
        <f t="shared" si="394"/>
        <v>完整</v>
      </c>
      <c r="EJ240" s="115" t="str">
        <f t="shared" si="395"/>
        <v>选择</v>
      </c>
      <c r="EK240" s="115" t="str">
        <f t="shared" si="396"/>
        <v>选择</v>
      </c>
      <c r="EL240" s="115" t="str">
        <f t="shared" si="397"/>
        <v>选择</v>
      </c>
      <c r="EM240" s="3" t="str">
        <f t="shared" si="398"/>
        <v>删除</v>
      </c>
      <c r="EN240" s="3" t="str">
        <f t="shared" si="399"/>
        <v>删除</v>
      </c>
      <c r="EO240" s="3" t="str">
        <f t="shared" si="400"/>
        <v>删除</v>
      </c>
      <c r="EP240" s="3"/>
      <c r="EQ240" s="3"/>
      <c r="ER240" s="3"/>
      <c r="ES240" s="3"/>
      <c r="ET240" s="3"/>
      <c r="EU240" s="3"/>
      <c r="EV240" s="3"/>
      <c r="EW240" s="3"/>
      <c r="EX240" s="3"/>
      <c r="EY240" s="3"/>
      <c r="EZ240" s="3"/>
      <c r="FA240" s="3"/>
      <c r="FB240" s="3"/>
      <c r="FC240" s="3"/>
      <c r="FD240" s="3"/>
      <c r="FE240" s="3"/>
      <c r="FF240" s="3"/>
      <c r="FG240" s="3"/>
      <c r="FH240" s="3"/>
      <c r="FI240" s="3"/>
      <c r="FJ240" s="3"/>
      <c r="FK240" s="3"/>
      <c r="FL240" s="3"/>
      <c r="FM240" s="3"/>
      <c r="FN240" s="3"/>
      <c r="FO240" s="3"/>
      <c r="FP240" s="3"/>
      <c r="FQ240" s="3"/>
      <c r="FR240" s="3"/>
      <c r="FS240" s="3"/>
      <c r="FT240" s="3"/>
      <c r="FU240" s="3"/>
      <c r="FV240" s="3"/>
      <c r="FW240" s="3"/>
      <c r="FX240" s="3"/>
      <c r="FY240" s="3"/>
      <c r="FZ240" s="3"/>
      <c r="GA240" s="3"/>
      <c r="GB240" s="3"/>
      <c r="GC240" s="3"/>
      <c r="GD240" s="3"/>
      <c r="GE240" s="3"/>
      <c r="GF240" s="3"/>
      <c r="GG240" s="3"/>
      <c r="GH240" s="3"/>
      <c r="GI240" s="3"/>
      <c r="GJ240" s="3"/>
      <c r="GK240" s="3"/>
      <c r="GL240" s="3"/>
      <c r="GM240" s="3"/>
      <c r="GN240" s="3"/>
      <c r="GO240" s="3"/>
      <c r="GP240" s="3"/>
      <c r="GQ240" s="3"/>
      <c r="GR240" s="3"/>
    </row>
    <row r="241" s="5" customFormat="1" customHeight="1" spans="1:200">
      <c r="A241" s="42" t="s">
        <v>2433</v>
      </c>
      <c r="B241" s="43" t="str">
        <f t="shared" si="415"/>
        <v>S J Logistics (India) Limited</v>
      </c>
      <c r="C241" s="44" t="s">
        <v>207</v>
      </c>
      <c r="D241" s="44" t="s">
        <v>90</v>
      </c>
      <c r="E241" s="45"/>
      <c r="F241" s="47"/>
      <c r="G241" s="44"/>
      <c r="H241" s="46">
        <f t="shared" si="349"/>
        <v>0.0866667762198716</v>
      </c>
      <c r="I241" s="46" t="str">
        <f t="shared" si="350"/>
        <v> </v>
      </c>
      <c r="J241" s="44"/>
      <c r="K241" s="44"/>
      <c r="L241" s="44"/>
      <c r="M241" s="70"/>
      <c r="N241" s="71" t="s">
        <v>2434</v>
      </c>
      <c r="O241" s="71" t="s">
        <v>2435</v>
      </c>
      <c r="P241" s="71" t="s">
        <v>211</v>
      </c>
      <c r="Q241" s="71" t="s">
        <v>2436</v>
      </c>
      <c r="R241" s="71" t="s">
        <v>2437</v>
      </c>
      <c r="S241" s="71" t="s">
        <v>612</v>
      </c>
      <c r="T241" s="75"/>
      <c r="U241" s="71" t="s">
        <v>2438</v>
      </c>
      <c r="V241" s="71" t="s">
        <v>266</v>
      </c>
      <c r="W241" s="71" t="s">
        <v>77</v>
      </c>
      <c r="X241" s="71" t="s">
        <v>2439</v>
      </c>
      <c r="Y241" s="71" t="s">
        <v>2440</v>
      </c>
      <c r="Z241" s="71" t="s">
        <v>2441</v>
      </c>
      <c r="AA241" s="81">
        <v>45279</v>
      </c>
      <c r="AB241" s="75"/>
      <c r="AC241" s="82">
        <v>2708602</v>
      </c>
      <c r="AD241" s="82">
        <v>1488534</v>
      </c>
      <c r="AE241" s="82">
        <v>1036242</v>
      </c>
      <c r="AF241" s="82">
        <v>1239263</v>
      </c>
      <c r="AG241" s="82">
        <v>3181</v>
      </c>
      <c r="AH241" s="82">
        <v>6196</v>
      </c>
      <c r="AI241" s="82">
        <v>2942</v>
      </c>
      <c r="AJ241" s="82">
        <v>703</v>
      </c>
      <c r="AK241" s="82">
        <v>2265837</v>
      </c>
      <c r="AL241" s="82">
        <v>1243930</v>
      </c>
      <c r="AM241" s="82">
        <v>952012</v>
      </c>
      <c r="AN241" s="82">
        <v>1133226</v>
      </c>
      <c r="AO241" s="82">
        <v>0</v>
      </c>
      <c r="AP241" s="82">
        <v>0</v>
      </c>
      <c r="AQ241" s="82">
        <v>0</v>
      </c>
      <c r="AR241" s="82">
        <v>0</v>
      </c>
      <c r="AS241" s="82">
        <v>-143699</v>
      </c>
      <c r="AT241" s="82">
        <v>-109583</v>
      </c>
      <c r="AU241" s="82">
        <v>-50497</v>
      </c>
      <c r="AV241" s="82">
        <v>-59570</v>
      </c>
      <c r="AW241" s="82">
        <v>-4613</v>
      </c>
      <c r="AX241" s="82">
        <v>-4443</v>
      </c>
      <c r="AY241" s="82">
        <v>-5204</v>
      </c>
      <c r="AZ241" s="82">
        <v>-5097</v>
      </c>
      <c r="BA241" s="83"/>
      <c r="BB241" s="83"/>
      <c r="BC241" s="83"/>
      <c r="BD241" s="83"/>
      <c r="BE241" s="82">
        <v>790793</v>
      </c>
      <c r="BF241" s="82">
        <v>483690</v>
      </c>
      <c r="BG241" s="82">
        <v>409608</v>
      </c>
      <c r="BH241" s="82">
        <v>396895</v>
      </c>
      <c r="BI241" s="82">
        <v>13189</v>
      </c>
      <c r="BJ241" s="82">
        <v>11059</v>
      </c>
      <c r="BK241" s="82">
        <v>2909</v>
      </c>
      <c r="BL241" s="82">
        <v>2649</v>
      </c>
      <c r="BM241" s="82">
        <v>44112</v>
      </c>
      <c r="BN241" s="82">
        <v>74428</v>
      </c>
      <c r="BO241" s="82">
        <v>78955</v>
      </c>
      <c r="BP241" s="82">
        <v>84034</v>
      </c>
      <c r="BQ241" s="82">
        <v>1497313</v>
      </c>
      <c r="BR241" s="82">
        <v>821893</v>
      </c>
      <c r="BS241" s="82">
        <v>506753</v>
      </c>
      <c r="BT241" s="82">
        <v>501354</v>
      </c>
      <c r="BU241" s="82">
        <v>11132</v>
      </c>
      <c r="BV241" s="82">
        <v>1702</v>
      </c>
      <c r="BW241" s="82">
        <v>1145</v>
      </c>
      <c r="BX241" s="82">
        <v>1677</v>
      </c>
      <c r="BY241" s="82">
        <v>297634</v>
      </c>
      <c r="BZ241" s="82">
        <v>136774</v>
      </c>
      <c r="CA241" s="82">
        <v>31471</v>
      </c>
      <c r="CB241" s="82">
        <v>42073</v>
      </c>
      <c r="CC241" s="82">
        <v>2607</v>
      </c>
      <c r="CD241" s="82">
        <v>9869</v>
      </c>
      <c r="CE241" s="82">
        <v>6014</v>
      </c>
      <c r="CF241" s="82">
        <v>12679</v>
      </c>
      <c r="CG241" s="82">
        <v>61849</v>
      </c>
      <c r="CH241" s="82">
        <v>12649</v>
      </c>
      <c r="CI241" s="82">
        <v>2760</v>
      </c>
      <c r="CJ241" s="82">
        <v>4675</v>
      </c>
      <c r="CK241" s="89">
        <f t="shared" si="351"/>
        <v>2708602</v>
      </c>
      <c r="CL241" s="89">
        <f t="shared" si="352"/>
        <v>-2265837</v>
      </c>
      <c r="CM241" s="89">
        <f t="shared" si="353"/>
        <v>-143699</v>
      </c>
      <c r="CN241" s="89">
        <f t="shared" si="354"/>
        <v>-4613</v>
      </c>
      <c r="CO241" s="89">
        <f t="shared" si="355"/>
        <v>294453</v>
      </c>
      <c r="CP241" s="90">
        <f t="shared" si="356"/>
        <v>0.108710323628204</v>
      </c>
      <c r="CQ241" s="90">
        <f t="shared" si="357"/>
        <v>0.121969687869307</v>
      </c>
      <c r="CR241" s="91">
        <f t="shared" si="358"/>
        <v>11132</v>
      </c>
      <c r="CS241" s="93">
        <f t="shared" si="359"/>
        <v>0</v>
      </c>
      <c r="CT241" s="93" t="e">
        <f t="shared" si="360"/>
        <v>#VALUE!</v>
      </c>
      <c r="CU241" s="93">
        <f t="shared" si="361"/>
        <v>59270</v>
      </c>
      <c r="CV241" s="94"/>
      <c r="CW241" s="95">
        <f t="shared" si="362"/>
        <v>1488534</v>
      </c>
      <c r="CX241" s="95">
        <f t="shared" si="363"/>
        <v>-1243930</v>
      </c>
      <c r="CY241" s="95">
        <f t="shared" si="364"/>
        <v>-109583</v>
      </c>
      <c r="CZ241" s="93">
        <f t="shared" si="365"/>
        <v>-4443</v>
      </c>
      <c r="DA241" s="95">
        <f t="shared" si="366"/>
        <v>130578</v>
      </c>
      <c r="DB241" s="99">
        <f t="shared" si="367"/>
        <v>0.0877225511812293</v>
      </c>
      <c r="DC241" s="99">
        <f t="shared" si="368"/>
        <v>0.0961577547431581</v>
      </c>
      <c r="DD241" s="91">
        <f t="shared" si="369"/>
        <v>1702</v>
      </c>
      <c r="DE241" s="93">
        <f t="shared" si="370"/>
        <v>0</v>
      </c>
      <c r="DF241" s="93" t="e">
        <f t="shared" si="371"/>
        <v>#VALUE!</v>
      </c>
      <c r="DG241" s="93">
        <f t="shared" si="372"/>
        <v>76691.5</v>
      </c>
      <c r="DH241" s="94"/>
      <c r="DI241" s="100">
        <f t="shared" si="373"/>
        <v>1036242</v>
      </c>
      <c r="DJ241" s="100">
        <f t="shared" si="374"/>
        <v>-952012</v>
      </c>
      <c r="DK241" s="100">
        <f t="shared" si="375"/>
        <v>-50497</v>
      </c>
      <c r="DL241" s="100">
        <f t="shared" si="376"/>
        <v>-5204</v>
      </c>
      <c r="DM241" s="100">
        <f t="shared" si="377"/>
        <v>28529</v>
      </c>
      <c r="DN241" s="99">
        <f t="shared" si="378"/>
        <v>0.027531213751228</v>
      </c>
      <c r="DO241" s="90">
        <f t="shared" si="379"/>
        <v>0.0283106400334222</v>
      </c>
      <c r="DP241" s="91">
        <f t="shared" si="380"/>
        <v>1145</v>
      </c>
      <c r="DQ241" s="93">
        <f t="shared" si="381"/>
        <v>0</v>
      </c>
      <c r="DR241" s="93" t="e">
        <f t="shared" si="382"/>
        <v>#VALUE!</v>
      </c>
      <c r="DS241" s="93">
        <f t="shared" si="383"/>
        <v>81494.5</v>
      </c>
      <c r="DT241" s="94"/>
      <c r="DU241" s="105">
        <f t="shared" ref="DU241:DX241" si="446">(DI241+CW241+CK241)/3</f>
        <v>1744459.33333333</v>
      </c>
      <c r="DV241" s="105">
        <f t="shared" si="446"/>
        <v>-1487259.66666667</v>
      </c>
      <c r="DW241" s="105">
        <f t="shared" si="446"/>
        <v>-101259.666666667</v>
      </c>
      <c r="DX241" s="105">
        <f t="shared" si="446"/>
        <v>-4753.33333333333</v>
      </c>
      <c r="DY241" s="105">
        <f t="shared" si="385"/>
        <v>151186.666666666</v>
      </c>
      <c r="DZ241" s="99">
        <f t="shared" si="386"/>
        <v>0.0866667762198716</v>
      </c>
      <c r="EA241" s="107">
        <f t="shared" si="387"/>
        <v>0.094890642279685</v>
      </c>
      <c r="EB241" s="105">
        <f t="shared" si="388"/>
        <v>-4659.66666666667</v>
      </c>
      <c r="EC241" s="105">
        <f t="shared" si="389"/>
        <v>0</v>
      </c>
      <c r="ED241" s="105" t="e">
        <f t="shared" si="390"/>
        <v>#VALUE!</v>
      </c>
      <c r="EE241" s="105">
        <f t="shared" si="391"/>
        <v>72485.3333333333</v>
      </c>
      <c r="EF241" s="108"/>
      <c r="EG241" s="115" t="str">
        <f t="shared" si="392"/>
        <v>完整</v>
      </c>
      <c r="EH241" s="115" t="str">
        <f t="shared" si="393"/>
        <v>完整</v>
      </c>
      <c r="EI241" s="115" t="str">
        <f t="shared" si="394"/>
        <v>完整</v>
      </c>
      <c r="EJ241" s="115" t="str">
        <f t="shared" si="395"/>
        <v>选择</v>
      </c>
      <c r="EK241" s="115" t="str">
        <f t="shared" si="396"/>
        <v>选择</v>
      </c>
      <c r="EL241" s="115" t="str">
        <f t="shared" si="397"/>
        <v>选择</v>
      </c>
      <c r="EM241" s="3" t="str">
        <f t="shared" si="398"/>
        <v>删除</v>
      </c>
      <c r="EN241" s="3" t="str">
        <f t="shared" si="399"/>
        <v>删除</v>
      </c>
      <c r="EO241" s="3" t="str">
        <f t="shared" si="400"/>
        <v>删除</v>
      </c>
      <c r="EP241" s="6"/>
      <c r="EQ241" s="6"/>
      <c r="ER241" s="6"/>
      <c r="ES241" s="6"/>
      <c r="ET241" s="6"/>
      <c r="EU241" s="6"/>
      <c r="EV241" s="6"/>
      <c r="EW241" s="6"/>
      <c r="EX241" s="6"/>
      <c r="EY241" s="6"/>
      <c r="EZ241" s="6"/>
      <c r="FA241" s="6"/>
      <c r="FB241" s="6"/>
      <c r="FC241" s="6"/>
      <c r="FD241" s="6"/>
      <c r="FE241" s="6"/>
      <c r="FF241" s="6"/>
      <c r="FG241" s="6"/>
      <c r="FH241" s="6"/>
      <c r="FI241" s="6"/>
      <c r="FJ241" s="6"/>
      <c r="FK241" s="6"/>
      <c r="FL241" s="6"/>
      <c r="FM241" s="6"/>
      <c r="FN241" s="6"/>
      <c r="FO241" s="6"/>
      <c r="FP241" s="6"/>
      <c r="FQ241" s="6"/>
      <c r="FR241" s="6"/>
      <c r="FS241" s="6"/>
      <c r="FT241" s="6"/>
      <c r="FU241" s="6"/>
      <c r="FV241" s="6"/>
      <c r="FW241" s="6"/>
      <c r="FX241" s="6"/>
      <c r="FY241" s="6"/>
      <c r="FZ241" s="6"/>
      <c r="GA241" s="6"/>
      <c r="GB241" s="6"/>
      <c r="GC241" s="6"/>
      <c r="GD241" s="6"/>
      <c r="GE241" s="6"/>
      <c r="GF241" s="6"/>
      <c r="GG241" s="6"/>
      <c r="GH241" s="6"/>
      <c r="GI241" s="6"/>
      <c r="GJ241" s="6"/>
      <c r="GK241" s="6"/>
      <c r="GL241" s="6"/>
      <c r="GM241" s="6"/>
      <c r="GN241" s="6"/>
      <c r="GO241" s="6"/>
      <c r="GP241" s="6"/>
      <c r="GQ241" s="6"/>
      <c r="GR241" s="3"/>
    </row>
    <row r="242" s="5" customFormat="1" customHeight="1" spans="1:200">
      <c r="A242" s="42" t="s">
        <v>2442</v>
      </c>
      <c r="B242" s="43" t="str">
        <f t="shared" si="415"/>
        <v>Camplify Holdings Limited</v>
      </c>
      <c r="C242" s="44" t="s">
        <v>207</v>
      </c>
      <c r="D242" s="44" t="s">
        <v>92</v>
      </c>
      <c r="E242" s="45" t="s">
        <v>2443</v>
      </c>
      <c r="F242" s="47"/>
      <c r="G242" s="44"/>
      <c r="H242" s="46">
        <f t="shared" si="349"/>
        <v>-0.233876851822479</v>
      </c>
      <c r="I242" s="46" t="str">
        <f t="shared" si="350"/>
        <v> </v>
      </c>
      <c r="J242" s="44"/>
      <c r="K242" s="44"/>
      <c r="L242" s="44"/>
      <c r="M242" s="70"/>
      <c r="N242" s="71" t="s">
        <v>2444</v>
      </c>
      <c r="O242" s="71" t="s">
        <v>2445</v>
      </c>
      <c r="P242" s="71" t="s">
        <v>211</v>
      </c>
      <c r="Q242" s="71" t="s">
        <v>2446</v>
      </c>
      <c r="R242" s="71" t="s">
        <v>2447</v>
      </c>
      <c r="S242" s="71" t="s">
        <v>417</v>
      </c>
      <c r="T242" s="75"/>
      <c r="U242" s="71" t="s">
        <v>2448</v>
      </c>
      <c r="V242" s="71" t="s">
        <v>216</v>
      </c>
      <c r="W242" s="71" t="s">
        <v>83</v>
      </c>
      <c r="X242" s="71" t="s">
        <v>2449</v>
      </c>
      <c r="Y242" s="71" t="s">
        <v>2446</v>
      </c>
      <c r="Z242" s="71" t="s">
        <v>2450</v>
      </c>
      <c r="AA242" s="81">
        <v>44375</v>
      </c>
      <c r="AB242" s="75"/>
      <c r="AC242" s="82">
        <v>38229</v>
      </c>
      <c r="AD242" s="82">
        <v>16357</v>
      </c>
      <c r="AE242" s="82">
        <v>8460</v>
      </c>
      <c r="AF242" s="83"/>
      <c r="AG242" s="82">
        <v>358</v>
      </c>
      <c r="AH242" s="82">
        <v>726</v>
      </c>
      <c r="AI242" s="82">
        <v>657</v>
      </c>
      <c r="AJ242" s="83"/>
      <c r="AK242" s="82">
        <v>12413</v>
      </c>
      <c r="AL242" s="82">
        <v>8780</v>
      </c>
      <c r="AM242" s="82">
        <v>3218</v>
      </c>
      <c r="AN242" s="83"/>
      <c r="AO242" s="82">
        <v>0</v>
      </c>
      <c r="AP242" s="82">
        <v>0</v>
      </c>
      <c r="AQ242" s="82">
        <v>0</v>
      </c>
      <c r="AR242" s="82">
        <v>0</v>
      </c>
      <c r="AS242" s="82">
        <v>-28899</v>
      </c>
      <c r="AT242" s="82">
        <v>-15653</v>
      </c>
      <c r="AU242" s="82">
        <v>-7384</v>
      </c>
      <c r="AV242" s="83"/>
      <c r="AW242" s="82">
        <v>-1057</v>
      </c>
      <c r="AX242" s="82">
        <v>-243</v>
      </c>
      <c r="AY242" s="82">
        <v>-144</v>
      </c>
      <c r="AZ242" s="82">
        <v>0</v>
      </c>
      <c r="BA242" s="82">
        <v>527</v>
      </c>
      <c r="BB242" s="82">
        <v>358</v>
      </c>
      <c r="BC242" s="82">
        <v>166</v>
      </c>
      <c r="BD242" s="83"/>
      <c r="BE242" s="82">
        <v>22952</v>
      </c>
      <c r="BF242" s="82">
        <v>10707</v>
      </c>
      <c r="BG242" s="82">
        <v>7572</v>
      </c>
      <c r="BH242" s="82">
        <v>800</v>
      </c>
      <c r="BI242" s="82">
        <v>26635</v>
      </c>
      <c r="BJ242" s="82">
        <v>15003</v>
      </c>
      <c r="BK242" s="82">
        <v>21075</v>
      </c>
      <c r="BL242" s="82">
        <v>21800</v>
      </c>
      <c r="BM242" s="82">
        <v>1718</v>
      </c>
      <c r="BN242" s="82">
        <v>1342</v>
      </c>
      <c r="BO242" s="82">
        <v>531</v>
      </c>
      <c r="BP242" s="82">
        <v>200</v>
      </c>
      <c r="BQ242" s="82">
        <v>113066</v>
      </c>
      <c r="BR242" s="82">
        <v>36320</v>
      </c>
      <c r="BS242" s="82">
        <v>30577</v>
      </c>
      <c r="BT242" s="82">
        <v>23000</v>
      </c>
      <c r="BU242" s="82">
        <v>6103</v>
      </c>
      <c r="BV242" s="82">
        <v>3878</v>
      </c>
      <c r="BW242" s="82">
        <v>1464</v>
      </c>
      <c r="BX242" s="83"/>
      <c r="BY242" s="82">
        <v>-3782</v>
      </c>
      <c r="BZ242" s="82">
        <v>-7593</v>
      </c>
      <c r="CA242" s="82">
        <v>-1629</v>
      </c>
      <c r="CB242" s="82">
        <v>0</v>
      </c>
      <c r="CC242" s="82">
        <v>8650</v>
      </c>
      <c r="CD242" s="82">
        <v>3579</v>
      </c>
      <c r="CE242" s="82">
        <v>1380</v>
      </c>
      <c r="CF242" s="83"/>
      <c r="CG242" s="82">
        <v>1993</v>
      </c>
      <c r="CH242" s="82">
        <v>1130</v>
      </c>
      <c r="CI242" s="82">
        <v>750</v>
      </c>
      <c r="CJ242" s="83"/>
      <c r="CK242" s="89">
        <f t="shared" si="351"/>
        <v>38229</v>
      </c>
      <c r="CL242" s="89">
        <f t="shared" si="352"/>
        <v>-12413</v>
      </c>
      <c r="CM242" s="89">
        <f t="shared" si="353"/>
        <v>-28899</v>
      </c>
      <c r="CN242" s="89">
        <f t="shared" si="354"/>
        <v>-1057</v>
      </c>
      <c r="CO242" s="89">
        <f t="shared" si="355"/>
        <v>-4140</v>
      </c>
      <c r="CP242" s="90">
        <f t="shared" si="356"/>
        <v>-0.108294750058856</v>
      </c>
      <c r="CQ242" s="90">
        <f t="shared" si="357"/>
        <v>-0.0977129505062664</v>
      </c>
      <c r="CR242" s="91">
        <f t="shared" si="358"/>
        <v>6103</v>
      </c>
      <c r="CS242" s="93">
        <f t="shared" si="359"/>
        <v>0</v>
      </c>
      <c r="CT242" s="93">
        <f t="shared" si="360"/>
        <v>442.5</v>
      </c>
      <c r="CU242" s="93">
        <f t="shared" si="361"/>
        <v>1530</v>
      </c>
      <c r="CV242" s="94"/>
      <c r="CW242" s="95">
        <f t="shared" si="362"/>
        <v>16357</v>
      </c>
      <c r="CX242" s="95">
        <f t="shared" si="363"/>
        <v>-8780</v>
      </c>
      <c r="CY242" s="95">
        <f t="shared" si="364"/>
        <v>-15653</v>
      </c>
      <c r="CZ242" s="93">
        <f t="shared" si="365"/>
        <v>-243</v>
      </c>
      <c r="DA242" s="95">
        <f t="shared" si="366"/>
        <v>-8319</v>
      </c>
      <c r="DB242" s="99">
        <f t="shared" si="367"/>
        <v>-0.508589594668949</v>
      </c>
      <c r="DC242" s="99">
        <f t="shared" si="368"/>
        <v>-0.337129194358891</v>
      </c>
      <c r="DD242" s="91">
        <f t="shared" si="369"/>
        <v>3878</v>
      </c>
      <c r="DE242" s="93">
        <f t="shared" si="370"/>
        <v>0</v>
      </c>
      <c r="DF242" s="93">
        <f t="shared" si="371"/>
        <v>262</v>
      </c>
      <c r="DG242" s="93">
        <f t="shared" si="372"/>
        <v>936.5</v>
      </c>
      <c r="DH242" s="94"/>
      <c r="DI242" s="100">
        <f t="shared" si="373"/>
        <v>8460</v>
      </c>
      <c r="DJ242" s="100">
        <f t="shared" si="374"/>
        <v>-3218</v>
      </c>
      <c r="DK242" s="100">
        <f t="shared" si="375"/>
        <v>-7384</v>
      </c>
      <c r="DL242" s="100">
        <f t="shared" si="376"/>
        <v>-144</v>
      </c>
      <c r="DM242" s="100">
        <f t="shared" si="377"/>
        <v>-2286</v>
      </c>
      <c r="DN242" s="99">
        <f t="shared" si="378"/>
        <v>-0.270212765957447</v>
      </c>
      <c r="DO242" s="90">
        <f t="shared" si="379"/>
        <v>-0.212730318257956</v>
      </c>
      <c r="DP242" s="91">
        <f t="shared" si="380"/>
        <v>1464</v>
      </c>
      <c r="DQ242" s="93">
        <f t="shared" si="381"/>
        <v>0</v>
      </c>
      <c r="DR242" s="93" t="e">
        <f t="shared" si="382"/>
        <v>#VALUE!</v>
      </c>
      <c r="DS242" s="93">
        <f t="shared" si="383"/>
        <v>365.5</v>
      </c>
      <c r="DT242" s="94"/>
      <c r="DU242" s="105">
        <f t="shared" ref="DU242:DX242" si="447">(DI242+CW242+CK242)/3</f>
        <v>21015.3333333333</v>
      </c>
      <c r="DV242" s="105">
        <f t="shared" si="447"/>
        <v>-8137</v>
      </c>
      <c r="DW242" s="105">
        <f t="shared" si="447"/>
        <v>-17312</v>
      </c>
      <c r="DX242" s="105">
        <f t="shared" si="447"/>
        <v>-481.333333333333</v>
      </c>
      <c r="DY242" s="105">
        <f t="shared" si="385"/>
        <v>-4915</v>
      </c>
      <c r="DZ242" s="99">
        <f t="shared" si="386"/>
        <v>-0.233876851822479</v>
      </c>
      <c r="EA242" s="107">
        <f t="shared" si="387"/>
        <v>-0.189546348549318</v>
      </c>
      <c r="EB242" s="105">
        <f t="shared" si="388"/>
        <v>-3815</v>
      </c>
      <c r="EC242" s="105">
        <f t="shared" si="389"/>
        <v>0</v>
      </c>
      <c r="ED242" s="105" t="e">
        <f t="shared" si="390"/>
        <v>#VALUE!</v>
      </c>
      <c r="EE242" s="105">
        <f t="shared" si="391"/>
        <v>944</v>
      </c>
      <c r="EF242" s="108"/>
      <c r="EG242" s="115" t="str">
        <f t="shared" si="392"/>
        <v>完整</v>
      </c>
      <c r="EH242" s="115" t="str">
        <f t="shared" si="393"/>
        <v>完整</v>
      </c>
      <c r="EI242" s="115" t="str">
        <f t="shared" si="394"/>
        <v>完整</v>
      </c>
      <c r="EJ242" s="115" t="str">
        <f t="shared" si="395"/>
        <v>选择</v>
      </c>
      <c r="EK242" s="115" t="str">
        <f t="shared" si="396"/>
        <v>选择</v>
      </c>
      <c r="EL242" s="115" t="str">
        <f t="shared" si="397"/>
        <v>删除</v>
      </c>
      <c r="EM242" s="3" t="str">
        <f t="shared" si="398"/>
        <v>删除</v>
      </c>
      <c r="EN242" s="3" t="str">
        <f t="shared" si="399"/>
        <v>删除</v>
      </c>
      <c r="EO242" s="3" t="str">
        <f t="shared" si="400"/>
        <v>删除</v>
      </c>
      <c r="EP242" s="6"/>
      <c r="EQ242" s="6"/>
      <c r="ER242" s="6"/>
      <c r="ES242" s="6"/>
      <c r="ET242" s="6"/>
      <c r="EU242" s="6"/>
      <c r="EV242" s="6"/>
      <c r="EW242" s="6"/>
      <c r="EX242" s="6"/>
      <c r="EY242" s="6"/>
      <c r="EZ242" s="6"/>
      <c r="FA242" s="6"/>
      <c r="FB242" s="6"/>
      <c r="FC242" s="6"/>
      <c r="FD242" s="6"/>
      <c r="FE242" s="6"/>
      <c r="FF242" s="6"/>
      <c r="FG242" s="6"/>
      <c r="FH242" s="6"/>
      <c r="FI242" s="6"/>
      <c r="FJ242" s="6"/>
      <c r="FK242" s="6"/>
      <c r="FL242" s="6"/>
      <c r="FM242" s="6"/>
      <c r="FN242" s="6"/>
      <c r="FO242" s="6"/>
      <c r="FP242" s="6"/>
      <c r="FQ242" s="6"/>
      <c r="FR242" s="6"/>
      <c r="FS242" s="6"/>
      <c r="FT242" s="6"/>
      <c r="FU242" s="6"/>
      <c r="FV242" s="6"/>
      <c r="FW242" s="6"/>
      <c r="FX242" s="6"/>
      <c r="FY242" s="6"/>
      <c r="FZ242" s="6"/>
      <c r="GA242" s="6"/>
      <c r="GB242" s="6"/>
      <c r="GC242" s="6"/>
      <c r="GD242" s="6"/>
      <c r="GE242" s="6"/>
      <c r="GF242" s="6"/>
      <c r="GG242" s="6"/>
      <c r="GH242" s="6"/>
      <c r="GI242" s="6"/>
      <c r="GJ242" s="6"/>
      <c r="GK242" s="6"/>
      <c r="GL242" s="6"/>
      <c r="GM242" s="6"/>
      <c r="GN242" s="6"/>
      <c r="GO242" s="6"/>
      <c r="GP242" s="6"/>
      <c r="GQ242" s="6"/>
      <c r="GR242" s="3"/>
    </row>
    <row r="243" s="5" customFormat="1" customHeight="1" spans="1:200">
      <c r="A243" s="42" t="s">
        <v>2451</v>
      </c>
      <c r="B243" s="43" t="str">
        <f t="shared" si="415"/>
        <v>Cong TY CO Phan VAN TAI VA Dich VU Petrolimex HA TAY</v>
      </c>
      <c r="C243" s="44" t="s">
        <v>207</v>
      </c>
      <c r="D243" s="44" t="s">
        <v>90</v>
      </c>
      <c r="E243" s="45"/>
      <c r="F243" s="47"/>
      <c r="G243" s="44"/>
      <c r="H243" s="46">
        <f t="shared" si="349"/>
        <v>0.0101126388687946</v>
      </c>
      <c r="I243" s="46" t="str">
        <f t="shared" si="350"/>
        <v> </v>
      </c>
      <c r="J243" s="44"/>
      <c r="K243" s="44"/>
      <c r="L243" s="44"/>
      <c r="M243" s="70"/>
      <c r="N243" s="71" t="s">
        <v>2452</v>
      </c>
      <c r="O243" s="71" t="s">
        <v>2453</v>
      </c>
      <c r="P243" s="71" t="s">
        <v>211</v>
      </c>
      <c r="Q243" s="71" t="s">
        <v>1493</v>
      </c>
      <c r="R243" s="75"/>
      <c r="S243" s="71" t="s">
        <v>1565</v>
      </c>
      <c r="T243" s="75"/>
      <c r="U243" s="71" t="s">
        <v>2454</v>
      </c>
      <c r="V243" s="71" t="s">
        <v>306</v>
      </c>
      <c r="W243" s="71" t="s">
        <v>83</v>
      </c>
      <c r="X243" s="71" t="s">
        <v>2455</v>
      </c>
      <c r="Y243" s="71" t="s">
        <v>258</v>
      </c>
      <c r="Z243" s="71" t="s">
        <v>2456</v>
      </c>
      <c r="AA243" s="81">
        <v>40260</v>
      </c>
      <c r="AB243" s="75"/>
      <c r="AC243" s="82">
        <v>736693243</v>
      </c>
      <c r="AD243" s="82">
        <v>837922222</v>
      </c>
      <c r="AE243" s="82">
        <v>466485999</v>
      </c>
      <c r="AF243" s="82">
        <v>424060338</v>
      </c>
      <c r="AG243" s="83"/>
      <c r="AH243" s="83"/>
      <c r="AI243" s="83"/>
      <c r="AJ243" s="83"/>
      <c r="AK243" s="82">
        <v>671424046</v>
      </c>
      <c r="AL243" s="82">
        <v>763859990</v>
      </c>
      <c r="AM243" s="82">
        <v>400677747</v>
      </c>
      <c r="AN243" s="82">
        <v>360954078</v>
      </c>
      <c r="AO243" s="82">
        <v>0</v>
      </c>
      <c r="AP243" s="82">
        <v>0</v>
      </c>
      <c r="AQ243" s="82">
        <v>0</v>
      </c>
      <c r="AR243" s="82">
        <v>0</v>
      </c>
      <c r="AS243" s="82">
        <v>-46993138</v>
      </c>
      <c r="AT243" s="82">
        <v>-53286927</v>
      </c>
      <c r="AU243" s="82">
        <v>-44943454</v>
      </c>
      <c r="AV243" s="82">
        <v>-41407249</v>
      </c>
      <c r="AW243" s="82">
        <v>-12665362</v>
      </c>
      <c r="AX243" s="82">
        <v>-12901933</v>
      </c>
      <c r="AY243" s="82">
        <v>-13707945</v>
      </c>
      <c r="AZ243" s="82">
        <v>-13856075</v>
      </c>
      <c r="BA243" s="82">
        <v>5751187</v>
      </c>
      <c r="BB243" s="82">
        <v>11092269</v>
      </c>
      <c r="BC243" s="82">
        <v>10181143</v>
      </c>
      <c r="BD243" s="82">
        <v>9760014</v>
      </c>
      <c r="BE243" s="82">
        <v>7342704</v>
      </c>
      <c r="BF243" s="82">
        <v>7982506</v>
      </c>
      <c r="BG243" s="82">
        <v>6221828</v>
      </c>
      <c r="BH243" s="82">
        <v>10000211</v>
      </c>
      <c r="BI243" s="82">
        <v>4071948</v>
      </c>
      <c r="BJ243" s="82">
        <v>2126679</v>
      </c>
      <c r="BK243" s="82">
        <v>1148633</v>
      </c>
      <c r="BL243" s="82">
        <v>411386</v>
      </c>
      <c r="BM243" s="82">
        <v>63946209</v>
      </c>
      <c r="BN243" s="82">
        <v>53046581</v>
      </c>
      <c r="BO243" s="82">
        <v>56349775</v>
      </c>
      <c r="BP243" s="82">
        <v>69303188</v>
      </c>
      <c r="BQ243" s="82">
        <v>98388141</v>
      </c>
      <c r="BR243" s="82">
        <v>87655698</v>
      </c>
      <c r="BS243" s="82">
        <v>87641021</v>
      </c>
      <c r="BT243" s="82">
        <v>102576808</v>
      </c>
      <c r="BU243" s="82">
        <v>24260291</v>
      </c>
      <c r="BV243" s="82">
        <v>22556483</v>
      </c>
      <c r="BW243" s="82">
        <v>20615594</v>
      </c>
      <c r="BX243" s="82">
        <v>18955456</v>
      </c>
      <c r="BY243" s="82">
        <v>5610697</v>
      </c>
      <c r="BZ243" s="82">
        <v>7873372</v>
      </c>
      <c r="CA243" s="82">
        <v>7156853</v>
      </c>
      <c r="CB243" s="82">
        <v>7842936</v>
      </c>
      <c r="CC243" s="83"/>
      <c r="CD243" s="83"/>
      <c r="CE243" s="83"/>
      <c r="CF243" s="83"/>
      <c r="CG243" s="82">
        <v>22732847</v>
      </c>
      <c r="CH243" s="82">
        <v>30730444</v>
      </c>
      <c r="CI243" s="82">
        <v>24327860</v>
      </c>
      <c r="CJ243" s="82">
        <v>22451793</v>
      </c>
      <c r="CK243" s="89">
        <f t="shared" si="351"/>
        <v>736693243</v>
      </c>
      <c r="CL243" s="89">
        <f t="shared" si="352"/>
        <v>-671424046</v>
      </c>
      <c r="CM243" s="89">
        <f t="shared" si="353"/>
        <v>-46993138</v>
      </c>
      <c r="CN243" s="89">
        <f t="shared" si="354"/>
        <v>-12665362</v>
      </c>
      <c r="CO243" s="89">
        <f t="shared" si="355"/>
        <v>5610697</v>
      </c>
      <c r="CP243" s="90">
        <f t="shared" si="356"/>
        <v>0.00761605600881017</v>
      </c>
      <c r="CQ243" s="90">
        <f t="shared" si="357"/>
        <v>0.00767450547232733</v>
      </c>
      <c r="CR243" s="91">
        <f t="shared" si="358"/>
        <v>24260291</v>
      </c>
      <c r="CS243" s="93">
        <f t="shared" si="359"/>
        <v>0</v>
      </c>
      <c r="CT243" s="93">
        <f t="shared" si="360"/>
        <v>8421728</v>
      </c>
      <c r="CU243" s="93">
        <f t="shared" si="361"/>
        <v>58496395</v>
      </c>
      <c r="CV243" s="94"/>
      <c r="CW243" s="95">
        <f t="shared" si="362"/>
        <v>837922222</v>
      </c>
      <c r="CX243" s="95">
        <f t="shared" si="363"/>
        <v>-763859990</v>
      </c>
      <c r="CY243" s="95">
        <f t="shared" si="364"/>
        <v>-53286927</v>
      </c>
      <c r="CZ243" s="93">
        <f t="shared" si="365"/>
        <v>-12901933</v>
      </c>
      <c r="DA243" s="95">
        <f t="shared" si="366"/>
        <v>7873372</v>
      </c>
      <c r="DB243" s="99">
        <f t="shared" si="367"/>
        <v>0.00939630408799446</v>
      </c>
      <c r="DC243" s="99">
        <f t="shared" si="368"/>
        <v>0.00948543209234011</v>
      </c>
      <c r="DD243" s="91">
        <f t="shared" si="369"/>
        <v>22556483</v>
      </c>
      <c r="DE243" s="93">
        <f t="shared" si="370"/>
        <v>0</v>
      </c>
      <c r="DF243" s="93">
        <f t="shared" si="371"/>
        <v>10636706</v>
      </c>
      <c r="DG243" s="93">
        <f t="shared" si="372"/>
        <v>54698178</v>
      </c>
      <c r="DH243" s="94"/>
      <c r="DI243" s="100">
        <f t="shared" si="373"/>
        <v>466485999</v>
      </c>
      <c r="DJ243" s="100">
        <f t="shared" si="374"/>
        <v>-400677747</v>
      </c>
      <c r="DK243" s="100">
        <f t="shared" si="375"/>
        <v>-44943454</v>
      </c>
      <c r="DL243" s="100">
        <f t="shared" si="376"/>
        <v>-13707945</v>
      </c>
      <c r="DM243" s="100">
        <f t="shared" si="377"/>
        <v>7156853</v>
      </c>
      <c r="DN243" s="99">
        <f t="shared" si="378"/>
        <v>0.0153420531706033</v>
      </c>
      <c r="DO243" s="90">
        <f t="shared" si="379"/>
        <v>0.0155810992233443</v>
      </c>
      <c r="DP243" s="91">
        <f t="shared" si="380"/>
        <v>20615594</v>
      </c>
      <c r="DQ243" s="93">
        <f t="shared" si="381"/>
        <v>0</v>
      </c>
      <c r="DR243" s="93">
        <f t="shared" si="382"/>
        <v>9970578.5</v>
      </c>
      <c r="DS243" s="93">
        <f t="shared" si="383"/>
        <v>62826481.5</v>
      </c>
      <c r="DT243" s="94"/>
      <c r="DU243" s="105">
        <f t="shared" ref="DU243:DX243" si="448">(DI243+CW243+CK243)/3</f>
        <v>680367154.666667</v>
      </c>
      <c r="DV243" s="105">
        <f t="shared" si="448"/>
        <v>-611987261</v>
      </c>
      <c r="DW243" s="105">
        <f t="shared" si="448"/>
        <v>-48407839.6666667</v>
      </c>
      <c r="DX243" s="105">
        <f t="shared" si="448"/>
        <v>-13091746.6666667</v>
      </c>
      <c r="DY243" s="105">
        <f t="shared" si="385"/>
        <v>6880307.3333333</v>
      </c>
      <c r="DZ243" s="99">
        <f t="shared" si="386"/>
        <v>0.0101126388687946</v>
      </c>
      <c r="EA243" s="107">
        <f t="shared" si="387"/>
        <v>0.0102159490724664</v>
      </c>
      <c r="EB243" s="105">
        <f t="shared" si="388"/>
        <v>-22477456</v>
      </c>
      <c r="EC243" s="105">
        <f t="shared" si="389"/>
        <v>0</v>
      </c>
      <c r="ED243" s="105">
        <f t="shared" si="390"/>
        <v>9676337.5</v>
      </c>
      <c r="EE243" s="105">
        <f t="shared" si="391"/>
        <v>58673684.8333333</v>
      </c>
      <c r="EF243" s="108"/>
      <c r="EG243" s="115" t="str">
        <f t="shared" si="392"/>
        <v>完整</v>
      </c>
      <c r="EH243" s="115" t="str">
        <f t="shared" si="393"/>
        <v>完整</v>
      </c>
      <c r="EI243" s="115" t="str">
        <f t="shared" si="394"/>
        <v>完整</v>
      </c>
      <c r="EJ243" s="115" t="str">
        <f t="shared" si="395"/>
        <v>选择</v>
      </c>
      <c r="EK243" s="115" t="str">
        <f t="shared" si="396"/>
        <v>选择</v>
      </c>
      <c r="EL243" s="115" t="str">
        <f t="shared" si="397"/>
        <v>选择</v>
      </c>
      <c r="EM243" s="3" t="str">
        <f t="shared" si="398"/>
        <v>删除</v>
      </c>
      <c r="EN243" s="3" t="str">
        <f t="shared" si="399"/>
        <v>删除</v>
      </c>
      <c r="EO243" s="3" t="str">
        <f t="shared" si="400"/>
        <v>删除</v>
      </c>
      <c r="EP243" s="6"/>
      <c r="EQ243" s="6"/>
      <c r="ER243" s="6"/>
      <c r="ES243" s="6"/>
      <c r="ET243" s="6"/>
      <c r="EU243" s="6"/>
      <c r="EV243" s="6"/>
      <c r="EW243" s="6"/>
      <c r="EX243" s="6"/>
      <c r="EY243" s="6"/>
      <c r="EZ243" s="6"/>
      <c r="FA243" s="6"/>
      <c r="FB243" s="6"/>
      <c r="FC243" s="6"/>
      <c r="FD243" s="6"/>
      <c r="FE243" s="6"/>
      <c r="FF243" s="6"/>
      <c r="FG243" s="6"/>
      <c r="FH243" s="6"/>
      <c r="FI243" s="6"/>
      <c r="FJ243" s="6"/>
      <c r="FK243" s="6"/>
      <c r="FL243" s="6"/>
      <c r="FM243" s="6"/>
      <c r="FN243" s="6"/>
      <c r="FO243" s="6"/>
      <c r="FP243" s="6"/>
      <c r="FQ243" s="6"/>
      <c r="FR243" s="6"/>
      <c r="FS243" s="6"/>
      <c r="FT243" s="6"/>
      <c r="FU243" s="6"/>
      <c r="FV243" s="6"/>
      <c r="FW243" s="6"/>
      <c r="FX243" s="6"/>
      <c r="FY243" s="6"/>
      <c r="FZ243" s="6"/>
      <c r="GA243" s="6"/>
      <c r="GB243" s="6"/>
      <c r="GC243" s="6"/>
      <c r="GD243" s="6"/>
      <c r="GE243" s="6"/>
      <c r="GF243" s="6"/>
      <c r="GG243" s="6"/>
      <c r="GH243" s="6"/>
      <c r="GI243" s="6"/>
      <c r="GJ243" s="6"/>
      <c r="GK243" s="6"/>
      <c r="GL243" s="6"/>
      <c r="GM243" s="6"/>
      <c r="GN243" s="6"/>
      <c r="GO243" s="6"/>
      <c r="GP243" s="6"/>
      <c r="GQ243" s="6"/>
      <c r="GR243" s="3"/>
    </row>
    <row r="244" s="5" customFormat="1" customHeight="1" spans="1:200">
      <c r="A244" s="42" t="s">
        <v>2457</v>
      </c>
      <c r="B244" s="43" t="str">
        <f t="shared" si="415"/>
        <v>Vinalink Logistics Joint Stock Company</v>
      </c>
      <c r="C244" s="44" t="s">
        <v>241</v>
      </c>
      <c r="D244" s="44"/>
      <c r="E244" s="45" t="s">
        <v>20</v>
      </c>
      <c r="F244" s="47"/>
      <c r="G244" s="44"/>
      <c r="H244" s="46">
        <f t="shared" si="349"/>
        <v>0.026932430224221</v>
      </c>
      <c r="I244" s="46">
        <f t="shared" si="350"/>
        <v>0.0276778623199075</v>
      </c>
      <c r="J244" s="44"/>
      <c r="K244" s="47"/>
      <c r="L244" s="49">
        <v>0</v>
      </c>
      <c r="M244" s="70" t="s">
        <v>242</v>
      </c>
      <c r="N244" s="71" t="s">
        <v>33</v>
      </c>
      <c r="O244" s="71" t="s">
        <v>2458</v>
      </c>
      <c r="P244" s="71" t="s">
        <v>211</v>
      </c>
      <c r="Q244" s="71" t="s">
        <v>2459</v>
      </c>
      <c r="R244" s="71" t="s">
        <v>2460</v>
      </c>
      <c r="S244" s="71" t="s">
        <v>1565</v>
      </c>
      <c r="T244" s="75"/>
      <c r="U244" s="71" t="s">
        <v>2461</v>
      </c>
      <c r="V244" s="71" t="s">
        <v>856</v>
      </c>
      <c r="W244" s="71" t="s">
        <v>77</v>
      </c>
      <c r="X244" s="71" t="s">
        <v>2462</v>
      </c>
      <c r="Y244" s="71" t="s">
        <v>239</v>
      </c>
      <c r="Z244" s="71" t="s">
        <v>2463</v>
      </c>
      <c r="AA244" s="81">
        <v>40035</v>
      </c>
      <c r="AB244" s="71" t="s">
        <v>2464</v>
      </c>
      <c r="AC244" s="82">
        <v>729154403</v>
      </c>
      <c r="AD244" s="82">
        <v>1096727838</v>
      </c>
      <c r="AE244" s="82">
        <v>1464037245</v>
      </c>
      <c r="AF244" s="82">
        <v>1202207499</v>
      </c>
      <c r="AG244" s="83"/>
      <c r="AH244" s="83"/>
      <c r="AI244" s="83"/>
      <c r="AJ244" s="83"/>
      <c r="AK244" s="82">
        <v>686417867</v>
      </c>
      <c r="AL244" s="82">
        <v>1035913715</v>
      </c>
      <c r="AM244" s="82">
        <v>1405131957</v>
      </c>
      <c r="AN244" s="82">
        <v>1160754838</v>
      </c>
      <c r="AO244" s="82">
        <v>0</v>
      </c>
      <c r="AP244" s="82">
        <v>0</v>
      </c>
      <c r="AQ244" s="82">
        <v>0</v>
      </c>
      <c r="AR244" s="82">
        <v>0</v>
      </c>
      <c r="AS244" s="82">
        <v>-23871169</v>
      </c>
      <c r="AT244" s="82">
        <v>-24427457</v>
      </c>
      <c r="AU244" s="82">
        <v>-18531449</v>
      </c>
      <c r="AV244" s="82">
        <v>-12205170</v>
      </c>
      <c r="AW244" s="82">
        <v>-2138267</v>
      </c>
      <c r="AX244" s="82">
        <v>-2343020</v>
      </c>
      <c r="AY244" s="82">
        <v>-2539058</v>
      </c>
      <c r="AZ244" s="82">
        <v>-2601804</v>
      </c>
      <c r="BA244" s="83"/>
      <c r="BB244" s="83"/>
      <c r="BC244" s="83"/>
      <c r="BD244" s="83"/>
      <c r="BE244" s="82">
        <v>195721027</v>
      </c>
      <c r="BF244" s="82">
        <v>171654509</v>
      </c>
      <c r="BG244" s="82">
        <v>260147624</v>
      </c>
      <c r="BH244" s="82">
        <v>223321547</v>
      </c>
      <c r="BI244" s="82">
        <v>97187751</v>
      </c>
      <c r="BJ244" s="82">
        <v>100975265</v>
      </c>
      <c r="BK244" s="82">
        <v>56488935</v>
      </c>
      <c r="BL244" s="82">
        <v>67531791</v>
      </c>
      <c r="BM244" s="82">
        <v>16648172</v>
      </c>
      <c r="BN244" s="82">
        <v>18456080</v>
      </c>
      <c r="BO244" s="82">
        <v>19346579</v>
      </c>
      <c r="BP244" s="82">
        <v>21700521</v>
      </c>
      <c r="BQ244" s="82">
        <v>390499685</v>
      </c>
      <c r="BR244" s="82">
        <v>360834414</v>
      </c>
      <c r="BS244" s="82">
        <v>405913534</v>
      </c>
      <c r="BT244" s="82">
        <v>402607339</v>
      </c>
      <c r="BU244" s="83"/>
      <c r="BV244" s="83"/>
      <c r="BW244" s="83"/>
      <c r="BX244" s="83"/>
      <c r="BY244" s="82">
        <v>16727100</v>
      </c>
      <c r="BZ244" s="82">
        <v>34043646</v>
      </c>
      <c r="CA244" s="82">
        <v>37834781</v>
      </c>
      <c r="CB244" s="82">
        <v>26645687</v>
      </c>
      <c r="CC244" s="83"/>
      <c r="CD244" s="83"/>
      <c r="CE244" s="83"/>
      <c r="CF244" s="83"/>
      <c r="CG244" s="82">
        <v>23871169</v>
      </c>
      <c r="CH244" s="82">
        <v>24427457</v>
      </c>
      <c r="CI244" s="82">
        <v>18531449</v>
      </c>
      <c r="CJ244" s="82">
        <v>19830090</v>
      </c>
      <c r="CK244" s="89">
        <f t="shared" si="351"/>
        <v>729154403</v>
      </c>
      <c r="CL244" s="89">
        <f t="shared" si="352"/>
        <v>-686417867</v>
      </c>
      <c r="CM244" s="89">
        <f t="shared" si="353"/>
        <v>-23871169</v>
      </c>
      <c r="CN244" s="89">
        <f t="shared" si="354"/>
        <v>-2138267</v>
      </c>
      <c r="CO244" s="89">
        <f t="shared" si="355"/>
        <v>16727100</v>
      </c>
      <c r="CP244" s="90">
        <f t="shared" si="356"/>
        <v>0.0229404086859776</v>
      </c>
      <c r="CQ244" s="90">
        <f t="shared" si="357"/>
        <v>0.0234790271646846</v>
      </c>
      <c r="CR244" s="91">
        <f t="shared" si="358"/>
        <v>0</v>
      </c>
      <c r="CS244" s="93">
        <f t="shared" si="359"/>
        <v>0</v>
      </c>
      <c r="CT244" s="93" t="e">
        <f t="shared" si="360"/>
        <v>#VALUE!</v>
      </c>
      <c r="CU244" s="93">
        <f t="shared" si="361"/>
        <v>17552126</v>
      </c>
      <c r="CV244" s="94"/>
      <c r="CW244" s="95">
        <f t="shared" si="362"/>
        <v>1096727838</v>
      </c>
      <c r="CX244" s="95">
        <f t="shared" si="363"/>
        <v>-1035913715</v>
      </c>
      <c r="CY244" s="95">
        <f t="shared" si="364"/>
        <v>-24427457</v>
      </c>
      <c r="CZ244" s="93">
        <f t="shared" si="365"/>
        <v>-2343020</v>
      </c>
      <c r="DA244" s="95">
        <f t="shared" si="366"/>
        <v>34043646</v>
      </c>
      <c r="DB244" s="99">
        <f t="shared" si="367"/>
        <v>0.0310411068456895</v>
      </c>
      <c r="DC244" s="99">
        <f t="shared" si="368"/>
        <v>0.0320355250000745</v>
      </c>
      <c r="DD244" s="91">
        <f t="shared" si="369"/>
        <v>0</v>
      </c>
      <c r="DE244" s="93">
        <f t="shared" si="370"/>
        <v>0</v>
      </c>
      <c r="DF244" s="93" t="e">
        <f t="shared" si="371"/>
        <v>#VALUE!</v>
      </c>
      <c r="DG244" s="93">
        <f t="shared" si="372"/>
        <v>18901329.5</v>
      </c>
      <c r="DH244" s="94"/>
      <c r="DI244" s="100">
        <f t="shared" si="373"/>
        <v>1464037245</v>
      </c>
      <c r="DJ244" s="100">
        <f t="shared" si="374"/>
        <v>-1405131957</v>
      </c>
      <c r="DK244" s="100">
        <f t="shared" si="375"/>
        <v>-18531449</v>
      </c>
      <c r="DL244" s="100">
        <f t="shared" si="376"/>
        <v>-2539058</v>
      </c>
      <c r="DM244" s="100">
        <f t="shared" si="377"/>
        <v>37834781</v>
      </c>
      <c r="DN244" s="99">
        <f t="shared" si="378"/>
        <v>0.0258427721898564</v>
      </c>
      <c r="DO244" s="90">
        <f t="shared" si="379"/>
        <v>0.0265283379849777</v>
      </c>
      <c r="DP244" s="91">
        <f t="shared" si="380"/>
        <v>0</v>
      </c>
      <c r="DQ244" s="93">
        <f t="shared" si="381"/>
        <v>0</v>
      </c>
      <c r="DR244" s="93" t="e">
        <f t="shared" si="382"/>
        <v>#VALUE!</v>
      </c>
      <c r="DS244" s="93">
        <f t="shared" si="383"/>
        <v>20523550</v>
      </c>
      <c r="DT244" s="94"/>
      <c r="DU244" s="105">
        <f t="shared" ref="DU244:DX244" si="449">(DI244+CW244+CK244)/3</f>
        <v>1096639828.66667</v>
      </c>
      <c r="DV244" s="105">
        <f t="shared" si="449"/>
        <v>-1042487846.33333</v>
      </c>
      <c r="DW244" s="105">
        <f t="shared" si="449"/>
        <v>-22276691.6666667</v>
      </c>
      <c r="DX244" s="105">
        <f t="shared" si="449"/>
        <v>-2340115</v>
      </c>
      <c r="DY244" s="105">
        <f t="shared" si="385"/>
        <v>29535175.6666667</v>
      </c>
      <c r="DZ244" s="99">
        <f t="shared" si="386"/>
        <v>0.026932430224221</v>
      </c>
      <c r="EA244" s="107">
        <f t="shared" si="387"/>
        <v>0.0276778623199075</v>
      </c>
      <c r="EB244" s="105">
        <f t="shared" si="388"/>
        <v>0</v>
      </c>
      <c r="EC244" s="105">
        <f t="shared" si="389"/>
        <v>0</v>
      </c>
      <c r="ED244" s="105" t="e">
        <f t="shared" si="390"/>
        <v>#VALUE!</v>
      </c>
      <c r="EE244" s="105">
        <f t="shared" si="391"/>
        <v>18992335.1666667</v>
      </c>
      <c r="EF244" s="108"/>
      <c r="EG244" s="115" t="str">
        <f t="shared" si="392"/>
        <v>完整</v>
      </c>
      <c r="EH244" s="115" t="str">
        <f t="shared" si="393"/>
        <v>完整</v>
      </c>
      <c r="EI244" s="115" t="str">
        <f t="shared" si="394"/>
        <v>完整</v>
      </c>
      <c r="EJ244" s="115" t="str">
        <f t="shared" si="395"/>
        <v>选择</v>
      </c>
      <c r="EK244" s="115" t="str">
        <f t="shared" si="396"/>
        <v>选择</v>
      </c>
      <c r="EL244" s="115" t="str">
        <f t="shared" si="397"/>
        <v>选择</v>
      </c>
      <c r="EM244" s="3" t="str">
        <f t="shared" si="398"/>
        <v>删除</v>
      </c>
      <c r="EN244" s="3" t="str">
        <f t="shared" si="399"/>
        <v>删除</v>
      </c>
      <c r="EO244" s="3" t="str">
        <f t="shared" si="400"/>
        <v>删除</v>
      </c>
      <c r="GR244" s="4"/>
    </row>
    <row r="245" s="5" customFormat="1" customHeight="1" spans="1:200">
      <c r="A245" s="42" t="s">
        <v>2465</v>
      </c>
      <c r="B245" s="43" t="str">
        <f t="shared" si="415"/>
        <v>Shreeji Translogistics Limited</v>
      </c>
      <c r="C245" s="44" t="s">
        <v>207</v>
      </c>
      <c r="D245" s="49" t="s">
        <v>94</v>
      </c>
      <c r="E245" s="45"/>
      <c r="F245" s="47"/>
      <c r="G245" s="44"/>
      <c r="H245" s="46">
        <f t="shared" si="349"/>
        <v>0.0715007710309635</v>
      </c>
      <c r="I245" s="46" t="str">
        <f t="shared" si="350"/>
        <v> </v>
      </c>
      <c r="J245" s="44"/>
      <c r="K245" s="47"/>
      <c r="L245" s="49" t="s">
        <v>94</v>
      </c>
      <c r="M245" s="70" t="s">
        <v>330</v>
      </c>
      <c r="N245" s="71" t="s">
        <v>2466</v>
      </c>
      <c r="O245" s="71" t="s">
        <v>2467</v>
      </c>
      <c r="P245" s="71" t="s">
        <v>211</v>
      </c>
      <c r="Q245" s="71" t="s">
        <v>2468</v>
      </c>
      <c r="R245" s="71" t="s">
        <v>2469</v>
      </c>
      <c r="S245" s="71" t="s">
        <v>612</v>
      </c>
      <c r="T245" s="75"/>
      <c r="U245" s="71" t="s">
        <v>2470</v>
      </c>
      <c r="V245" s="71" t="s">
        <v>216</v>
      </c>
      <c r="W245" s="71" t="s">
        <v>83</v>
      </c>
      <c r="X245" s="71" t="s">
        <v>2471</v>
      </c>
      <c r="Y245" s="71" t="s">
        <v>2472</v>
      </c>
      <c r="Z245" s="71" t="s">
        <v>2336</v>
      </c>
      <c r="AA245" s="81">
        <v>43021</v>
      </c>
      <c r="AB245" s="75"/>
      <c r="AC245" s="82">
        <v>2530872</v>
      </c>
      <c r="AD245" s="82">
        <v>2008318</v>
      </c>
      <c r="AE245" s="82">
        <v>1664841</v>
      </c>
      <c r="AF245" s="82">
        <v>1079787</v>
      </c>
      <c r="AG245" s="82">
        <v>11236</v>
      </c>
      <c r="AH245" s="82">
        <v>377</v>
      </c>
      <c r="AI245" s="82">
        <v>179</v>
      </c>
      <c r="AJ245" s="82">
        <v>2406</v>
      </c>
      <c r="AK245" s="82">
        <v>552566</v>
      </c>
      <c r="AL245" s="82">
        <v>233672</v>
      </c>
      <c r="AM245" s="82">
        <v>56</v>
      </c>
      <c r="AN245" s="83"/>
      <c r="AO245" s="82">
        <v>0</v>
      </c>
      <c r="AP245" s="82">
        <v>0</v>
      </c>
      <c r="AQ245" s="82">
        <v>0</v>
      </c>
      <c r="AR245" s="82">
        <v>0</v>
      </c>
      <c r="AS245" s="82">
        <v>-1796500</v>
      </c>
      <c r="AT245" s="82">
        <v>-1566119</v>
      </c>
      <c r="AU245" s="82">
        <v>-1494978</v>
      </c>
      <c r="AV245" s="82">
        <v>-1024867</v>
      </c>
      <c r="AW245" s="82">
        <v>-44383</v>
      </c>
      <c r="AX245" s="82">
        <v>-33604</v>
      </c>
      <c r="AY245" s="82">
        <v>-38560</v>
      </c>
      <c r="AZ245" s="82">
        <v>-43092</v>
      </c>
      <c r="BA245" s="82">
        <v>2620</v>
      </c>
      <c r="BB245" s="82">
        <v>35709</v>
      </c>
      <c r="BC245" s="82">
        <v>57248</v>
      </c>
      <c r="BD245" s="82">
        <v>51615</v>
      </c>
      <c r="BE245" s="82">
        <v>659883</v>
      </c>
      <c r="BF245" s="82">
        <v>582149</v>
      </c>
      <c r="BG245" s="82">
        <v>449885</v>
      </c>
      <c r="BH245" s="82">
        <v>314541</v>
      </c>
      <c r="BI245" s="82">
        <v>71728</v>
      </c>
      <c r="BJ245" s="82">
        <v>68849</v>
      </c>
      <c r="BK245" s="82">
        <v>44463</v>
      </c>
      <c r="BL245" s="82">
        <v>55352</v>
      </c>
      <c r="BM245" s="82">
        <v>306400</v>
      </c>
      <c r="BN245" s="82">
        <v>253680</v>
      </c>
      <c r="BO245" s="82">
        <v>202184</v>
      </c>
      <c r="BP245" s="82">
        <v>251535</v>
      </c>
      <c r="BQ245" s="82">
        <v>1234131</v>
      </c>
      <c r="BR245" s="82">
        <v>1086368</v>
      </c>
      <c r="BS245" s="82">
        <v>901826</v>
      </c>
      <c r="BT245" s="82">
        <v>821779</v>
      </c>
      <c r="BU245" s="82">
        <v>195379</v>
      </c>
      <c r="BV245" s="82">
        <v>218909</v>
      </c>
      <c r="BW245" s="82">
        <v>230983</v>
      </c>
      <c r="BX245" s="82">
        <v>120231</v>
      </c>
      <c r="BY245" s="82">
        <v>148659</v>
      </c>
      <c r="BZ245" s="82">
        <v>175300</v>
      </c>
      <c r="CA245" s="82">
        <v>131426</v>
      </c>
      <c r="CB245" s="82">
        <v>14234</v>
      </c>
      <c r="CC245" s="82">
        <v>598979</v>
      </c>
      <c r="CD245" s="82">
        <v>563480</v>
      </c>
      <c r="CE245" s="82">
        <v>482285</v>
      </c>
      <c r="CF245" s="82">
        <v>365150</v>
      </c>
      <c r="CG245" s="82">
        <v>32150</v>
      </c>
      <c r="CH245" s="82">
        <v>38359</v>
      </c>
      <c r="CI245" s="82">
        <v>52477</v>
      </c>
      <c r="CJ245" s="82">
        <v>23907</v>
      </c>
      <c r="CK245" s="89">
        <f t="shared" si="351"/>
        <v>2530872</v>
      </c>
      <c r="CL245" s="89">
        <f t="shared" si="352"/>
        <v>-552566</v>
      </c>
      <c r="CM245" s="89">
        <f t="shared" si="353"/>
        <v>-1796500</v>
      </c>
      <c r="CN245" s="89">
        <f t="shared" si="354"/>
        <v>-44383</v>
      </c>
      <c r="CO245" s="89">
        <f t="shared" si="355"/>
        <v>137423</v>
      </c>
      <c r="CP245" s="90">
        <f t="shared" si="356"/>
        <v>0.0542986765035924</v>
      </c>
      <c r="CQ245" s="90">
        <f t="shared" si="357"/>
        <v>0.0574163059250479</v>
      </c>
      <c r="CR245" s="91">
        <f t="shared" si="358"/>
        <v>195379</v>
      </c>
      <c r="CS245" s="93">
        <f t="shared" si="359"/>
        <v>0</v>
      </c>
      <c r="CT245" s="93">
        <f t="shared" si="360"/>
        <v>19164.5</v>
      </c>
      <c r="CU245" s="93">
        <f t="shared" si="361"/>
        <v>280040</v>
      </c>
      <c r="CV245" s="94"/>
      <c r="CW245" s="95">
        <f t="shared" si="362"/>
        <v>2008318</v>
      </c>
      <c r="CX245" s="95">
        <f t="shared" si="363"/>
        <v>-233672</v>
      </c>
      <c r="CY245" s="95">
        <f t="shared" si="364"/>
        <v>-1566119</v>
      </c>
      <c r="CZ245" s="93">
        <f t="shared" si="365"/>
        <v>-33604</v>
      </c>
      <c r="DA245" s="95">
        <f t="shared" si="366"/>
        <v>174923</v>
      </c>
      <c r="DB245" s="99">
        <f t="shared" si="367"/>
        <v>0.0870992542017748</v>
      </c>
      <c r="DC245" s="99">
        <f t="shared" si="368"/>
        <v>0.0954093362314177</v>
      </c>
      <c r="DD245" s="91">
        <f t="shared" si="369"/>
        <v>218909</v>
      </c>
      <c r="DE245" s="93">
        <f t="shared" si="370"/>
        <v>0</v>
      </c>
      <c r="DF245" s="93">
        <f t="shared" si="371"/>
        <v>46478.5</v>
      </c>
      <c r="DG245" s="93">
        <f t="shared" si="372"/>
        <v>227932</v>
      </c>
      <c r="DH245" s="94"/>
      <c r="DI245" s="100">
        <f t="shared" si="373"/>
        <v>1664841</v>
      </c>
      <c r="DJ245" s="100">
        <f t="shared" si="374"/>
        <v>-56</v>
      </c>
      <c r="DK245" s="100">
        <f t="shared" si="375"/>
        <v>-1494978</v>
      </c>
      <c r="DL245" s="100">
        <f t="shared" si="376"/>
        <v>-38560</v>
      </c>
      <c r="DM245" s="100">
        <f t="shared" si="377"/>
        <v>131247</v>
      </c>
      <c r="DN245" s="99">
        <f t="shared" si="378"/>
        <v>0.0788345553719544</v>
      </c>
      <c r="DO245" s="90">
        <f t="shared" si="379"/>
        <v>0.0855813207406915</v>
      </c>
      <c r="DP245" s="91">
        <f t="shared" si="380"/>
        <v>230983</v>
      </c>
      <c r="DQ245" s="93">
        <f t="shared" si="381"/>
        <v>0</v>
      </c>
      <c r="DR245" s="93">
        <f t="shared" si="382"/>
        <v>54431.5</v>
      </c>
      <c r="DS245" s="93">
        <f t="shared" si="383"/>
        <v>226859.5</v>
      </c>
      <c r="DT245" s="94"/>
      <c r="DU245" s="105">
        <f t="shared" ref="DU245:DX245" si="450">(DI245+CW245+CK245)/3</f>
        <v>2068010.33333333</v>
      </c>
      <c r="DV245" s="105">
        <f t="shared" si="450"/>
        <v>-262098</v>
      </c>
      <c r="DW245" s="105">
        <f t="shared" si="450"/>
        <v>-1619199</v>
      </c>
      <c r="DX245" s="105">
        <f t="shared" si="450"/>
        <v>-38849</v>
      </c>
      <c r="DY245" s="105">
        <f t="shared" si="385"/>
        <v>147864.333333333</v>
      </c>
      <c r="DZ245" s="99">
        <f t="shared" si="386"/>
        <v>0.0715007710309635</v>
      </c>
      <c r="EA245" s="107">
        <f t="shared" si="387"/>
        <v>0.0770068178843344</v>
      </c>
      <c r="EB245" s="105">
        <f t="shared" si="388"/>
        <v>-215090.333333333</v>
      </c>
      <c r="EC245" s="105">
        <f t="shared" si="389"/>
        <v>0</v>
      </c>
      <c r="ED245" s="105">
        <f t="shared" si="390"/>
        <v>40024.8333333333</v>
      </c>
      <c r="EE245" s="105">
        <f t="shared" si="391"/>
        <v>244943.833333333</v>
      </c>
      <c r="EF245" s="108"/>
      <c r="EG245" s="115" t="str">
        <f t="shared" si="392"/>
        <v>完整</v>
      </c>
      <c r="EH245" s="115" t="str">
        <f t="shared" si="393"/>
        <v>完整</v>
      </c>
      <c r="EI245" s="115" t="str">
        <f t="shared" si="394"/>
        <v>完整</v>
      </c>
      <c r="EJ245" s="115" t="str">
        <f t="shared" si="395"/>
        <v>选择</v>
      </c>
      <c r="EK245" s="115" t="str">
        <f t="shared" si="396"/>
        <v>选择</v>
      </c>
      <c r="EL245" s="115" t="str">
        <f t="shared" si="397"/>
        <v>选择</v>
      </c>
      <c r="EM245" s="3" t="str">
        <f t="shared" si="398"/>
        <v>删除</v>
      </c>
      <c r="EN245" s="3" t="str">
        <f t="shared" si="399"/>
        <v>删除</v>
      </c>
      <c r="EO245" s="3" t="str">
        <f t="shared" si="400"/>
        <v>删除</v>
      </c>
      <c r="GR245" s="4"/>
    </row>
    <row r="246" s="5" customFormat="1" customHeight="1" spans="1:200">
      <c r="A246" s="42" t="s">
        <v>2473</v>
      </c>
      <c r="B246" s="43" t="str">
        <f t="shared" si="415"/>
        <v>Nanjing Qinhuai Scenery Tourism Co.Ltd.</v>
      </c>
      <c r="C246" s="44" t="s">
        <v>207</v>
      </c>
      <c r="D246" s="44" t="s">
        <v>90</v>
      </c>
      <c r="E246" s="45"/>
      <c r="F246" s="47"/>
      <c r="G246" s="44"/>
      <c r="H246" s="46">
        <f t="shared" si="349"/>
        <v>0.52876899242435</v>
      </c>
      <c r="I246" s="46" t="str">
        <f t="shared" si="350"/>
        <v> </v>
      </c>
      <c r="J246" s="44"/>
      <c r="K246" s="47"/>
      <c r="L246" s="44"/>
      <c r="M246" s="70"/>
      <c r="N246" s="71" t="s">
        <v>2474</v>
      </c>
      <c r="O246" s="71" t="s">
        <v>2475</v>
      </c>
      <c r="P246" s="71" t="s">
        <v>211</v>
      </c>
      <c r="Q246" s="71" t="s">
        <v>2476</v>
      </c>
      <c r="R246" s="75"/>
      <c r="S246" s="71" t="s">
        <v>235</v>
      </c>
      <c r="T246" s="75"/>
      <c r="U246" s="71" t="s">
        <v>2477</v>
      </c>
      <c r="V246" s="71" t="s">
        <v>306</v>
      </c>
      <c r="W246" s="71" t="s">
        <v>83</v>
      </c>
      <c r="X246" s="71" t="s">
        <v>2478</v>
      </c>
      <c r="Y246" s="71" t="s">
        <v>633</v>
      </c>
      <c r="Z246" s="71" t="s">
        <v>2479</v>
      </c>
      <c r="AA246" s="81">
        <v>43138</v>
      </c>
      <c r="AB246" s="75"/>
      <c r="AC246" s="82">
        <v>210102</v>
      </c>
      <c r="AD246" s="82">
        <v>55113</v>
      </c>
      <c r="AE246" s="82">
        <v>86570</v>
      </c>
      <c r="AF246" s="82">
        <v>73029</v>
      </c>
      <c r="AG246" s="82">
        <v>5299</v>
      </c>
      <c r="AH246" s="82">
        <v>470</v>
      </c>
      <c r="AI246" s="82">
        <v>2512</v>
      </c>
      <c r="AJ246" s="82">
        <v>3764</v>
      </c>
      <c r="AK246" s="82">
        <v>50102</v>
      </c>
      <c r="AL246" s="82">
        <v>38567</v>
      </c>
      <c r="AM246" s="82">
        <v>43667</v>
      </c>
      <c r="AN246" s="82">
        <v>41694</v>
      </c>
      <c r="AO246" s="82">
        <v>0</v>
      </c>
      <c r="AP246" s="82">
        <v>0</v>
      </c>
      <c r="AQ246" s="82">
        <v>0</v>
      </c>
      <c r="AR246" s="82">
        <v>0</v>
      </c>
      <c r="AS246" s="82">
        <v>-8610</v>
      </c>
      <c r="AT246" s="82">
        <v>-5153</v>
      </c>
      <c r="AU246" s="82">
        <v>-6459</v>
      </c>
      <c r="AV246" s="82">
        <v>-5107</v>
      </c>
      <c r="AW246" s="82">
        <v>-5288</v>
      </c>
      <c r="AX246" s="82">
        <v>-4225</v>
      </c>
      <c r="AY246" s="82">
        <v>-3701</v>
      </c>
      <c r="AZ246" s="82">
        <v>-3601</v>
      </c>
      <c r="BA246" s="83"/>
      <c r="BB246" s="82">
        <v>0</v>
      </c>
      <c r="BC246" s="82">
        <v>20</v>
      </c>
      <c r="BD246" s="83"/>
      <c r="BE246" s="82">
        <v>1737</v>
      </c>
      <c r="BF246" s="82">
        <v>1178</v>
      </c>
      <c r="BG246" s="82">
        <v>257</v>
      </c>
      <c r="BH246" s="82">
        <v>396</v>
      </c>
      <c r="BI246" s="82">
        <v>155111</v>
      </c>
      <c r="BJ246" s="82">
        <v>77417</v>
      </c>
      <c r="BK246" s="82">
        <v>72211</v>
      </c>
      <c r="BL246" s="82">
        <v>81228</v>
      </c>
      <c r="BM246" s="82">
        <v>39108</v>
      </c>
      <c r="BN246" s="82">
        <v>32984</v>
      </c>
      <c r="BO246" s="82">
        <v>25055</v>
      </c>
      <c r="BP246" s="82">
        <v>20994</v>
      </c>
      <c r="BQ246" s="82">
        <v>218637</v>
      </c>
      <c r="BR246" s="82">
        <v>130839</v>
      </c>
      <c r="BS246" s="82">
        <v>125669</v>
      </c>
      <c r="BT246" s="82">
        <v>120918</v>
      </c>
      <c r="BU246" s="82">
        <v>359</v>
      </c>
      <c r="BV246" s="82">
        <v>393</v>
      </c>
      <c r="BW246" s="82">
        <v>442</v>
      </c>
      <c r="BX246" s="82">
        <v>441</v>
      </c>
      <c r="BY246" s="82">
        <v>151401</v>
      </c>
      <c r="BZ246" s="82">
        <v>7638</v>
      </c>
      <c r="CA246" s="82">
        <v>35255</v>
      </c>
      <c r="CB246" s="82">
        <v>26391</v>
      </c>
      <c r="CC246" s="82">
        <v>214</v>
      </c>
      <c r="CD246" s="82">
        <v>262</v>
      </c>
      <c r="CE246" s="82">
        <v>275</v>
      </c>
      <c r="CF246" s="82">
        <v>197</v>
      </c>
      <c r="CG246" s="82">
        <v>8037</v>
      </c>
      <c r="CH246" s="82">
        <v>4498</v>
      </c>
      <c r="CI246" s="82">
        <v>5742</v>
      </c>
      <c r="CJ246" s="82">
        <v>4469</v>
      </c>
      <c r="CK246" s="89">
        <f t="shared" si="351"/>
        <v>210102</v>
      </c>
      <c r="CL246" s="89">
        <f t="shared" si="352"/>
        <v>-50102</v>
      </c>
      <c r="CM246" s="89">
        <f t="shared" si="353"/>
        <v>-8610</v>
      </c>
      <c r="CN246" s="89">
        <f t="shared" si="354"/>
        <v>-5288</v>
      </c>
      <c r="CO246" s="89">
        <f t="shared" si="355"/>
        <v>146102</v>
      </c>
      <c r="CP246" s="90">
        <f t="shared" si="356"/>
        <v>0.695386050584954</v>
      </c>
      <c r="CQ246" s="90">
        <f t="shared" si="357"/>
        <v>2.28284375</v>
      </c>
      <c r="CR246" s="91">
        <f t="shared" si="358"/>
        <v>359</v>
      </c>
      <c r="CS246" s="93">
        <f t="shared" si="359"/>
        <v>0</v>
      </c>
      <c r="CT246" s="93" t="e">
        <f t="shared" si="360"/>
        <v>#VALUE!</v>
      </c>
      <c r="CU246" s="93">
        <f t="shared" si="361"/>
        <v>36046</v>
      </c>
      <c r="CV246" s="94"/>
      <c r="CW246" s="95">
        <f t="shared" si="362"/>
        <v>55113</v>
      </c>
      <c r="CX246" s="95">
        <f t="shared" si="363"/>
        <v>-38567</v>
      </c>
      <c r="CY246" s="95">
        <f t="shared" si="364"/>
        <v>-5153</v>
      </c>
      <c r="CZ246" s="93">
        <f t="shared" si="365"/>
        <v>-4225</v>
      </c>
      <c r="DA246" s="95">
        <f t="shared" si="366"/>
        <v>7168</v>
      </c>
      <c r="DB246" s="99">
        <f t="shared" si="367"/>
        <v>0.130060058425417</v>
      </c>
      <c r="DC246" s="99">
        <f t="shared" si="368"/>
        <v>0.149504640734175</v>
      </c>
      <c r="DD246" s="91">
        <f t="shared" si="369"/>
        <v>393</v>
      </c>
      <c r="DE246" s="93">
        <f t="shared" si="370"/>
        <v>0</v>
      </c>
      <c r="DF246" s="93">
        <f t="shared" si="371"/>
        <v>10</v>
      </c>
      <c r="DG246" s="93">
        <f t="shared" si="372"/>
        <v>29019.5</v>
      </c>
      <c r="DH246" s="94"/>
      <c r="DI246" s="100">
        <f t="shared" si="373"/>
        <v>86570</v>
      </c>
      <c r="DJ246" s="100">
        <f t="shared" si="374"/>
        <v>-43667</v>
      </c>
      <c r="DK246" s="100">
        <f t="shared" si="375"/>
        <v>-6459</v>
      </c>
      <c r="DL246" s="100">
        <f t="shared" si="376"/>
        <v>-3701</v>
      </c>
      <c r="DM246" s="100">
        <f t="shared" si="377"/>
        <v>32743</v>
      </c>
      <c r="DN246" s="99">
        <f t="shared" si="378"/>
        <v>0.378225713295599</v>
      </c>
      <c r="DO246" s="90">
        <f t="shared" si="379"/>
        <v>0.60830066695153</v>
      </c>
      <c r="DP246" s="91">
        <f t="shared" si="380"/>
        <v>442</v>
      </c>
      <c r="DQ246" s="93">
        <f t="shared" si="381"/>
        <v>0</v>
      </c>
      <c r="DR246" s="93" t="e">
        <f t="shared" si="382"/>
        <v>#VALUE!</v>
      </c>
      <c r="DS246" s="93">
        <f t="shared" si="383"/>
        <v>23024.5</v>
      </c>
      <c r="DT246" s="94"/>
      <c r="DU246" s="105">
        <f t="shared" ref="DU246:DX246" si="451">(DI246+CW246+CK246)/3</f>
        <v>117261.666666667</v>
      </c>
      <c r="DV246" s="105">
        <f t="shared" si="451"/>
        <v>-44112</v>
      </c>
      <c r="DW246" s="105">
        <f t="shared" si="451"/>
        <v>-6740.66666666667</v>
      </c>
      <c r="DX246" s="105">
        <f t="shared" si="451"/>
        <v>-4404.66666666667</v>
      </c>
      <c r="DY246" s="105">
        <f t="shared" si="385"/>
        <v>62004.3333333333</v>
      </c>
      <c r="DZ246" s="99">
        <f t="shared" si="386"/>
        <v>0.52876899242435</v>
      </c>
      <c r="EA246" s="107">
        <f t="shared" si="387"/>
        <v>1.12210144053278</v>
      </c>
      <c r="EB246" s="105">
        <f t="shared" si="388"/>
        <v>-398</v>
      </c>
      <c r="EC246" s="105">
        <f t="shared" si="389"/>
        <v>0</v>
      </c>
      <c r="ED246" s="105" t="e">
        <f t="shared" si="390"/>
        <v>#VALUE!</v>
      </c>
      <c r="EE246" s="105">
        <f t="shared" si="391"/>
        <v>29363.3333333333</v>
      </c>
      <c r="EF246" s="108"/>
      <c r="EG246" s="115" t="str">
        <f t="shared" si="392"/>
        <v>完整</v>
      </c>
      <c r="EH246" s="115" t="str">
        <f t="shared" si="393"/>
        <v>完整</v>
      </c>
      <c r="EI246" s="115" t="str">
        <f t="shared" si="394"/>
        <v>完整</v>
      </c>
      <c r="EJ246" s="115" t="str">
        <f t="shared" si="395"/>
        <v>选择</v>
      </c>
      <c r="EK246" s="115" t="str">
        <f t="shared" si="396"/>
        <v>选择</v>
      </c>
      <c r="EL246" s="115" t="str">
        <f t="shared" si="397"/>
        <v>选择</v>
      </c>
      <c r="EM246" s="3" t="str">
        <f t="shared" si="398"/>
        <v>删除</v>
      </c>
      <c r="EN246" s="3" t="str">
        <f t="shared" si="399"/>
        <v>删除</v>
      </c>
      <c r="EO246" s="3" t="str">
        <f t="shared" si="400"/>
        <v>删除</v>
      </c>
      <c r="GR246" s="4"/>
    </row>
    <row r="247" s="5" customFormat="1" customHeight="1" spans="1:200">
      <c r="A247" s="42" t="s">
        <v>2480</v>
      </c>
      <c r="B247" s="43" t="str">
        <f t="shared" si="415"/>
        <v>Tangshan Henglongport Services Co.,Ltd.</v>
      </c>
      <c r="C247" s="44" t="s">
        <v>207</v>
      </c>
      <c r="D247" s="44" t="s">
        <v>90</v>
      </c>
      <c r="E247" s="45"/>
      <c r="F247" s="47"/>
      <c r="G247" s="44"/>
      <c r="H247" s="46" t="e">
        <f t="shared" si="349"/>
        <v>#VALUE!</v>
      </c>
      <c r="I247" s="46" t="str">
        <f t="shared" si="350"/>
        <v> </v>
      </c>
      <c r="J247" s="44"/>
      <c r="K247" s="47"/>
      <c r="L247" s="44"/>
      <c r="M247" s="70"/>
      <c r="N247" s="71" t="s">
        <v>2481</v>
      </c>
      <c r="O247" s="71" t="s">
        <v>2482</v>
      </c>
      <c r="P247" s="71" t="s">
        <v>211</v>
      </c>
      <c r="Q247" s="71" t="s">
        <v>2483</v>
      </c>
      <c r="R247" s="75"/>
      <c r="S247" s="71" t="s">
        <v>235</v>
      </c>
      <c r="T247" s="75"/>
      <c r="U247" s="71" t="s">
        <v>2484</v>
      </c>
      <c r="V247" s="71" t="s">
        <v>266</v>
      </c>
      <c r="W247" s="71" t="s">
        <v>83</v>
      </c>
      <c r="X247" s="71" t="s">
        <v>2485</v>
      </c>
      <c r="Y247" s="71" t="s">
        <v>378</v>
      </c>
      <c r="Z247" s="71" t="s">
        <v>2486</v>
      </c>
      <c r="AA247" s="81">
        <v>42824</v>
      </c>
      <c r="AB247" s="75"/>
      <c r="AC247" s="83"/>
      <c r="AD247" s="83"/>
      <c r="AE247" s="82">
        <v>187383</v>
      </c>
      <c r="AF247" s="82">
        <v>359705</v>
      </c>
      <c r="AG247" s="83"/>
      <c r="AH247" s="83"/>
      <c r="AI247" s="82">
        <v>211</v>
      </c>
      <c r="AJ247" s="82">
        <v>26</v>
      </c>
      <c r="AK247" s="83"/>
      <c r="AL247" s="83"/>
      <c r="AM247" s="82">
        <v>186676</v>
      </c>
      <c r="AN247" s="82">
        <v>344752</v>
      </c>
      <c r="AO247" s="83"/>
      <c r="AP247" s="83"/>
      <c r="AQ247" s="82">
        <v>0</v>
      </c>
      <c r="AR247" s="82">
        <v>0</v>
      </c>
      <c r="AS247" s="83"/>
      <c r="AT247" s="83"/>
      <c r="AU247" s="82">
        <v>-3008</v>
      </c>
      <c r="AV247" s="82">
        <v>-6820</v>
      </c>
      <c r="AW247" s="83"/>
      <c r="AX247" s="83"/>
      <c r="AY247" s="82">
        <v>-1205</v>
      </c>
      <c r="AZ247" s="82">
        <v>-11522</v>
      </c>
      <c r="BA247" s="83"/>
      <c r="BB247" s="83"/>
      <c r="BC247" s="83"/>
      <c r="BD247" s="82">
        <v>0</v>
      </c>
      <c r="BE247" s="83"/>
      <c r="BF247" s="83"/>
      <c r="BG247" s="82">
        <v>2574</v>
      </c>
      <c r="BH247" s="82">
        <v>61822</v>
      </c>
      <c r="BI247" s="83"/>
      <c r="BJ247" s="83"/>
      <c r="BK247" s="82">
        <v>47</v>
      </c>
      <c r="BL247" s="82">
        <v>6529</v>
      </c>
      <c r="BM247" s="83"/>
      <c r="BN247" s="83"/>
      <c r="BO247" s="82">
        <v>968</v>
      </c>
      <c r="BP247" s="82">
        <v>20141</v>
      </c>
      <c r="BQ247" s="83"/>
      <c r="BR247" s="83"/>
      <c r="BS247" s="82">
        <v>6157</v>
      </c>
      <c r="BT247" s="82">
        <v>105531</v>
      </c>
      <c r="BU247" s="83"/>
      <c r="BV247" s="83"/>
      <c r="BW247" s="83"/>
      <c r="BX247" s="83"/>
      <c r="BY247" s="83"/>
      <c r="BZ247" s="83"/>
      <c r="CA247" s="82">
        <v>-3295</v>
      </c>
      <c r="CB247" s="82">
        <v>-3363</v>
      </c>
      <c r="CC247" s="83"/>
      <c r="CD247" s="83"/>
      <c r="CE247" s="83"/>
      <c r="CF247" s="83"/>
      <c r="CG247" s="83"/>
      <c r="CH247" s="83"/>
      <c r="CI247" s="82">
        <v>3008</v>
      </c>
      <c r="CJ247" s="82">
        <v>6820</v>
      </c>
      <c r="CK247" s="89" t="str">
        <f t="shared" si="351"/>
        <v>无数据</v>
      </c>
      <c r="CL247" s="89">
        <f t="shared" si="352"/>
        <v>0</v>
      </c>
      <c r="CM247" s="89">
        <f t="shared" si="353"/>
        <v>0</v>
      </c>
      <c r="CN247" s="89">
        <f t="shared" si="354"/>
        <v>0</v>
      </c>
      <c r="CO247" s="89" t="str">
        <f t="shared" si="355"/>
        <v>无数据</v>
      </c>
      <c r="CP247" s="90" t="e">
        <f t="shared" si="356"/>
        <v>#VALUE!</v>
      </c>
      <c r="CQ247" s="90" t="e">
        <f t="shared" si="357"/>
        <v>#VALUE!</v>
      </c>
      <c r="CR247" s="91">
        <f t="shared" si="358"/>
        <v>0</v>
      </c>
      <c r="CS247" s="93" t="str">
        <f t="shared" si="359"/>
        <v/>
      </c>
      <c r="CT247" s="93" t="e">
        <f t="shared" si="360"/>
        <v>#VALUE!</v>
      </c>
      <c r="CU247" s="93" t="e">
        <f t="shared" si="361"/>
        <v>#VALUE!</v>
      </c>
      <c r="CV247" s="94"/>
      <c r="CW247" s="95" t="str">
        <f t="shared" si="362"/>
        <v>无数据</v>
      </c>
      <c r="CX247" s="95">
        <f t="shared" si="363"/>
        <v>0</v>
      </c>
      <c r="CY247" s="95">
        <f t="shared" si="364"/>
        <v>0</v>
      </c>
      <c r="CZ247" s="93" t="str">
        <f t="shared" si="365"/>
        <v/>
      </c>
      <c r="DA247" s="95" t="str">
        <f t="shared" si="366"/>
        <v>无数据</v>
      </c>
      <c r="DB247" s="99" t="e">
        <f t="shared" si="367"/>
        <v>#VALUE!</v>
      </c>
      <c r="DC247" s="99" t="e">
        <f t="shared" si="368"/>
        <v>#VALUE!</v>
      </c>
      <c r="DD247" s="91">
        <f t="shared" si="369"/>
        <v>0</v>
      </c>
      <c r="DE247" s="93" t="str">
        <f t="shared" si="370"/>
        <v/>
      </c>
      <c r="DF247" s="93" t="e">
        <f t="shared" si="371"/>
        <v>#VALUE!</v>
      </c>
      <c r="DG247" s="93" t="e">
        <f t="shared" si="372"/>
        <v>#VALUE!</v>
      </c>
      <c r="DH247" s="94"/>
      <c r="DI247" s="100">
        <f t="shared" si="373"/>
        <v>187383</v>
      </c>
      <c r="DJ247" s="100">
        <f t="shared" si="374"/>
        <v>-186676</v>
      </c>
      <c r="DK247" s="100">
        <f t="shared" si="375"/>
        <v>-3008</v>
      </c>
      <c r="DL247" s="100">
        <f t="shared" si="376"/>
        <v>-1205</v>
      </c>
      <c r="DM247" s="100">
        <f t="shared" si="377"/>
        <v>-3506</v>
      </c>
      <c r="DN247" s="99">
        <f t="shared" si="378"/>
        <v>-0.0187103419200248</v>
      </c>
      <c r="DO247" s="90">
        <f t="shared" si="379"/>
        <v>-0.0183666947807365</v>
      </c>
      <c r="DP247" s="91">
        <f t="shared" si="380"/>
        <v>0</v>
      </c>
      <c r="DQ247" s="93">
        <f t="shared" si="381"/>
        <v>0</v>
      </c>
      <c r="DR247" s="93" t="e">
        <f t="shared" si="382"/>
        <v>#VALUE!</v>
      </c>
      <c r="DS247" s="93">
        <f t="shared" si="383"/>
        <v>10554.5</v>
      </c>
      <c r="DT247" s="94"/>
      <c r="DU247" s="105" t="e">
        <f t="shared" ref="DU247:DX247" si="452">(DI247+CW247+CK247)/3</f>
        <v>#VALUE!</v>
      </c>
      <c r="DV247" s="105">
        <f t="shared" si="452"/>
        <v>-62225.3333333333</v>
      </c>
      <c r="DW247" s="105">
        <f t="shared" si="452"/>
        <v>-1002.66666666667</v>
      </c>
      <c r="DX247" s="105" t="e">
        <f t="shared" si="452"/>
        <v>#VALUE!</v>
      </c>
      <c r="DY247" s="105" t="e">
        <f t="shared" si="385"/>
        <v>#VALUE!</v>
      </c>
      <c r="DZ247" s="99" t="e">
        <f t="shared" si="386"/>
        <v>#VALUE!</v>
      </c>
      <c r="EA247" s="107" t="e">
        <f t="shared" si="387"/>
        <v>#VALUE!</v>
      </c>
      <c r="EB247" s="105">
        <f t="shared" si="388"/>
        <v>0</v>
      </c>
      <c r="EC247" s="105" t="e">
        <f t="shared" si="389"/>
        <v>#VALUE!</v>
      </c>
      <c r="ED247" s="105" t="e">
        <f t="shared" si="390"/>
        <v>#VALUE!</v>
      </c>
      <c r="EE247" s="105" t="e">
        <f t="shared" si="391"/>
        <v>#VALUE!</v>
      </c>
      <c r="EF247" s="108"/>
      <c r="EG247" s="115" t="str">
        <f t="shared" si="392"/>
        <v>完整</v>
      </c>
      <c r="EH247" s="115" t="str">
        <f t="shared" si="393"/>
        <v>无数据</v>
      </c>
      <c r="EI247" s="115" t="str">
        <f t="shared" si="394"/>
        <v>无数据</v>
      </c>
      <c r="EJ247" s="115" t="str">
        <f t="shared" si="395"/>
        <v>删除</v>
      </c>
      <c r="EK247" s="115" t="str">
        <f t="shared" si="396"/>
        <v>删除</v>
      </c>
      <c r="EL247" s="115" t="str">
        <f t="shared" si="397"/>
        <v>选择</v>
      </c>
      <c r="EM247" s="3" t="e">
        <f t="shared" si="398"/>
        <v>#VALUE!</v>
      </c>
      <c r="EN247" s="3" t="e">
        <f t="shared" si="399"/>
        <v>#VALUE!</v>
      </c>
      <c r="EO247" s="3" t="e">
        <f t="shared" si="400"/>
        <v>#VALUE!</v>
      </c>
      <c r="GR247" s="4"/>
    </row>
    <row r="248" s="5" customFormat="1" customHeight="1" spans="1:200">
      <c r="A248" s="42" t="s">
        <v>2487</v>
      </c>
      <c r="B248" s="43" t="str">
        <f t="shared" si="415"/>
        <v>Noibai Cargo Terminal Services Joint Stock Company</v>
      </c>
      <c r="C248" s="44" t="s">
        <v>207</v>
      </c>
      <c r="D248" s="44" t="s">
        <v>90</v>
      </c>
      <c r="E248" s="45"/>
      <c r="F248" s="47"/>
      <c r="G248" s="44"/>
      <c r="H248" s="46">
        <f t="shared" si="349"/>
        <v>0.368303262550825</v>
      </c>
      <c r="I248" s="46" t="str">
        <f t="shared" si="350"/>
        <v> </v>
      </c>
      <c r="J248" s="44"/>
      <c r="K248" s="47"/>
      <c r="L248" s="44"/>
      <c r="M248" s="70"/>
      <c r="N248" s="71" t="s">
        <v>2488</v>
      </c>
      <c r="O248" s="71" t="s">
        <v>2489</v>
      </c>
      <c r="P248" s="71" t="s">
        <v>211</v>
      </c>
      <c r="Q248" s="71" t="s">
        <v>2490</v>
      </c>
      <c r="R248" s="71" t="s">
        <v>2491</v>
      </c>
      <c r="S248" s="71" t="s">
        <v>1565</v>
      </c>
      <c r="T248" s="75"/>
      <c r="U248" s="71" t="s">
        <v>2492</v>
      </c>
      <c r="V248" s="71" t="s">
        <v>306</v>
      </c>
      <c r="W248" s="71" t="s">
        <v>77</v>
      </c>
      <c r="X248" s="71" t="s">
        <v>2493</v>
      </c>
      <c r="Y248" s="71" t="s">
        <v>707</v>
      </c>
      <c r="Z248" s="71" t="s">
        <v>2494</v>
      </c>
      <c r="AA248" s="81">
        <v>41894</v>
      </c>
      <c r="AB248" s="75"/>
      <c r="AC248" s="82">
        <v>701788880</v>
      </c>
      <c r="AD248" s="82">
        <v>735914902</v>
      </c>
      <c r="AE248" s="82">
        <v>742156297</v>
      </c>
      <c r="AF248" s="82">
        <v>669318885</v>
      </c>
      <c r="AG248" s="83"/>
      <c r="AH248" s="83"/>
      <c r="AI248" s="83"/>
      <c r="AJ248" s="83"/>
      <c r="AK248" s="82">
        <v>340622879</v>
      </c>
      <c r="AL248" s="82">
        <v>355588408</v>
      </c>
      <c r="AM248" s="82">
        <v>374536283</v>
      </c>
      <c r="AN248" s="82">
        <v>333343895</v>
      </c>
      <c r="AO248" s="82">
        <v>0</v>
      </c>
      <c r="AP248" s="82">
        <v>0</v>
      </c>
      <c r="AQ248" s="82">
        <v>0</v>
      </c>
      <c r="AR248" s="82">
        <v>0</v>
      </c>
      <c r="AS248" s="82">
        <v>-79108895</v>
      </c>
      <c r="AT248" s="82">
        <v>-73580363</v>
      </c>
      <c r="AU248" s="82">
        <v>-69001148</v>
      </c>
      <c r="AV248" s="82">
        <v>-75447737</v>
      </c>
      <c r="AW248" s="82">
        <v>-30649722</v>
      </c>
      <c r="AX248" s="82">
        <v>-27670693</v>
      </c>
      <c r="AY248" s="82">
        <v>-26252109</v>
      </c>
      <c r="AZ248" s="82">
        <v>-30452899</v>
      </c>
      <c r="BA248" s="82">
        <v>2700210</v>
      </c>
      <c r="BB248" s="82">
        <v>3139348</v>
      </c>
      <c r="BC248" s="82">
        <v>3459399</v>
      </c>
      <c r="BD248" s="82">
        <v>2580568</v>
      </c>
      <c r="BE248" s="82">
        <v>63334528</v>
      </c>
      <c r="BF248" s="82">
        <v>62626875</v>
      </c>
      <c r="BG248" s="82">
        <v>81556504</v>
      </c>
      <c r="BH248" s="82">
        <v>51743554</v>
      </c>
      <c r="BI248" s="82">
        <v>307089292</v>
      </c>
      <c r="BJ248" s="82">
        <v>232151563</v>
      </c>
      <c r="BK248" s="82">
        <v>290778931</v>
      </c>
      <c r="BL248" s="82">
        <v>256812678</v>
      </c>
      <c r="BM248" s="82">
        <v>89127172</v>
      </c>
      <c r="BN248" s="82">
        <v>106676600</v>
      </c>
      <c r="BO248" s="82">
        <v>92428342</v>
      </c>
      <c r="BP248" s="82">
        <v>98164093</v>
      </c>
      <c r="BQ248" s="82">
        <v>554648135</v>
      </c>
      <c r="BR248" s="82">
        <v>500598613</v>
      </c>
      <c r="BS248" s="82">
        <v>554003717</v>
      </c>
      <c r="BT248" s="82">
        <v>502356526</v>
      </c>
      <c r="BU248" s="82">
        <v>11878282</v>
      </c>
      <c r="BV248" s="82">
        <v>10310219</v>
      </c>
      <c r="BW248" s="82">
        <v>8409519</v>
      </c>
      <c r="BX248" s="82">
        <v>10728047</v>
      </c>
      <c r="BY248" s="82">
        <v>251407384</v>
      </c>
      <c r="BZ248" s="82">
        <v>279075438</v>
      </c>
      <c r="CA248" s="82">
        <v>272366757</v>
      </c>
      <c r="CB248" s="82">
        <v>230074354</v>
      </c>
      <c r="CC248" s="83"/>
      <c r="CD248" s="83"/>
      <c r="CE248" s="83"/>
      <c r="CF248" s="83"/>
      <c r="CG248" s="82">
        <v>67230613</v>
      </c>
      <c r="CH248" s="82">
        <v>63270144</v>
      </c>
      <c r="CI248" s="82">
        <v>60591629</v>
      </c>
      <c r="CJ248" s="82">
        <v>64719690</v>
      </c>
      <c r="CK248" s="89">
        <f t="shared" si="351"/>
        <v>701788880</v>
      </c>
      <c r="CL248" s="89">
        <f t="shared" si="352"/>
        <v>-340622879</v>
      </c>
      <c r="CM248" s="89">
        <f t="shared" si="353"/>
        <v>-79108895</v>
      </c>
      <c r="CN248" s="89">
        <f t="shared" si="354"/>
        <v>-30649722</v>
      </c>
      <c r="CO248" s="89">
        <f t="shared" si="355"/>
        <v>251407384</v>
      </c>
      <c r="CP248" s="90">
        <f t="shared" si="356"/>
        <v>0.358237913373606</v>
      </c>
      <c r="CQ248" s="90">
        <f t="shared" si="357"/>
        <v>0.558209842617513</v>
      </c>
      <c r="CR248" s="91">
        <f t="shared" si="358"/>
        <v>11878282</v>
      </c>
      <c r="CS248" s="93">
        <f t="shared" si="359"/>
        <v>0</v>
      </c>
      <c r="CT248" s="93">
        <f t="shared" si="360"/>
        <v>2919779</v>
      </c>
      <c r="CU248" s="93">
        <f t="shared" si="361"/>
        <v>97901886</v>
      </c>
      <c r="CV248" s="94"/>
      <c r="CW248" s="95">
        <f t="shared" si="362"/>
        <v>735914902</v>
      </c>
      <c r="CX248" s="95">
        <f t="shared" si="363"/>
        <v>-355588408</v>
      </c>
      <c r="CY248" s="95">
        <f t="shared" si="364"/>
        <v>-73580363</v>
      </c>
      <c r="CZ248" s="93">
        <f t="shared" si="365"/>
        <v>-27670693</v>
      </c>
      <c r="DA248" s="95">
        <f t="shared" si="366"/>
        <v>279075438</v>
      </c>
      <c r="DB248" s="99">
        <f t="shared" si="367"/>
        <v>0.379222430802196</v>
      </c>
      <c r="DC248" s="99">
        <f t="shared" si="368"/>
        <v>0.610882946837535</v>
      </c>
      <c r="DD248" s="91">
        <f t="shared" si="369"/>
        <v>10310219</v>
      </c>
      <c r="DE248" s="93">
        <f t="shared" si="370"/>
        <v>0</v>
      </c>
      <c r="DF248" s="93">
        <f t="shared" si="371"/>
        <v>3299373.5</v>
      </c>
      <c r="DG248" s="93">
        <f t="shared" si="372"/>
        <v>99552471</v>
      </c>
      <c r="DH248" s="94"/>
      <c r="DI248" s="100">
        <f t="shared" si="373"/>
        <v>742156297</v>
      </c>
      <c r="DJ248" s="100">
        <f t="shared" si="374"/>
        <v>-374536283</v>
      </c>
      <c r="DK248" s="100">
        <f t="shared" si="375"/>
        <v>-69001148</v>
      </c>
      <c r="DL248" s="100">
        <f t="shared" si="376"/>
        <v>-26252109</v>
      </c>
      <c r="DM248" s="100">
        <f t="shared" si="377"/>
        <v>272366757</v>
      </c>
      <c r="DN248" s="99">
        <f t="shared" si="378"/>
        <v>0.366993796456328</v>
      </c>
      <c r="DO248" s="90">
        <f t="shared" si="379"/>
        <v>0.579763348924286</v>
      </c>
      <c r="DP248" s="91">
        <f t="shared" si="380"/>
        <v>8409519</v>
      </c>
      <c r="DQ248" s="93">
        <f t="shared" si="381"/>
        <v>0</v>
      </c>
      <c r="DR248" s="93">
        <f t="shared" si="382"/>
        <v>3019983.5</v>
      </c>
      <c r="DS248" s="93">
        <f t="shared" si="383"/>
        <v>95296217.5</v>
      </c>
      <c r="DT248" s="94"/>
      <c r="DU248" s="105">
        <f t="shared" ref="DU248:DX248" si="453">(DI248+CW248+CK248)/3</f>
        <v>726620026.333333</v>
      </c>
      <c r="DV248" s="105">
        <f t="shared" si="453"/>
        <v>-356915856.666667</v>
      </c>
      <c r="DW248" s="105">
        <f t="shared" si="453"/>
        <v>-73896802</v>
      </c>
      <c r="DX248" s="105">
        <f t="shared" si="453"/>
        <v>-28190841.3333333</v>
      </c>
      <c r="DY248" s="105">
        <f t="shared" si="385"/>
        <v>267616526.333333</v>
      </c>
      <c r="DZ248" s="99">
        <f t="shared" si="386"/>
        <v>0.368303262550825</v>
      </c>
      <c r="EA248" s="107">
        <f t="shared" si="387"/>
        <v>0.583038095206972</v>
      </c>
      <c r="EB248" s="105">
        <f t="shared" si="388"/>
        <v>-10199340</v>
      </c>
      <c r="EC248" s="105">
        <f t="shared" si="389"/>
        <v>0</v>
      </c>
      <c r="ED248" s="105">
        <f t="shared" si="390"/>
        <v>3079712</v>
      </c>
      <c r="EE248" s="105">
        <f t="shared" si="391"/>
        <v>97583524.8333333</v>
      </c>
      <c r="EF248" s="108"/>
      <c r="EG248" s="115" t="str">
        <f t="shared" si="392"/>
        <v>完整</v>
      </c>
      <c r="EH248" s="115" t="str">
        <f t="shared" si="393"/>
        <v>完整</v>
      </c>
      <c r="EI248" s="115" t="str">
        <f t="shared" si="394"/>
        <v>完整</v>
      </c>
      <c r="EJ248" s="115" t="str">
        <f t="shared" si="395"/>
        <v>选择</v>
      </c>
      <c r="EK248" s="115" t="str">
        <f t="shared" si="396"/>
        <v>选择</v>
      </c>
      <c r="EL248" s="115" t="str">
        <f t="shared" si="397"/>
        <v>选择</v>
      </c>
      <c r="EM248" s="3" t="str">
        <f t="shared" si="398"/>
        <v>删除</v>
      </c>
      <c r="EN248" s="3" t="str">
        <f t="shared" si="399"/>
        <v>删除</v>
      </c>
      <c r="EO248" s="3" t="str">
        <f t="shared" si="400"/>
        <v>删除</v>
      </c>
      <c r="GR248" s="4"/>
    </row>
    <row r="249" s="5" customFormat="1" customHeight="1" spans="1:200">
      <c r="A249" s="42" t="s">
        <v>2495</v>
      </c>
      <c r="B249" s="43" t="str">
        <f t="shared" si="415"/>
        <v>Shenzhen AWS Tomax International Transportation Co., Ltd.</v>
      </c>
      <c r="C249" s="44" t="s">
        <v>207</v>
      </c>
      <c r="D249" s="44" t="s">
        <v>90</v>
      </c>
      <c r="E249" s="45"/>
      <c r="F249" s="47"/>
      <c r="G249" s="44"/>
      <c r="H249" s="46">
        <f t="shared" si="349"/>
        <v>0.0360866982691037</v>
      </c>
      <c r="I249" s="46" t="str">
        <f t="shared" si="350"/>
        <v> </v>
      </c>
      <c r="J249" s="44"/>
      <c r="K249" s="47"/>
      <c r="L249" s="44"/>
      <c r="M249" s="70"/>
      <c r="N249" s="71" t="s">
        <v>2496</v>
      </c>
      <c r="O249" s="71" t="s">
        <v>2497</v>
      </c>
      <c r="P249" s="71" t="s">
        <v>211</v>
      </c>
      <c r="Q249" s="71" t="s">
        <v>2498</v>
      </c>
      <c r="R249" s="71" t="s">
        <v>2499</v>
      </c>
      <c r="S249" s="71" t="s">
        <v>235</v>
      </c>
      <c r="T249" s="75"/>
      <c r="U249" s="71" t="s">
        <v>2500</v>
      </c>
      <c r="V249" s="71" t="s">
        <v>306</v>
      </c>
      <c r="W249" s="71" t="s">
        <v>77</v>
      </c>
      <c r="X249" s="71" t="s">
        <v>2501</v>
      </c>
      <c r="Y249" s="71" t="s">
        <v>2502</v>
      </c>
      <c r="Z249" s="71" t="s">
        <v>2503</v>
      </c>
      <c r="AA249" s="81">
        <v>44889</v>
      </c>
      <c r="AB249" s="75"/>
      <c r="AC249" s="82">
        <v>204338</v>
      </c>
      <c r="AD249" s="82">
        <v>376433</v>
      </c>
      <c r="AE249" s="82">
        <v>377172</v>
      </c>
      <c r="AF249" s="82">
        <v>184659</v>
      </c>
      <c r="AG249" s="82">
        <v>33</v>
      </c>
      <c r="AH249" s="82">
        <v>225</v>
      </c>
      <c r="AI249" s="82">
        <v>30</v>
      </c>
      <c r="AJ249" s="82">
        <v>535</v>
      </c>
      <c r="AK249" s="82">
        <v>176127</v>
      </c>
      <c r="AL249" s="82">
        <v>338881</v>
      </c>
      <c r="AM249" s="82">
        <v>329442</v>
      </c>
      <c r="AN249" s="82">
        <v>154955</v>
      </c>
      <c r="AO249" s="82">
        <v>0</v>
      </c>
      <c r="AP249" s="82">
        <v>0</v>
      </c>
      <c r="AQ249" s="82">
        <v>0</v>
      </c>
      <c r="AR249" s="82">
        <v>0</v>
      </c>
      <c r="AS249" s="82">
        <v>-27187</v>
      </c>
      <c r="AT249" s="82">
        <v>-26323</v>
      </c>
      <c r="AU249" s="82">
        <v>-21828</v>
      </c>
      <c r="AV249" s="82">
        <v>-14679</v>
      </c>
      <c r="AW249" s="82">
        <v>-1383</v>
      </c>
      <c r="AX249" s="82">
        <v>-1316</v>
      </c>
      <c r="AY249" s="82">
        <v>-887</v>
      </c>
      <c r="AZ249" s="82">
        <v>-859</v>
      </c>
      <c r="BA249" s="82">
        <v>22171</v>
      </c>
      <c r="BB249" s="82">
        <v>11191</v>
      </c>
      <c r="BC249" s="82">
        <v>14139</v>
      </c>
      <c r="BD249" s="82">
        <v>12002</v>
      </c>
      <c r="BE249" s="82">
        <v>19190</v>
      </c>
      <c r="BF249" s="82">
        <v>29249</v>
      </c>
      <c r="BG249" s="82">
        <v>40913</v>
      </c>
      <c r="BH249" s="82">
        <v>18422</v>
      </c>
      <c r="BI249" s="82">
        <v>1535</v>
      </c>
      <c r="BJ249" s="82">
        <v>7354</v>
      </c>
      <c r="BK249" s="82">
        <v>7725</v>
      </c>
      <c r="BL249" s="82">
        <v>7937</v>
      </c>
      <c r="BM249" s="82">
        <v>19788</v>
      </c>
      <c r="BN249" s="82">
        <v>21651</v>
      </c>
      <c r="BO249" s="82">
        <v>21138</v>
      </c>
      <c r="BP249" s="82">
        <v>12195</v>
      </c>
      <c r="BQ249" s="82">
        <v>176728</v>
      </c>
      <c r="BR249" s="82">
        <v>113550</v>
      </c>
      <c r="BS249" s="82">
        <v>131682</v>
      </c>
      <c r="BT249" s="82">
        <v>90580</v>
      </c>
      <c r="BU249" s="82">
        <v>13895</v>
      </c>
      <c r="BV249" s="82">
        <v>11994</v>
      </c>
      <c r="BW249" s="82">
        <v>10110</v>
      </c>
      <c r="BX249" s="82">
        <v>6415</v>
      </c>
      <c r="BY249" s="82">
        <v>-326</v>
      </c>
      <c r="BZ249" s="82">
        <v>10138</v>
      </c>
      <c r="CA249" s="82">
        <v>25045</v>
      </c>
      <c r="CB249" s="82">
        <v>14701</v>
      </c>
      <c r="CC249" s="83"/>
      <c r="CD249" s="83"/>
      <c r="CE249" s="83"/>
      <c r="CF249" s="83"/>
      <c r="CG249" s="82">
        <v>13292</v>
      </c>
      <c r="CH249" s="82">
        <v>14329</v>
      </c>
      <c r="CI249" s="82">
        <v>11718</v>
      </c>
      <c r="CJ249" s="82">
        <v>8264</v>
      </c>
      <c r="CK249" s="89">
        <f t="shared" si="351"/>
        <v>204338</v>
      </c>
      <c r="CL249" s="89">
        <f t="shared" si="352"/>
        <v>-176127</v>
      </c>
      <c r="CM249" s="89">
        <f t="shared" si="353"/>
        <v>-27187</v>
      </c>
      <c r="CN249" s="89">
        <f t="shared" si="354"/>
        <v>-1383</v>
      </c>
      <c r="CO249" s="89">
        <f t="shared" si="355"/>
        <v>-359</v>
      </c>
      <c r="CP249" s="90">
        <f t="shared" si="356"/>
        <v>-0.00175689299102467</v>
      </c>
      <c r="CQ249" s="90">
        <f t="shared" si="357"/>
        <v>-0.00175381173148605</v>
      </c>
      <c r="CR249" s="91">
        <f t="shared" si="358"/>
        <v>13895</v>
      </c>
      <c r="CS249" s="93">
        <f t="shared" si="359"/>
        <v>0</v>
      </c>
      <c r="CT249" s="93">
        <f t="shared" si="360"/>
        <v>16681</v>
      </c>
      <c r="CU249" s="93">
        <f t="shared" si="361"/>
        <v>20719.5</v>
      </c>
      <c r="CV249" s="94"/>
      <c r="CW249" s="95">
        <f t="shared" si="362"/>
        <v>376433</v>
      </c>
      <c r="CX249" s="95">
        <f t="shared" si="363"/>
        <v>-338881</v>
      </c>
      <c r="CY249" s="95">
        <f t="shared" si="364"/>
        <v>-26323</v>
      </c>
      <c r="CZ249" s="93">
        <f t="shared" si="365"/>
        <v>-1316</v>
      </c>
      <c r="DA249" s="95">
        <f t="shared" si="366"/>
        <v>9913</v>
      </c>
      <c r="DB249" s="99">
        <f t="shared" si="367"/>
        <v>0.0263340355388608</v>
      </c>
      <c r="DC249" s="99">
        <f t="shared" si="368"/>
        <v>0.0270462730546764</v>
      </c>
      <c r="DD249" s="91">
        <f t="shared" si="369"/>
        <v>11994</v>
      </c>
      <c r="DE249" s="93">
        <f t="shared" si="370"/>
        <v>0</v>
      </c>
      <c r="DF249" s="93">
        <f t="shared" si="371"/>
        <v>12665</v>
      </c>
      <c r="DG249" s="93">
        <f t="shared" si="372"/>
        <v>21394.5</v>
      </c>
      <c r="DH249" s="94"/>
      <c r="DI249" s="100">
        <f t="shared" si="373"/>
        <v>377172</v>
      </c>
      <c r="DJ249" s="100">
        <f t="shared" si="374"/>
        <v>-329442</v>
      </c>
      <c r="DK249" s="100">
        <f t="shared" si="375"/>
        <v>-21828</v>
      </c>
      <c r="DL249" s="100">
        <f t="shared" si="376"/>
        <v>-887</v>
      </c>
      <c r="DM249" s="100">
        <f t="shared" si="377"/>
        <v>25015</v>
      </c>
      <c r="DN249" s="99">
        <f t="shared" si="378"/>
        <v>0.0663225265926421</v>
      </c>
      <c r="DO249" s="90">
        <f t="shared" si="379"/>
        <v>0.0710336582830953</v>
      </c>
      <c r="DP249" s="91">
        <f t="shared" si="380"/>
        <v>10110</v>
      </c>
      <c r="DQ249" s="93">
        <f t="shared" si="381"/>
        <v>0</v>
      </c>
      <c r="DR249" s="93">
        <f t="shared" si="382"/>
        <v>13070.5</v>
      </c>
      <c r="DS249" s="93">
        <f t="shared" si="383"/>
        <v>16666.5</v>
      </c>
      <c r="DT249" s="94"/>
      <c r="DU249" s="105">
        <f t="shared" ref="DU249:DX249" si="454">(DI249+CW249+CK249)/3</f>
        <v>319314.333333333</v>
      </c>
      <c r="DV249" s="105">
        <f t="shared" si="454"/>
        <v>-281483.333333333</v>
      </c>
      <c r="DW249" s="105">
        <f t="shared" si="454"/>
        <v>-25112.6666666667</v>
      </c>
      <c r="DX249" s="105">
        <f t="shared" si="454"/>
        <v>-1195.33333333333</v>
      </c>
      <c r="DY249" s="105">
        <f t="shared" si="385"/>
        <v>11523</v>
      </c>
      <c r="DZ249" s="99">
        <f t="shared" si="386"/>
        <v>0.0360866982691037</v>
      </c>
      <c r="EA249" s="107">
        <f t="shared" si="387"/>
        <v>0.0374377012997983</v>
      </c>
      <c r="EB249" s="105">
        <f t="shared" si="388"/>
        <v>-11999.6666666667</v>
      </c>
      <c r="EC249" s="105">
        <f t="shared" si="389"/>
        <v>0</v>
      </c>
      <c r="ED249" s="105">
        <f t="shared" si="390"/>
        <v>14138.8333333333</v>
      </c>
      <c r="EE249" s="105">
        <f t="shared" si="391"/>
        <v>19593.5</v>
      </c>
      <c r="EF249" s="108"/>
      <c r="EG249" s="115" t="str">
        <f t="shared" si="392"/>
        <v>完整</v>
      </c>
      <c r="EH249" s="115" t="str">
        <f t="shared" si="393"/>
        <v>完整</v>
      </c>
      <c r="EI249" s="115" t="str">
        <f t="shared" si="394"/>
        <v>完整</v>
      </c>
      <c r="EJ249" s="115" t="str">
        <f t="shared" si="395"/>
        <v>选择</v>
      </c>
      <c r="EK249" s="115" t="str">
        <f t="shared" si="396"/>
        <v>选择</v>
      </c>
      <c r="EL249" s="115" t="str">
        <f t="shared" si="397"/>
        <v>选择</v>
      </c>
      <c r="EM249" s="3" t="str">
        <f t="shared" si="398"/>
        <v>删除</v>
      </c>
      <c r="EN249" s="3" t="str">
        <f t="shared" si="399"/>
        <v>删除</v>
      </c>
      <c r="EO249" s="3" t="str">
        <f t="shared" si="400"/>
        <v>删除</v>
      </c>
      <c r="GR249" s="4"/>
    </row>
    <row r="250" s="5" customFormat="1" customHeight="1" spans="1:200">
      <c r="A250" s="42" t="s">
        <v>2504</v>
      </c>
      <c r="B250" s="43" t="str">
        <f t="shared" si="415"/>
        <v>Jiangsu Kuaierjie Logistics Co.,Ltd.</v>
      </c>
      <c r="C250" s="44" t="s">
        <v>207</v>
      </c>
      <c r="D250" s="44" t="s">
        <v>90</v>
      </c>
      <c r="E250" s="45"/>
      <c r="F250" s="47"/>
      <c r="G250" s="44"/>
      <c r="H250" s="46">
        <f t="shared" si="349"/>
        <v>-0.0507533791680734</v>
      </c>
      <c r="I250" s="46" t="str">
        <f t="shared" si="350"/>
        <v> </v>
      </c>
      <c r="J250" s="44"/>
      <c r="K250" s="47"/>
      <c r="L250" s="44"/>
      <c r="M250" s="70"/>
      <c r="N250" s="71" t="s">
        <v>2505</v>
      </c>
      <c r="O250" s="71" t="s">
        <v>2506</v>
      </c>
      <c r="P250" s="71" t="s">
        <v>211</v>
      </c>
      <c r="Q250" s="71" t="s">
        <v>2507</v>
      </c>
      <c r="R250" s="71" t="s">
        <v>2508</v>
      </c>
      <c r="S250" s="71" t="s">
        <v>235</v>
      </c>
      <c r="T250" s="75"/>
      <c r="U250" s="71" t="s">
        <v>2509</v>
      </c>
      <c r="V250" s="71" t="s">
        <v>306</v>
      </c>
      <c r="W250" s="71" t="s">
        <v>77</v>
      </c>
      <c r="X250" s="71" t="s">
        <v>2510</v>
      </c>
      <c r="Y250" s="71" t="s">
        <v>2511</v>
      </c>
      <c r="Z250" s="71" t="s">
        <v>2512</v>
      </c>
      <c r="AA250" s="81">
        <v>42720</v>
      </c>
      <c r="AB250" s="75"/>
      <c r="AC250" s="82">
        <v>201552</v>
      </c>
      <c r="AD250" s="82">
        <v>180923</v>
      </c>
      <c r="AE250" s="82">
        <v>156563</v>
      </c>
      <c r="AF250" s="82">
        <v>136597</v>
      </c>
      <c r="AG250" s="82">
        <v>845</v>
      </c>
      <c r="AH250" s="82">
        <v>1074</v>
      </c>
      <c r="AI250" s="82">
        <v>7728</v>
      </c>
      <c r="AJ250" s="82">
        <v>9081</v>
      </c>
      <c r="AK250" s="82">
        <v>163862</v>
      </c>
      <c r="AL250" s="82">
        <v>159733</v>
      </c>
      <c r="AM250" s="82">
        <v>130085</v>
      </c>
      <c r="AN250" s="82">
        <v>112870</v>
      </c>
      <c r="AO250" s="82">
        <v>8528</v>
      </c>
      <c r="AP250" s="82">
        <v>10037</v>
      </c>
      <c r="AQ250" s="82">
        <v>9185</v>
      </c>
      <c r="AR250" s="82">
        <v>6142</v>
      </c>
      <c r="AS250" s="82">
        <v>-27553</v>
      </c>
      <c r="AT250" s="82">
        <v>-27286</v>
      </c>
      <c r="AU250" s="82">
        <v>-25193</v>
      </c>
      <c r="AV250" s="82">
        <v>-19683</v>
      </c>
      <c r="AW250" s="82">
        <v>-1168</v>
      </c>
      <c r="AX250" s="82">
        <v>-432</v>
      </c>
      <c r="AY250" s="82">
        <v>-3334</v>
      </c>
      <c r="AZ250" s="82">
        <v>-4998</v>
      </c>
      <c r="BA250" s="82">
        <v>518</v>
      </c>
      <c r="BB250" s="83"/>
      <c r="BC250" s="83"/>
      <c r="BD250" s="83"/>
      <c r="BE250" s="82">
        <v>68321</v>
      </c>
      <c r="BF250" s="82">
        <v>48379</v>
      </c>
      <c r="BG250" s="82">
        <v>34314</v>
      </c>
      <c r="BH250" s="82">
        <v>37442</v>
      </c>
      <c r="BI250" s="82">
        <v>6050</v>
      </c>
      <c r="BJ250" s="82">
        <v>13063</v>
      </c>
      <c r="BK250" s="82">
        <v>5635</v>
      </c>
      <c r="BL250" s="82">
        <v>9834</v>
      </c>
      <c r="BM250" s="82">
        <v>9143</v>
      </c>
      <c r="BN250" s="82">
        <v>11937</v>
      </c>
      <c r="BO250" s="82">
        <v>18079</v>
      </c>
      <c r="BP250" s="82">
        <v>8357</v>
      </c>
      <c r="BQ250" s="82">
        <v>104724</v>
      </c>
      <c r="BR250" s="82">
        <v>90754</v>
      </c>
      <c r="BS250" s="82">
        <v>84904</v>
      </c>
      <c r="BT250" s="82">
        <v>70673</v>
      </c>
      <c r="BU250" s="82">
        <v>2958</v>
      </c>
      <c r="BV250" s="82">
        <v>1727</v>
      </c>
      <c r="BW250" s="82">
        <v>1309</v>
      </c>
      <c r="BX250" s="82">
        <v>1659</v>
      </c>
      <c r="BY250" s="82">
        <v>9814</v>
      </c>
      <c r="BZ250" s="82">
        <v>-5454</v>
      </c>
      <c r="CA250" s="82">
        <v>5679</v>
      </c>
      <c r="CB250" s="82">
        <v>8127</v>
      </c>
      <c r="CC250" s="83"/>
      <c r="CD250" s="83"/>
      <c r="CE250" s="82">
        <v>6477</v>
      </c>
      <c r="CF250" s="82">
        <v>4715</v>
      </c>
      <c r="CG250" s="82">
        <v>16067</v>
      </c>
      <c r="CH250" s="82">
        <v>15522</v>
      </c>
      <c r="CI250" s="82">
        <v>8222</v>
      </c>
      <c r="CJ250" s="82">
        <v>7167</v>
      </c>
      <c r="CK250" s="89">
        <f t="shared" si="351"/>
        <v>201552</v>
      </c>
      <c r="CL250" s="89">
        <f t="shared" si="352"/>
        <v>-163862</v>
      </c>
      <c r="CM250" s="89">
        <f t="shared" si="353"/>
        <v>-36081</v>
      </c>
      <c r="CN250" s="89">
        <f t="shared" si="354"/>
        <v>-1168</v>
      </c>
      <c r="CO250" s="89">
        <f t="shared" si="355"/>
        <v>441</v>
      </c>
      <c r="CP250" s="90">
        <f t="shared" si="356"/>
        <v>0.0021880209573708</v>
      </c>
      <c r="CQ250" s="90">
        <f t="shared" si="357"/>
        <v>0.00219281889106016</v>
      </c>
      <c r="CR250" s="91">
        <f t="shared" si="358"/>
        <v>2958</v>
      </c>
      <c r="CS250" s="93">
        <f t="shared" si="359"/>
        <v>8528</v>
      </c>
      <c r="CT250" s="93" t="e">
        <f t="shared" si="360"/>
        <v>#VALUE!</v>
      </c>
      <c r="CU250" s="93">
        <f t="shared" si="361"/>
        <v>10540</v>
      </c>
      <c r="CV250" s="94"/>
      <c r="CW250" s="95">
        <f t="shared" si="362"/>
        <v>180923</v>
      </c>
      <c r="CX250" s="95">
        <f t="shared" si="363"/>
        <v>-159733</v>
      </c>
      <c r="CY250" s="95">
        <f t="shared" si="364"/>
        <v>-37323</v>
      </c>
      <c r="CZ250" s="93">
        <f t="shared" si="365"/>
        <v>-432</v>
      </c>
      <c r="DA250" s="95">
        <f t="shared" si="366"/>
        <v>-16565</v>
      </c>
      <c r="DB250" s="99">
        <f t="shared" si="367"/>
        <v>-0.0915582872271629</v>
      </c>
      <c r="DC250" s="99">
        <f t="shared" si="368"/>
        <v>-0.0838785141375678</v>
      </c>
      <c r="DD250" s="91">
        <f t="shared" si="369"/>
        <v>1727</v>
      </c>
      <c r="DE250" s="93">
        <f t="shared" si="370"/>
        <v>10037</v>
      </c>
      <c r="DF250" s="93" t="e">
        <f t="shared" si="371"/>
        <v>#VALUE!</v>
      </c>
      <c r="DG250" s="93">
        <f t="shared" si="372"/>
        <v>15008</v>
      </c>
      <c r="DH250" s="94"/>
      <c r="DI250" s="100">
        <f t="shared" si="373"/>
        <v>156563</v>
      </c>
      <c r="DJ250" s="100">
        <f t="shared" si="374"/>
        <v>-130085</v>
      </c>
      <c r="DK250" s="100">
        <f t="shared" si="375"/>
        <v>-34378</v>
      </c>
      <c r="DL250" s="100">
        <f t="shared" si="376"/>
        <v>-3334</v>
      </c>
      <c r="DM250" s="100">
        <f t="shared" si="377"/>
        <v>-11234</v>
      </c>
      <c r="DN250" s="99">
        <f t="shared" si="378"/>
        <v>-0.0717538626623149</v>
      </c>
      <c r="DO250" s="90">
        <f t="shared" si="379"/>
        <v>-0.0669499454698237</v>
      </c>
      <c r="DP250" s="91">
        <f t="shared" si="380"/>
        <v>1309</v>
      </c>
      <c r="DQ250" s="93">
        <f t="shared" si="381"/>
        <v>9185</v>
      </c>
      <c r="DR250" s="93" t="e">
        <f t="shared" si="382"/>
        <v>#VALUE!</v>
      </c>
      <c r="DS250" s="93">
        <f t="shared" si="383"/>
        <v>13218</v>
      </c>
      <c r="DT250" s="94"/>
      <c r="DU250" s="105">
        <f t="shared" ref="DU250:DX250" si="455">(DI250+CW250+CK250)/3</f>
        <v>179679.333333333</v>
      </c>
      <c r="DV250" s="105">
        <f t="shared" si="455"/>
        <v>-151226.666666667</v>
      </c>
      <c r="DW250" s="105">
        <f t="shared" si="455"/>
        <v>-35927.3333333333</v>
      </c>
      <c r="DX250" s="105">
        <f t="shared" si="455"/>
        <v>-1644.66666666667</v>
      </c>
      <c r="DY250" s="105">
        <f t="shared" si="385"/>
        <v>-9119.33333333332</v>
      </c>
      <c r="DZ250" s="99">
        <f t="shared" si="386"/>
        <v>-0.0507533791680734</v>
      </c>
      <c r="EA250" s="107">
        <f t="shared" si="387"/>
        <v>-0.0483018947873925</v>
      </c>
      <c r="EB250" s="105">
        <f t="shared" si="388"/>
        <v>-1998</v>
      </c>
      <c r="EC250" s="105">
        <f t="shared" si="389"/>
        <v>-9250</v>
      </c>
      <c r="ED250" s="105" t="e">
        <f t="shared" si="390"/>
        <v>#VALUE!</v>
      </c>
      <c r="EE250" s="105">
        <f t="shared" si="391"/>
        <v>12922</v>
      </c>
      <c r="EF250" s="108"/>
      <c r="EG250" s="115" t="str">
        <f t="shared" si="392"/>
        <v>完整</v>
      </c>
      <c r="EH250" s="115" t="str">
        <f t="shared" si="393"/>
        <v>完整</v>
      </c>
      <c r="EI250" s="115" t="str">
        <f t="shared" si="394"/>
        <v>完整</v>
      </c>
      <c r="EJ250" s="115" t="str">
        <f t="shared" si="395"/>
        <v>选择</v>
      </c>
      <c r="EK250" s="115" t="str">
        <f t="shared" si="396"/>
        <v>选择</v>
      </c>
      <c r="EL250" s="115" t="str">
        <f t="shared" si="397"/>
        <v>选择</v>
      </c>
      <c r="EM250" s="3" t="str">
        <f t="shared" si="398"/>
        <v>删除</v>
      </c>
      <c r="EN250" s="3" t="str">
        <f t="shared" si="399"/>
        <v>删除</v>
      </c>
      <c r="EO250" s="3" t="str">
        <f t="shared" si="400"/>
        <v>删除</v>
      </c>
      <c r="GR250" s="4"/>
    </row>
    <row r="251" s="5" customFormat="1" customHeight="1" spans="1:200">
      <c r="A251" s="42" t="s">
        <v>2513</v>
      </c>
      <c r="B251" s="43" t="str">
        <f t="shared" si="415"/>
        <v>Hangzhou Huashang Logistics Co.,Ltd.</v>
      </c>
      <c r="C251" s="44" t="s">
        <v>207</v>
      </c>
      <c r="D251" s="44" t="s">
        <v>90</v>
      </c>
      <c r="E251" s="45"/>
      <c r="F251" s="47"/>
      <c r="G251" s="44"/>
      <c r="H251" s="46">
        <f t="shared" si="349"/>
        <v>0.0771930492838741</v>
      </c>
      <c r="I251" s="46" t="str">
        <f t="shared" si="350"/>
        <v> </v>
      </c>
      <c r="J251" s="44"/>
      <c r="K251" s="47"/>
      <c r="L251" s="44"/>
      <c r="M251" s="70"/>
      <c r="N251" s="71" t="s">
        <v>2514</v>
      </c>
      <c r="O251" s="71" t="s">
        <v>2515</v>
      </c>
      <c r="P251" s="71" t="s">
        <v>211</v>
      </c>
      <c r="Q251" s="71" t="s">
        <v>1290</v>
      </c>
      <c r="R251" s="71" t="s">
        <v>2516</v>
      </c>
      <c r="S251" s="71" t="s">
        <v>235</v>
      </c>
      <c r="T251" s="75"/>
      <c r="U251" s="71" t="s">
        <v>2517</v>
      </c>
      <c r="V251" s="71" t="s">
        <v>266</v>
      </c>
      <c r="W251" s="71" t="s">
        <v>83</v>
      </c>
      <c r="X251" s="71" t="s">
        <v>2518</v>
      </c>
      <c r="Y251" s="71" t="s">
        <v>1294</v>
      </c>
      <c r="Z251" s="71" t="s">
        <v>2519</v>
      </c>
      <c r="AA251" s="81">
        <v>42495</v>
      </c>
      <c r="AB251" s="75"/>
      <c r="AC251" s="82">
        <v>200325</v>
      </c>
      <c r="AD251" s="82">
        <v>198848</v>
      </c>
      <c r="AE251" s="82">
        <v>178379</v>
      </c>
      <c r="AF251" s="82">
        <v>172338</v>
      </c>
      <c r="AG251" s="82">
        <v>1017</v>
      </c>
      <c r="AH251" s="82">
        <v>1293</v>
      </c>
      <c r="AI251" s="82">
        <v>940</v>
      </c>
      <c r="AJ251" s="82">
        <v>1096</v>
      </c>
      <c r="AK251" s="82">
        <v>170224</v>
      </c>
      <c r="AL251" s="82">
        <v>172575</v>
      </c>
      <c r="AM251" s="82">
        <v>154186</v>
      </c>
      <c r="AN251" s="82">
        <v>146919</v>
      </c>
      <c r="AO251" s="82">
        <v>0</v>
      </c>
      <c r="AP251" s="82">
        <v>0</v>
      </c>
      <c r="AQ251" s="82">
        <v>0</v>
      </c>
      <c r="AR251" s="82">
        <v>0</v>
      </c>
      <c r="AS251" s="82">
        <v>-7623</v>
      </c>
      <c r="AT251" s="82">
        <v>-7116</v>
      </c>
      <c r="AU251" s="82">
        <v>-6885</v>
      </c>
      <c r="AV251" s="82">
        <v>-5923</v>
      </c>
      <c r="AW251" s="82">
        <v>-4392</v>
      </c>
      <c r="AX251" s="82">
        <v>-5032</v>
      </c>
      <c r="AY251" s="82">
        <v>-4936</v>
      </c>
      <c r="AZ251" s="82">
        <v>-5323</v>
      </c>
      <c r="BA251" s="83"/>
      <c r="BB251" s="83"/>
      <c r="BC251" s="83"/>
      <c r="BD251" s="83"/>
      <c r="BE251" s="82">
        <v>25519</v>
      </c>
      <c r="BF251" s="82">
        <v>30017</v>
      </c>
      <c r="BG251" s="82">
        <v>22039</v>
      </c>
      <c r="BH251" s="82">
        <v>21306</v>
      </c>
      <c r="BI251" s="82">
        <v>38504</v>
      </c>
      <c r="BJ251" s="82">
        <v>26741</v>
      </c>
      <c r="BK251" s="82">
        <v>22483</v>
      </c>
      <c r="BL251" s="82">
        <v>37947</v>
      </c>
      <c r="BM251" s="82">
        <v>72659</v>
      </c>
      <c r="BN251" s="82">
        <v>42521</v>
      </c>
      <c r="BO251" s="82">
        <v>68242</v>
      </c>
      <c r="BP251" s="82">
        <v>23686</v>
      </c>
      <c r="BQ251" s="82">
        <v>159250</v>
      </c>
      <c r="BR251" s="82">
        <v>119580</v>
      </c>
      <c r="BS251" s="82">
        <v>127168</v>
      </c>
      <c r="BT251" s="82">
        <v>103720</v>
      </c>
      <c r="BU251" s="83"/>
      <c r="BV251" s="83"/>
      <c r="BW251" s="83"/>
      <c r="BX251" s="83"/>
      <c r="BY251" s="82">
        <v>19103</v>
      </c>
      <c r="BZ251" s="82">
        <v>15418</v>
      </c>
      <c r="CA251" s="82">
        <v>13312</v>
      </c>
      <c r="CB251" s="82">
        <v>15269</v>
      </c>
      <c r="CC251" s="83"/>
      <c r="CD251" s="83"/>
      <c r="CE251" s="83"/>
      <c r="CF251" s="83"/>
      <c r="CG251" s="82">
        <v>7623</v>
      </c>
      <c r="CH251" s="82">
        <v>7116</v>
      </c>
      <c r="CI251" s="82">
        <v>6885</v>
      </c>
      <c r="CJ251" s="82">
        <v>5923</v>
      </c>
      <c r="CK251" s="89">
        <f t="shared" si="351"/>
        <v>200325</v>
      </c>
      <c r="CL251" s="89">
        <f t="shared" si="352"/>
        <v>-170224</v>
      </c>
      <c r="CM251" s="89">
        <f t="shared" si="353"/>
        <v>-7623</v>
      </c>
      <c r="CN251" s="89">
        <f t="shared" si="354"/>
        <v>-4392</v>
      </c>
      <c r="CO251" s="89">
        <f t="shared" si="355"/>
        <v>18086</v>
      </c>
      <c r="CP251" s="90">
        <f t="shared" si="356"/>
        <v>0.0902832896543117</v>
      </c>
      <c r="CQ251" s="90">
        <f t="shared" si="357"/>
        <v>0.0992433013789584</v>
      </c>
      <c r="CR251" s="91">
        <f t="shared" si="358"/>
        <v>0</v>
      </c>
      <c r="CS251" s="93">
        <f t="shared" si="359"/>
        <v>0</v>
      </c>
      <c r="CT251" s="93" t="e">
        <f t="shared" si="360"/>
        <v>#VALUE!</v>
      </c>
      <c r="CU251" s="93">
        <f t="shared" si="361"/>
        <v>57590</v>
      </c>
      <c r="CV251" s="94"/>
      <c r="CW251" s="95">
        <f t="shared" si="362"/>
        <v>198848</v>
      </c>
      <c r="CX251" s="95">
        <f t="shared" si="363"/>
        <v>-172575</v>
      </c>
      <c r="CY251" s="95">
        <f t="shared" si="364"/>
        <v>-7116</v>
      </c>
      <c r="CZ251" s="93">
        <f t="shared" si="365"/>
        <v>-5032</v>
      </c>
      <c r="DA251" s="95">
        <f t="shared" si="366"/>
        <v>14125</v>
      </c>
      <c r="DB251" s="99">
        <f t="shared" si="367"/>
        <v>0.0710341567428387</v>
      </c>
      <c r="DC251" s="99">
        <f t="shared" si="368"/>
        <v>0.0764658434520877</v>
      </c>
      <c r="DD251" s="91">
        <f t="shared" si="369"/>
        <v>0</v>
      </c>
      <c r="DE251" s="93">
        <f t="shared" si="370"/>
        <v>0</v>
      </c>
      <c r="DF251" s="93" t="e">
        <f t="shared" si="371"/>
        <v>#VALUE!</v>
      </c>
      <c r="DG251" s="93">
        <f t="shared" si="372"/>
        <v>55381.5</v>
      </c>
      <c r="DH251" s="94"/>
      <c r="DI251" s="100">
        <f t="shared" si="373"/>
        <v>178379</v>
      </c>
      <c r="DJ251" s="100">
        <f t="shared" si="374"/>
        <v>-154186</v>
      </c>
      <c r="DK251" s="100">
        <f t="shared" si="375"/>
        <v>-6885</v>
      </c>
      <c r="DL251" s="100">
        <f t="shared" si="376"/>
        <v>-4936</v>
      </c>
      <c r="DM251" s="100">
        <f t="shared" si="377"/>
        <v>12372</v>
      </c>
      <c r="DN251" s="99">
        <f t="shared" si="378"/>
        <v>0.0693579401162693</v>
      </c>
      <c r="DO251" s="90">
        <f t="shared" si="379"/>
        <v>0.0745269777780455</v>
      </c>
      <c r="DP251" s="91">
        <f t="shared" si="380"/>
        <v>0</v>
      </c>
      <c r="DQ251" s="93">
        <f t="shared" si="381"/>
        <v>0</v>
      </c>
      <c r="DR251" s="93" t="e">
        <f t="shared" si="382"/>
        <v>#VALUE!</v>
      </c>
      <c r="DS251" s="93">
        <f t="shared" si="383"/>
        <v>45964</v>
      </c>
      <c r="DT251" s="94"/>
      <c r="DU251" s="105">
        <f t="shared" ref="DU251:DX251" si="456">(DI251+CW251+CK251)/3</f>
        <v>192517.333333333</v>
      </c>
      <c r="DV251" s="105">
        <f t="shared" si="456"/>
        <v>-165661.666666667</v>
      </c>
      <c r="DW251" s="105">
        <f t="shared" si="456"/>
        <v>-7208</v>
      </c>
      <c r="DX251" s="105">
        <f t="shared" si="456"/>
        <v>-4786.66666666667</v>
      </c>
      <c r="DY251" s="105">
        <f t="shared" si="385"/>
        <v>14861</v>
      </c>
      <c r="DZ251" s="99">
        <f t="shared" si="386"/>
        <v>0.0771930492838741</v>
      </c>
      <c r="EA251" s="107">
        <f t="shared" si="387"/>
        <v>0.0836502685897305</v>
      </c>
      <c r="EB251" s="105">
        <f t="shared" si="388"/>
        <v>0</v>
      </c>
      <c r="EC251" s="105">
        <f t="shared" si="389"/>
        <v>0</v>
      </c>
      <c r="ED251" s="105" t="e">
        <f t="shared" si="390"/>
        <v>#VALUE!</v>
      </c>
      <c r="EE251" s="105">
        <f t="shared" si="391"/>
        <v>52978.5</v>
      </c>
      <c r="EF251" s="108"/>
      <c r="EG251" s="115" t="str">
        <f t="shared" si="392"/>
        <v>完整</v>
      </c>
      <c r="EH251" s="115" t="str">
        <f t="shared" si="393"/>
        <v>完整</v>
      </c>
      <c r="EI251" s="115" t="str">
        <f t="shared" si="394"/>
        <v>完整</v>
      </c>
      <c r="EJ251" s="115" t="str">
        <f t="shared" si="395"/>
        <v>选择</v>
      </c>
      <c r="EK251" s="115" t="str">
        <f t="shared" si="396"/>
        <v>选择</v>
      </c>
      <c r="EL251" s="115" t="str">
        <f t="shared" si="397"/>
        <v>选择</v>
      </c>
      <c r="EM251" s="3" t="str">
        <f t="shared" si="398"/>
        <v>删除</v>
      </c>
      <c r="EN251" s="3" t="str">
        <f t="shared" si="399"/>
        <v>删除</v>
      </c>
      <c r="EO251" s="3" t="str">
        <f t="shared" si="400"/>
        <v>删除</v>
      </c>
      <c r="GR251" s="4"/>
    </row>
    <row r="252" s="5" customFormat="1" customHeight="1" spans="1:200">
      <c r="A252" s="42" t="s">
        <v>2520</v>
      </c>
      <c r="B252" s="43" t="str">
        <f t="shared" si="415"/>
        <v>Qingdao E-Andex Int'L Logistics Inc.,Ltd</v>
      </c>
      <c r="C252" s="44" t="s">
        <v>207</v>
      </c>
      <c r="D252" s="44" t="s">
        <v>90</v>
      </c>
      <c r="E252" s="45"/>
      <c r="F252" s="47"/>
      <c r="G252" s="44"/>
      <c r="H252" s="46">
        <f t="shared" si="349"/>
        <v>0.0160519396663758</v>
      </c>
      <c r="I252" s="46" t="str">
        <f t="shared" si="350"/>
        <v> </v>
      </c>
      <c r="J252" s="44"/>
      <c r="K252" s="47"/>
      <c r="L252" s="44"/>
      <c r="M252" s="70"/>
      <c r="N252" s="71" t="s">
        <v>2521</v>
      </c>
      <c r="O252" s="71" t="s">
        <v>2522</v>
      </c>
      <c r="P252" s="71" t="s">
        <v>211</v>
      </c>
      <c r="Q252" s="71" t="s">
        <v>303</v>
      </c>
      <c r="R252" s="71" t="s">
        <v>2523</v>
      </c>
      <c r="S252" s="71" t="s">
        <v>235</v>
      </c>
      <c r="T252" s="75"/>
      <c r="U252" s="71" t="s">
        <v>2524</v>
      </c>
      <c r="V252" s="71" t="s">
        <v>266</v>
      </c>
      <c r="W252" s="71" t="s">
        <v>83</v>
      </c>
      <c r="X252" s="71" t="s">
        <v>2525</v>
      </c>
      <c r="Y252" s="71" t="s">
        <v>1665</v>
      </c>
      <c r="Z252" s="71" t="s">
        <v>2526</v>
      </c>
      <c r="AA252" s="81">
        <v>42577</v>
      </c>
      <c r="AB252" s="75"/>
      <c r="AC252" s="82">
        <v>198632</v>
      </c>
      <c r="AD252" s="82">
        <v>246076</v>
      </c>
      <c r="AE252" s="82">
        <v>286294</v>
      </c>
      <c r="AF252" s="82">
        <v>169614</v>
      </c>
      <c r="AG252" s="82">
        <v>587</v>
      </c>
      <c r="AH252" s="82">
        <v>2293</v>
      </c>
      <c r="AI252" s="82">
        <v>1297</v>
      </c>
      <c r="AJ252" s="82">
        <v>897</v>
      </c>
      <c r="AK252" s="82">
        <v>179242</v>
      </c>
      <c r="AL252" s="82">
        <v>229219</v>
      </c>
      <c r="AM252" s="82">
        <v>263020</v>
      </c>
      <c r="AN252" s="82">
        <v>147593</v>
      </c>
      <c r="AO252" s="82">
        <v>0</v>
      </c>
      <c r="AP252" s="82">
        <v>0</v>
      </c>
      <c r="AQ252" s="82">
        <v>0</v>
      </c>
      <c r="AR252" s="82">
        <v>851</v>
      </c>
      <c r="AS252" s="82">
        <v>-14148</v>
      </c>
      <c r="AT252" s="82">
        <v>-14397</v>
      </c>
      <c r="AU252" s="82">
        <v>-15482</v>
      </c>
      <c r="AV252" s="82">
        <v>-12866</v>
      </c>
      <c r="AW252" s="82">
        <v>-1892</v>
      </c>
      <c r="AX252" s="82">
        <v>0</v>
      </c>
      <c r="AY252" s="82">
        <v>-1868</v>
      </c>
      <c r="AZ252" s="82">
        <v>-1469</v>
      </c>
      <c r="BA252" s="83"/>
      <c r="BB252" s="83"/>
      <c r="BC252" s="83"/>
      <c r="BD252" s="83"/>
      <c r="BE252" s="82">
        <v>25290</v>
      </c>
      <c r="BF252" s="82">
        <v>25438</v>
      </c>
      <c r="BG252" s="82">
        <v>29845</v>
      </c>
      <c r="BH252" s="82">
        <v>27293</v>
      </c>
      <c r="BI252" s="82">
        <v>15264</v>
      </c>
      <c r="BJ252" s="82">
        <v>15345</v>
      </c>
      <c r="BK252" s="82">
        <v>15613</v>
      </c>
      <c r="BL252" s="82">
        <v>14259</v>
      </c>
      <c r="BM252" s="82">
        <v>14478</v>
      </c>
      <c r="BN252" s="82">
        <v>16767</v>
      </c>
      <c r="BO252" s="82">
        <v>12839</v>
      </c>
      <c r="BP252" s="82">
        <v>8219</v>
      </c>
      <c r="BQ252" s="82">
        <v>77473</v>
      </c>
      <c r="BR252" s="82">
        <v>82514</v>
      </c>
      <c r="BS252" s="82">
        <v>79177</v>
      </c>
      <c r="BT252" s="82">
        <v>71291</v>
      </c>
      <c r="BU252" s="82">
        <v>1498</v>
      </c>
      <c r="BV252" s="82">
        <v>1148</v>
      </c>
      <c r="BW252" s="82">
        <v>1321</v>
      </c>
      <c r="BX252" s="82">
        <v>732</v>
      </c>
      <c r="BY252" s="82">
        <v>3937</v>
      </c>
      <c r="BZ252" s="82">
        <v>4753</v>
      </c>
      <c r="CA252" s="82">
        <v>7221</v>
      </c>
      <c r="CB252" s="82">
        <v>8583</v>
      </c>
      <c r="CC252" s="82">
        <v>23</v>
      </c>
      <c r="CD252" s="82">
        <v>23</v>
      </c>
      <c r="CE252" s="82">
        <v>23</v>
      </c>
      <c r="CF252" s="82">
        <v>23</v>
      </c>
      <c r="CG252" s="82">
        <v>12627</v>
      </c>
      <c r="CH252" s="82">
        <v>13226</v>
      </c>
      <c r="CI252" s="82">
        <v>14138</v>
      </c>
      <c r="CJ252" s="82">
        <v>11260</v>
      </c>
      <c r="CK252" s="89">
        <f t="shared" si="351"/>
        <v>198632</v>
      </c>
      <c r="CL252" s="89">
        <f t="shared" si="352"/>
        <v>-179242</v>
      </c>
      <c r="CM252" s="89">
        <f t="shared" si="353"/>
        <v>-14148</v>
      </c>
      <c r="CN252" s="89">
        <f t="shared" si="354"/>
        <v>-1892</v>
      </c>
      <c r="CO252" s="89">
        <f t="shared" si="355"/>
        <v>3350</v>
      </c>
      <c r="CP252" s="90">
        <f t="shared" si="356"/>
        <v>0.0168653590559426</v>
      </c>
      <c r="CQ252" s="90">
        <f t="shared" si="357"/>
        <v>0.0171546788746531</v>
      </c>
      <c r="CR252" s="91">
        <f t="shared" si="358"/>
        <v>1498</v>
      </c>
      <c r="CS252" s="93">
        <f t="shared" si="359"/>
        <v>0</v>
      </c>
      <c r="CT252" s="93" t="e">
        <f t="shared" si="360"/>
        <v>#VALUE!</v>
      </c>
      <c r="CU252" s="93">
        <f t="shared" si="361"/>
        <v>15622.5</v>
      </c>
      <c r="CV252" s="94"/>
      <c r="CW252" s="95">
        <f t="shared" si="362"/>
        <v>246076</v>
      </c>
      <c r="CX252" s="95">
        <f t="shared" si="363"/>
        <v>-229219</v>
      </c>
      <c r="CY252" s="95">
        <f t="shared" si="364"/>
        <v>-14397</v>
      </c>
      <c r="CZ252" s="93">
        <f t="shared" si="365"/>
        <v>0</v>
      </c>
      <c r="DA252" s="95">
        <f t="shared" si="366"/>
        <v>2460</v>
      </c>
      <c r="DB252" s="99">
        <f t="shared" si="367"/>
        <v>0.00999691152326923</v>
      </c>
      <c r="DC252" s="99">
        <f t="shared" si="368"/>
        <v>0.0100978589255221</v>
      </c>
      <c r="DD252" s="91">
        <f t="shared" si="369"/>
        <v>1148</v>
      </c>
      <c r="DE252" s="93">
        <f t="shared" si="370"/>
        <v>0</v>
      </c>
      <c r="DF252" s="93" t="e">
        <f t="shared" si="371"/>
        <v>#VALUE!</v>
      </c>
      <c r="DG252" s="93">
        <f t="shared" si="372"/>
        <v>14803</v>
      </c>
      <c r="DH252" s="94"/>
      <c r="DI252" s="100">
        <f t="shared" si="373"/>
        <v>286294</v>
      </c>
      <c r="DJ252" s="100">
        <f t="shared" si="374"/>
        <v>-263020</v>
      </c>
      <c r="DK252" s="100">
        <f t="shared" si="375"/>
        <v>-15482</v>
      </c>
      <c r="DL252" s="100">
        <f t="shared" si="376"/>
        <v>-1868</v>
      </c>
      <c r="DM252" s="100">
        <f t="shared" si="377"/>
        <v>5924</v>
      </c>
      <c r="DN252" s="99">
        <f t="shared" si="378"/>
        <v>0.0206920158997394</v>
      </c>
      <c r="DO252" s="90">
        <f t="shared" si="379"/>
        <v>0.0211292220993687</v>
      </c>
      <c r="DP252" s="91">
        <f t="shared" si="380"/>
        <v>1321</v>
      </c>
      <c r="DQ252" s="93">
        <f t="shared" si="381"/>
        <v>0</v>
      </c>
      <c r="DR252" s="93" t="e">
        <f t="shared" si="382"/>
        <v>#VALUE!</v>
      </c>
      <c r="DS252" s="93">
        <f t="shared" si="383"/>
        <v>10529</v>
      </c>
      <c r="DT252" s="94"/>
      <c r="DU252" s="105">
        <f t="shared" ref="DU252:DX252" si="457">(DI252+CW252+CK252)/3</f>
        <v>243667.333333333</v>
      </c>
      <c r="DV252" s="105">
        <f t="shared" si="457"/>
        <v>-223827</v>
      </c>
      <c r="DW252" s="105">
        <f t="shared" si="457"/>
        <v>-14675.6666666667</v>
      </c>
      <c r="DX252" s="105">
        <f t="shared" si="457"/>
        <v>-1253.33333333333</v>
      </c>
      <c r="DY252" s="105">
        <f t="shared" si="385"/>
        <v>3911.33333333334</v>
      </c>
      <c r="DZ252" s="99">
        <f t="shared" si="386"/>
        <v>0.0160519396663758</v>
      </c>
      <c r="EA252" s="107">
        <f t="shared" si="387"/>
        <v>0.016313807926948</v>
      </c>
      <c r="EB252" s="105">
        <f t="shared" si="388"/>
        <v>-1322.33333333333</v>
      </c>
      <c r="EC252" s="105">
        <f t="shared" si="389"/>
        <v>0</v>
      </c>
      <c r="ED252" s="105" t="e">
        <f t="shared" si="390"/>
        <v>#VALUE!</v>
      </c>
      <c r="EE252" s="105">
        <f t="shared" si="391"/>
        <v>13651.5</v>
      </c>
      <c r="EF252" s="108"/>
      <c r="EG252" s="115" t="str">
        <f t="shared" si="392"/>
        <v>完整</v>
      </c>
      <c r="EH252" s="115" t="str">
        <f t="shared" si="393"/>
        <v>完整</v>
      </c>
      <c r="EI252" s="115" t="str">
        <f t="shared" si="394"/>
        <v>完整</v>
      </c>
      <c r="EJ252" s="115" t="str">
        <f t="shared" si="395"/>
        <v>选择</v>
      </c>
      <c r="EK252" s="115" t="str">
        <f t="shared" si="396"/>
        <v>选择</v>
      </c>
      <c r="EL252" s="115" t="str">
        <f t="shared" si="397"/>
        <v>选择</v>
      </c>
      <c r="EM252" s="3" t="str">
        <f t="shared" si="398"/>
        <v>删除</v>
      </c>
      <c r="EN252" s="3" t="str">
        <f t="shared" si="399"/>
        <v>删除</v>
      </c>
      <c r="EO252" s="3" t="str">
        <f t="shared" si="400"/>
        <v>删除</v>
      </c>
      <c r="GR252" s="4"/>
    </row>
    <row r="253" s="5" customFormat="1" customHeight="1" spans="1:200">
      <c r="A253" s="42" t="s">
        <v>2527</v>
      </c>
      <c r="B253" s="43" t="str">
        <f t="shared" si="415"/>
        <v>Premier Roadlines Limited</v>
      </c>
      <c r="C253" s="44" t="s">
        <v>207</v>
      </c>
      <c r="D253" s="44" t="s">
        <v>90</v>
      </c>
      <c r="E253" s="45"/>
      <c r="F253" s="47"/>
      <c r="G253" s="44"/>
      <c r="H253" s="46">
        <f t="shared" si="349"/>
        <v>0.0722853962182887</v>
      </c>
      <c r="I253" s="46" t="str">
        <f t="shared" si="350"/>
        <v> </v>
      </c>
      <c r="J253" s="44"/>
      <c r="K253" s="47"/>
      <c r="L253" s="44"/>
      <c r="M253" s="70"/>
      <c r="N253" s="71" t="s">
        <v>2528</v>
      </c>
      <c r="O253" s="71" t="s">
        <v>2529</v>
      </c>
      <c r="P253" s="71" t="s">
        <v>211</v>
      </c>
      <c r="Q253" s="71" t="s">
        <v>2530</v>
      </c>
      <c r="R253" s="75"/>
      <c r="S253" s="71" t="s">
        <v>612</v>
      </c>
      <c r="T253" s="75"/>
      <c r="U253" s="71" t="s">
        <v>2531</v>
      </c>
      <c r="V253" s="71" t="s">
        <v>266</v>
      </c>
      <c r="W253" s="71" t="s">
        <v>83</v>
      </c>
      <c r="X253" s="71" t="s">
        <v>2532</v>
      </c>
      <c r="Y253" s="71" t="s">
        <v>2533</v>
      </c>
      <c r="Z253" s="71" t="s">
        <v>2534</v>
      </c>
      <c r="AA253" s="81">
        <v>45429</v>
      </c>
      <c r="AB253" s="75"/>
      <c r="AC253" s="82">
        <v>2285431</v>
      </c>
      <c r="AD253" s="82">
        <v>1919265</v>
      </c>
      <c r="AE253" s="82">
        <v>1386212</v>
      </c>
      <c r="AF253" s="82">
        <v>938296</v>
      </c>
      <c r="AG253" s="82">
        <v>51</v>
      </c>
      <c r="AH253" s="82">
        <v>0</v>
      </c>
      <c r="AI253" s="82">
        <v>16</v>
      </c>
      <c r="AJ253" s="82">
        <v>47</v>
      </c>
      <c r="AK253" s="82">
        <v>1925595</v>
      </c>
      <c r="AL253" s="82">
        <v>1651831</v>
      </c>
      <c r="AM253" s="82">
        <v>1195381</v>
      </c>
      <c r="AN253" s="82">
        <v>811096</v>
      </c>
      <c r="AO253" s="82">
        <v>0</v>
      </c>
      <c r="AP253" s="82">
        <v>0</v>
      </c>
      <c r="AQ253" s="82">
        <v>0</v>
      </c>
      <c r="AR253" s="82">
        <v>0</v>
      </c>
      <c r="AS253" s="82">
        <v>-145770</v>
      </c>
      <c r="AT253" s="82">
        <v>-136346</v>
      </c>
      <c r="AU253" s="82">
        <v>-109711</v>
      </c>
      <c r="AV253" s="82">
        <v>-80890</v>
      </c>
      <c r="AW253" s="82">
        <v>-8895</v>
      </c>
      <c r="AX253" s="82">
        <v>-6940</v>
      </c>
      <c r="AY253" s="82">
        <v>-6298</v>
      </c>
      <c r="AZ253" s="82">
        <v>-5925</v>
      </c>
      <c r="BA253" s="83"/>
      <c r="BB253" s="83"/>
      <c r="BC253" s="83"/>
      <c r="BD253" s="83"/>
      <c r="BE253" s="82">
        <v>773504</v>
      </c>
      <c r="BF253" s="82">
        <v>592260</v>
      </c>
      <c r="BG253" s="82">
        <v>432081</v>
      </c>
      <c r="BH253" s="82">
        <v>359987</v>
      </c>
      <c r="BI253" s="82">
        <v>8135</v>
      </c>
      <c r="BJ253" s="82">
        <v>17003</v>
      </c>
      <c r="BK253" s="82">
        <v>15973</v>
      </c>
      <c r="BL253" s="82">
        <v>23243</v>
      </c>
      <c r="BM253" s="82">
        <v>101740</v>
      </c>
      <c r="BN253" s="82">
        <v>93650</v>
      </c>
      <c r="BO253" s="82">
        <v>36129</v>
      </c>
      <c r="BP253" s="82">
        <v>48054</v>
      </c>
      <c r="BQ253" s="82">
        <v>913447</v>
      </c>
      <c r="BR253" s="82">
        <v>740736</v>
      </c>
      <c r="BS253" s="82">
        <v>514531</v>
      </c>
      <c r="BT253" s="82">
        <v>458037</v>
      </c>
      <c r="BU253" s="82">
        <v>2550</v>
      </c>
      <c r="BV253" s="82">
        <v>1457</v>
      </c>
      <c r="BW253" s="82">
        <v>1463</v>
      </c>
      <c r="BX253" s="82">
        <v>47</v>
      </c>
      <c r="BY253" s="82">
        <v>205222</v>
      </c>
      <c r="BZ253" s="82">
        <v>124148</v>
      </c>
      <c r="CA253" s="82">
        <v>74838</v>
      </c>
      <c r="CB253" s="82">
        <v>40432</v>
      </c>
      <c r="CC253" s="82">
        <v>19712</v>
      </c>
      <c r="CD253" s="82">
        <v>16224</v>
      </c>
      <c r="CE253" s="82">
        <v>8551</v>
      </c>
      <c r="CF253" s="82">
        <v>6459</v>
      </c>
      <c r="CG253" s="82">
        <v>19132</v>
      </c>
      <c r="CH253" s="82">
        <v>11519</v>
      </c>
      <c r="CI253" s="82">
        <v>9436</v>
      </c>
      <c r="CJ253" s="82">
        <v>5361</v>
      </c>
      <c r="CK253" s="89">
        <f t="shared" si="351"/>
        <v>2285431</v>
      </c>
      <c r="CL253" s="89">
        <f t="shared" si="352"/>
        <v>-1925595</v>
      </c>
      <c r="CM253" s="89">
        <f t="shared" si="353"/>
        <v>-145770</v>
      </c>
      <c r="CN253" s="89">
        <f t="shared" si="354"/>
        <v>-8895</v>
      </c>
      <c r="CO253" s="89">
        <f t="shared" si="355"/>
        <v>205171</v>
      </c>
      <c r="CP253" s="90">
        <f t="shared" si="356"/>
        <v>0.0897734387955707</v>
      </c>
      <c r="CQ253" s="90">
        <f t="shared" si="357"/>
        <v>0.0986275753992289</v>
      </c>
      <c r="CR253" s="91">
        <f t="shared" si="358"/>
        <v>2550</v>
      </c>
      <c r="CS253" s="93">
        <f t="shared" si="359"/>
        <v>0</v>
      </c>
      <c r="CT253" s="93" t="e">
        <f t="shared" si="360"/>
        <v>#VALUE!</v>
      </c>
      <c r="CU253" s="93">
        <f t="shared" si="361"/>
        <v>97695</v>
      </c>
      <c r="CV253" s="94"/>
      <c r="CW253" s="95">
        <f t="shared" si="362"/>
        <v>1919265</v>
      </c>
      <c r="CX253" s="95">
        <f t="shared" si="363"/>
        <v>-1651831</v>
      </c>
      <c r="CY253" s="95">
        <f t="shared" si="364"/>
        <v>-136346</v>
      </c>
      <c r="CZ253" s="93">
        <f t="shared" si="365"/>
        <v>-6940</v>
      </c>
      <c r="DA253" s="95">
        <f t="shared" si="366"/>
        <v>124148</v>
      </c>
      <c r="DB253" s="99">
        <f t="shared" si="367"/>
        <v>0.064685178961738</v>
      </c>
      <c r="DC253" s="99">
        <f t="shared" si="368"/>
        <v>0.0691587233589788</v>
      </c>
      <c r="DD253" s="91">
        <f t="shared" si="369"/>
        <v>1457</v>
      </c>
      <c r="DE253" s="93">
        <f t="shared" si="370"/>
        <v>0</v>
      </c>
      <c r="DF253" s="93" t="e">
        <f t="shared" si="371"/>
        <v>#VALUE!</v>
      </c>
      <c r="DG253" s="93">
        <f t="shared" si="372"/>
        <v>64889.5</v>
      </c>
      <c r="DH253" s="94"/>
      <c r="DI253" s="100">
        <f t="shared" si="373"/>
        <v>1386212</v>
      </c>
      <c r="DJ253" s="100">
        <f t="shared" si="374"/>
        <v>-1195381</v>
      </c>
      <c r="DK253" s="100">
        <f t="shared" si="375"/>
        <v>-109711</v>
      </c>
      <c r="DL253" s="100">
        <f t="shared" si="376"/>
        <v>-6298</v>
      </c>
      <c r="DM253" s="100">
        <f t="shared" si="377"/>
        <v>74822</v>
      </c>
      <c r="DN253" s="99">
        <f t="shared" si="378"/>
        <v>0.0539758709346045</v>
      </c>
      <c r="DO253" s="90">
        <f t="shared" si="379"/>
        <v>0.0570554907388344</v>
      </c>
      <c r="DP253" s="91">
        <f t="shared" si="380"/>
        <v>1463</v>
      </c>
      <c r="DQ253" s="93">
        <f t="shared" si="381"/>
        <v>0</v>
      </c>
      <c r="DR253" s="93" t="e">
        <f t="shared" si="382"/>
        <v>#VALUE!</v>
      </c>
      <c r="DS253" s="93">
        <f t="shared" si="383"/>
        <v>42091.5</v>
      </c>
      <c r="DT253" s="94"/>
      <c r="DU253" s="105">
        <f t="shared" ref="DU253:DX253" si="458">(DI253+CW253+CK253)/3</f>
        <v>1863636</v>
      </c>
      <c r="DV253" s="105">
        <f t="shared" si="458"/>
        <v>-1590935.66666667</v>
      </c>
      <c r="DW253" s="105">
        <f t="shared" si="458"/>
        <v>-130609</v>
      </c>
      <c r="DX253" s="105">
        <f t="shared" si="458"/>
        <v>-7377.66666666667</v>
      </c>
      <c r="DY253" s="105">
        <f t="shared" si="385"/>
        <v>134713.666666667</v>
      </c>
      <c r="DZ253" s="99">
        <f t="shared" si="386"/>
        <v>0.0722853962182887</v>
      </c>
      <c r="EA253" s="107">
        <f t="shared" si="387"/>
        <v>0.0779177086612913</v>
      </c>
      <c r="EB253" s="105">
        <f t="shared" si="388"/>
        <v>-1823.33333333333</v>
      </c>
      <c r="EC253" s="105">
        <f t="shared" si="389"/>
        <v>0</v>
      </c>
      <c r="ED253" s="105" t="e">
        <f t="shared" si="390"/>
        <v>#VALUE!</v>
      </c>
      <c r="EE253" s="105">
        <f t="shared" si="391"/>
        <v>68225.3333333333</v>
      </c>
      <c r="EF253" s="108"/>
      <c r="EG253" s="115" t="str">
        <f t="shared" si="392"/>
        <v>完整</v>
      </c>
      <c r="EH253" s="115" t="str">
        <f t="shared" si="393"/>
        <v>完整</v>
      </c>
      <c r="EI253" s="115" t="str">
        <f t="shared" si="394"/>
        <v>完整</v>
      </c>
      <c r="EJ253" s="115" t="str">
        <f t="shared" si="395"/>
        <v>选择</v>
      </c>
      <c r="EK253" s="115" t="str">
        <f t="shared" si="396"/>
        <v>选择</v>
      </c>
      <c r="EL253" s="115" t="str">
        <f t="shared" si="397"/>
        <v>选择</v>
      </c>
      <c r="EM253" s="3" t="str">
        <f t="shared" si="398"/>
        <v>删除</v>
      </c>
      <c r="EN253" s="3" t="str">
        <f t="shared" si="399"/>
        <v>删除</v>
      </c>
      <c r="EO253" s="3" t="str">
        <f t="shared" si="400"/>
        <v>删除</v>
      </c>
      <c r="GR253" s="4"/>
    </row>
    <row r="254" s="5" customFormat="1" customHeight="1" spans="1:200">
      <c r="A254" s="42" t="s">
        <v>2535</v>
      </c>
      <c r="B254" s="43" t="str">
        <f t="shared" si="415"/>
        <v>M P J Logistics PCL</v>
      </c>
      <c r="C254" s="44" t="s">
        <v>207</v>
      </c>
      <c r="D254" s="44" t="s">
        <v>95</v>
      </c>
      <c r="E254" s="45" t="s">
        <v>20</v>
      </c>
      <c r="F254" s="47"/>
      <c r="G254" s="44"/>
      <c r="H254" s="46">
        <f t="shared" si="349"/>
        <v>0.0658411152216719</v>
      </c>
      <c r="I254" s="46" t="str">
        <f t="shared" si="350"/>
        <v> </v>
      </c>
      <c r="J254" s="44"/>
      <c r="K254" s="47"/>
      <c r="L254" s="49" t="e">
        <v>#N/A</v>
      </c>
      <c r="M254" s="70" t="e">
        <v>#N/A</v>
      </c>
      <c r="N254" s="71" t="s">
        <v>2536</v>
      </c>
      <c r="O254" s="71" t="s">
        <v>2537</v>
      </c>
      <c r="P254" s="71" t="s">
        <v>211</v>
      </c>
      <c r="Q254" s="71" t="s">
        <v>2538</v>
      </c>
      <c r="R254" s="75"/>
      <c r="S254" s="71" t="s">
        <v>1158</v>
      </c>
      <c r="T254" s="75"/>
      <c r="U254" s="71" t="s">
        <v>2539</v>
      </c>
      <c r="V254" s="71" t="s">
        <v>716</v>
      </c>
      <c r="W254" s="71" t="s">
        <v>77</v>
      </c>
      <c r="X254" s="71" t="s">
        <v>2540</v>
      </c>
      <c r="Y254" s="71" t="s">
        <v>378</v>
      </c>
      <c r="Z254" s="71" t="s">
        <v>2541</v>
      </c>
      <c r="AA254" s="81">
        <v>45602</v>
      </c>
      <c r="AB254" s="71" t="s">
        <v>2542</v>
      </c>
      <c r="AC254" s="82">
        <v>910240</v>
      </c>
      <c r="AD254" s="82">
        <v>1300269</v>
      </c>
      <c r="AE254" s="82">
        <v>470931</v>
      </c>
      <c r="AF254" s="82">
        <v>470195</v>
      </c>
      <c r="AG254" s="82">
        <v>22092</v>
      </c>
      <c r="AH254" s="82">
        <v>23993</v>
      </c>
      <c r="AI254" s="82">
        <v>6206</v>
      </c>
      <c r="AJ254" s="82">
        <v>3199</v>
      </c>
      <c r="AK254" s="82">
        <v>715189</v>
      </c>
      <c r="AL254" s="82">
        <v>1034464</v>
      </c>
      <c r="AM254" s="82">
        <v>384965</v>
      </c>
      <c r="AN254" s="82">
        <v>375165</v>
      </c>
      <c r="AO254" s="82">
        <v>0</v>
      </c>
      <c r="AP254" s="82">
        <v>0</v>
      </c>
      <c r="AQ254" s="83"/>
      <c r="AR254" s="83"/>
      <c r="AS254" s="82">
        <v>-123166</v>
      </c>
      <c r="AT254" s="82">
        <v>-143862</v>
      </c>
      <c r="AU254" s="82">
        <v>-72442</v>
      </c>
      <c r="AV254" s="82">
        <v>-70034</v>
      </c>
      <c r="AW254" s="82">
        <v>0</v>
      </c>
      <c r="AX254" s="82">
        <v>-30803</v>
      </c>
      <c r="AY254" s="83"/>
      <c r="AZ254" s="83"/>
      <c r="BA254" s="82">
        <v>5973</v>
      </c>
      <c r="BB254" s="82">
        <v>11787</v>
      </c>
      <c r="BC254" s="82">
        <v>9191</v>
      </c>
      <c r="BD254" s="82">
        <v>385</v>
      </c>
      <c r="BE254" s="82">
        <v>132192</v>
      </c>
      <c r="BF254" s="82">
        <v>141567</v>
      </c>
      <c r="BG254" s="82">
        <v>84796</v>
      </c>
      <c r="BH254" s="82">
        <v>95797</v>
      </c>
      <c r="BI254" s="82">
        <v>105825</v>
      </c>
      <c r="BJ254" s="82">
        <v>53802</v>
      </c>
      <c r="BK254" s="82">
        <v>29580</v>
      </c>
      <c r="BL254" s="82">
        <v>25435</v>
      </c>
      <c r="BM254" s="82">
        <v>520145</v>
      </c>
      <c r="BN254" s="82">
        <v>431236</v>
      </c>
      <c r="BO254" s="82">
        <v>57569</v>
      </c>
      <c r="BP254" s="82">
        <v>56682</v>
      </c>
      <c r="BQ254" s="82">
        <v>1107979</v>
      </c>
      <c r="BR254" s="82">
        <v>721113</v>
      </c>
      <c r="BS254" s="82">
        <v>183703</v>
      </c>
      <c r="BT254" s="82">
        <v>189788</v>
      </c>
      <c r="BU254" s="82">
        <v>12983</v>
      </c>
      <c r="BV254" s="82">
        <v>50924</v>
      </c>
      <c r="BW254" s="82">
        <v>11374</v>
      </c>
      <c r="BX254" s="82">
        <v>11988</v>
      </c>
      <c r="BY254" s="82">
        <v>93977</v>
      </c>
      <c r="BZ254" s="82">
        <v>115133</v>
      </c>
      <c r="CA254" s="82">
        <v>19730</v>
      </c>
      <c r="CB254" s="82">
        <v>28195</v>
      </c>
      <c r="CC254" s="83"/>
      <c r="CD254" s="83"/>
      <c r="CE254" s="83"/>
      <c r="CF254" s="83"/>
      <c r="CG254" s="82">
        <v>110183</v>
      </c>
      <c r="CH254" s="82">
        <v>92938</v>
      </c>
      <c r="CI254" s="82">
        <v>61068</v>
      </c>
      <c r="CJ254" s="82">
        <v>58046</v>
      </c>
      <c r="CK254" s="89">
        <f t="shared" si="351"/>
        <v>910240</v>
      </c>
      <c r="CL254" s="89">
        <f t="shared" si="352"/>
        <v>-715189</v>
      </c>
      <c r="CM254" s="89">
        <f t="shared" si="353"/>
        <v>-123166</v>
      </c>
      <c r="CN254" s="89">
        <f t="shared" si="354"/>
        <v>0</v>
      </c>
      <c r="CO254" s="89">
        <f t="shared" si="355"/>
        <v>71885</v>
      </c>
      <c r="CP254" s="90">
        <f t="shared" si="356"/>
        <v>0.0789736772719283</v>
      </c>
      <c r="CQ254" s="90">
        <f t="shared" si="357"/>
        <v>0.0857452988292549</v>
      </c>
      <c r="CR254" s="91">
        <f t="shared" si="358"/>
        <v>12983</v>
      </c>
      <c r="CS254" s="93">
        <f t="shared" si="359"/>
        <v>0</v>
      </c>
      <c r="CT254" s="93">
        <f t="shared" si="360"/>
        <v>8880</v>
      </c>
      <c r="CU254" s="93">
        <f t="shared" si="361"/>
        <v>475690.5</v>
      </c>
      <c r="CV254" s="94"/>
      <c r="CW254" s="95">
        <f t="shared" si="362"/>
        <v>1300269</v>
      </c>
      <c r="CX254" s="95">
        <f t="shared" si="363"/>
        <v>-1034464</v>
      </c>
      <c r="CY254" s="95">
        <f t="shared" si="364"/>
        <v>-143862</v>
      </c>
      <c r="CZ254" s="93">
        <f t="shared" si="365"/>
        <v>-30803</v>
      </c>
      <c r="DA254" s="95">
        <f t="shared" si="366"/>
        <v>91140</v>
      </c>
      <c r="DB254" s="99">
        <f t="shared" si="367"/>
        <v>0.0700931884094753</v>
      </c>
      <c r="DC254" s="99">
        <f t="shared" si="368"/>
        <v>0.0753765727230097</v>
      </c>
      <c r="DD254" s="91">
        <f t="shared" si="369"/>
        <v>50924</v>
      </c>
      <c r="DE254" s="93">
        <f t="shared" si="370"/>
        <v>0</v>
      </c>
      <c r="DF254" s="93">
        <f t="shared" si="371"/>
        <v>10489</v>
      </c>
      <c r="DG254" s="93">
        <f t="shared" si="372"/>
        <v>244402.5</v>
      </c>
      <c r="DH254" s="94"/>
      <c r="DI254" s="100">
        <f t="shared" si="373"/>
        <v>470931</v>
      </c>
      <c r="DJ254" s="100">
        <f t="shared" si="374"/>
        <v>-384965</v>
      </c>
      <c r="DK254" s="100">
        <f t="shared" si="375"/>
        <v>-72442</v>
      </c>
      <c r="DL254" s="100">
        <f t="shared" si="376"/>
        <v>0</v>
      </c>
      <c r="DM254" s="100">
        <f t="shared" si="377"/>
        <v>13524</v>
      </c>
      <c r="DN254" s="99">
        <f t="shared" si="378"/>
        <v>0.0287175828306058</v>
      </c>
      <c r="DO254" s="90">
        <f t="shared" si="379"/>
        <v>0.0295666660107956</v>
      </c>
      <c r="DP254" s="91">
        <f t="shared" si="380"/>
        <v>11374</v>
      </c>
      <c r="DQ254" s="93" t="str">
        <f t="shared" si="381"/>
        <v/>
      </c>
      <c r="DR254" s="93">
        <f t="shared" si="382"/>
        <v>4788</v>
      </c>
      <c r="DS254" s="93">
        <f t="shared" si="383"/>
        <v>57125.5</v>
      </c>
      <c r="DT254" s="94"/>
      <c r="DU254" s="105">
        <f t="shared" ref="DU254:DX254" si="459">(DI254+CW254+CK254)/3</f>
        <v>893813.333333333</v>
      </c>
      <c r="DV254" s="105">
        <f t="shared" si="459"/>
        <v>-711539.333333333</v>
      </c>
      <c r="DW254" s="105">
        <f t="shared" si="459"/>
        <v>-113156.666666667</v>
      </c>
      <c r="DX254" s="105">
        <f t="shared" si="459"/>
        <v>-10267.6666666667</v>
      </c>
      <c r="DY254" s="105">
        <f t="shared" si="385"/>
        <v>58849.6666666667</v>
      </c>
      <c r="DZ254" s="99">
        <f t="shared" si="386"/>
        <v>0.0658411152216719</v>
      </c>
      <c r="EA254" s="107">
        <f t="shared" si="387"/>
        <v>0.0704817095833711</v>
      </c>
      <c r="EB254" s="105">
        <f t="shared" si="388"/>
        <v>-25093.6666666667</v>
      </c>
      <c r="EC254" s="105" t="e">
        <f t="shared" si="389"/>
        <v>#VALUE!</v>
      </c>
      <c r="ED254" s="105">
        <f t="shared" si="390"/>
        <v>8052.33333333333</v>
      </c>
      <c r="EE254" s="105">
        <f t="shared" si="391"/>
        <v>259072.833333333</v>
      </c>
      <c r="EF254" s="108"/>
      <c r="EG254" s="115" t="str">
        <f t="shared" si="392"/>
        <v>完整</v>
      </c>
      <c r="EH254" s="115" t="str">
        <f t="shared" si="393"/>
        <v>完整</v>
      </c>
      <c r="EI254" s="115" t="str">
        <f t="shared" si="394"/>
        <v>完整</v>
      </c>
      <c r="EJ254" s="115" t="str">
        <f t="shared" si="395"/>
        <v>选择</v>
      </c>
      <c r="EK254" s="115" t="str">
        <f t="shared" si="396"/>
        <v>选择</v>
      </c>
      <c r="EL254" s="115" t="str">
        <f t="shared" si="397"/>
        <v>选择</v>
      </c>
      <c r="EM254" s="3" t="str">
        <f t="shared" si="398"/>
        <v>删除</v>
      </c>
      <c r="EN254" s="3" t="e">
        <f t="shared" si="399"/>
        <v>#VALUE!</v>
      </c>
      <c r="EO254" s="3" t="str">
        <f t="shared" si="400"/>
        <v>删除</v>
      </c>
      <c r="GR254" s="4"/>
    </row>
    <row r="255" s="5" customFormat="1" customHeight="1" spans="1:200">
      <c r="A255" s="42" t="s">
        <v>2543</v>
      </c>
      <c r="B255" s="43" t="str">
        <f t="shared" si="415"/>
        <v>SEE HUP Consolidated Berhad</v>
      </c>
      <c r="C255" s="44" t="s">
        <v>207</v>
      </c>
      <c r="D255" s="44" t="s">
        <v>90</v>
      </c>
      <c r="E255" s="45"/>
      <c r="F255" s="47"/>
      <c r="G255" s="44"/>
      <c r="H255" s="46">
        <f t="shared" si="349"/>
        <v>-0.0175052545907448</v>
      </c>
      <c r="I255" s="46" t="str">
        <f t="shared" si="350"/>
        <v> </v>
      </c>
      <c r="J255" s="44"/>
      <c r="K255" s="125"/>
      <c r="L255" s="126"/>
      <c r="M255" s="70"/>
      <c r="N255" s="71" t="s">
        <v>2544</v>
      </c>
      <c r="O255" s="71" t="s">
        <v>2545</v>
      </c>
      <c r="P255" s="71" t="s">
        <v>211</v>
      </c>
      <c r="Q255" s="71" t="s">
        <v>2546</v>
      </c>
      <c r="R255" s="71" t="s">
        <v>2547</v>
      </c>
      <c r="S255" s="71" t="s">
        <v>429</v>
      </c>
      <c r="T255" s="75"/>
      <c r="U255" s="71" t="s">
        <v>2548</v>
      </c>
      <c r="V255" s="71" t="s">
        <v>266</v>
      </c>
      <c r="W255" s="71" t="s">
        <v>83</v>
      </c>
      <c r="X255" s="71" t="s">
        <v>2549</v>
      </c>
      <c r="Y255" s="71" t="s">
        <v>239</v>
      </c>
      <c r="Z255" s="71" t="s">
        <v>2550</v>
      </c>
      <c r="AA255" s="81">
        <v>35839</v>
      </c>
      <c r="AB255" s="75"/>
      <c r="AC255" s="82">
        <v>126269</v>
      </c>
      <c r="AD255" s="82">
        <v>126190</v>
      </c>
      <c r="AE255" s="82">
        <v>112460</v>
      </c>
      <c r="AF255" s="82">
        <v>79664</v>
      </c>
      <c r="AG255" s="82">
        <v>2243</v>
      </c>
      <c r="AH255" s="82">
        <v>342</v>
      </c>
      <c r="AI255" s="82">
        <v>33670</v>
      </c>
      <c r="AJ255" s="82">
        <v>937</v>
      </c>
      <c r="AK255" s="83"/>
      <c r="AL255" s="82">
        <v>4155</v>
      </c>
      <c r="AM255" s="82">
        <v>5504</v>
      </c>
      <c r="AN255" s="82">
        <v>3708</v>
      </c>
      <c r="AO255" s="82">
        <v>0</v>
      </c>
      <c r="AP255" s="82">
        <v>0</v>
      </c>
      <c r="AQ255" s="82">
        <v>0</v>
      </c>
      <c r="AR255" s="82">
        <v>0</v>
      </c>
      <c r="AS255" s="82">
        <v>-115232</v>
      </c>
      <c r="AT255" s="82">
        <v>-112541</v>
      </c>
      <c r="AU255" s="82">
        <v>-108873</v>
      </c>
      <c r="AV255" s="82">
        <v>-72128</v>
      </c>
      <c r="AW255" s="82">
        <v>-8926</v>
      </c>
      <c r="AX255" s="82">
        <v>-7981</v>
      </c>
      <c r="AY255" s="82">
        <v>-8095</v>
      </c>
      <c r="AZ255" s="82">
        <v>-8134</v>
      </c>
      <c r="BA255" s="82">
        <v>85</v>
      </c>
      <c r="BB255" s="82">
        <v>2644</v>
      </c>
      <c r="BC255" s="82">
        <v>1718</v>
      </c>
      <c r="BD255" s="82">
        <v>841</v>
      </c>
      <c r="BE255" s="82">
        <v>27669</v>
      </c>
      <c r="BF255" s="82">
        <v>24127</v>
      </c>
      <c r="BG255" s="82">
        <v>22334</v>
      </c>
      <c r="BH255" s="82">
        <v>19928</v>
      </c>
      <c r="BI255" s="82">
        <v>21085</v>
      </c>
      <c r="BJ255" s="82">
        <v>25833</v>
      </c>
      <c r="BK255" s="82">
        <v>35842</v>
      </c>
      <c r="BL255" s="82">
        <v>10864</v>
      </c>
      <c r="BM255" s="82">
        <v>64722</v>
      </c>
      <c r="BN255" s="82">
        <v>62136</v>
      </c>
      <c r="BO255" s="82">
        <v>64122</v>
      </c>
      <c r="BP255" s="82">
        <v>61037</v>
      </c>
      <c r="BQ255" s="82">
        <v>132114</v>
      </c>
      <c r="BR255" s="82">
        <v>143323</v>
      </c>
      <c r="BS255" s="82">
        <v>153444</v>
      </c>
      <c r="BT255" s="82">
        <v>139891</v>
      </c>
      <c r="BU255" s="83"/>
      <c r="BV255" s="83"/>
      <c r="BW255" s="83"/>
      <c r="BX255" s="83"/>
      <c r="BY255" s="82">
        <v>4354</v>
      </c>
      <c r="BZ255" s="82">
        <v>1855</v>
      </c>
      <c r="CA255" s="82">
        <v>23658</v>
      </c>
      <c r="CB255" s="82">
        <v>-3369</v>
      </c>
      <c r="CC255" s="82">
        <v>86224</v>
      </c>
      <c r="CD255" s="82">
        <v>87870</v>
      </c>
      <c r="CE255" s="82">
        <v>87190</v>
      </c>
      <c r="CF255" s="82">
        <v>53315</v>
      </c>
      <c r="CG255" s="83"/>
      <c r="CH255" s="83"/>
      <c r="CI255" s="83"/>
      <c r="CJ255" s="83"/>
      <c r="CK255" s="89">
        <f t="shared" si="351"/>
        <v>126269</v>
      </c>
      <c r="CL255" s="89">
        <f t="shared" si="352"/>
        <v>0</v>
      </c>
      <c r="CM255" s="89">
        <f t="shared" si="353"/>
        <v>-115232</v>
      </c>
      <c r="CN255" s="89">
        <f t="shared" si="354"/>
        <v>-8926</v>
      </c>
      <c r="CO255" s="89">
        <f t="shared" si="355"/>
        <v>2111</v>
      </c>
      <c r="CP255" s="90">
        <f t="shared" si="356"/>
        <v>0.0167182760614244</v>
      </c>
      <c r="CQ255" s="90">
        <f t="shared" si="357"/>
        <v>0.0170025290355837</v>
      </c>
      <c r="CR255" s="91">
        <f t="shared" si="358"/>
        <v>0</v>
      </c>
      <c r="CS255" s="93">
        <f t="shared" si="359"/>
        <v>0</v>
      </c>
      <c r="CT255" s="93">
        <f t="shared" si="360"/>
        <v>1364.5</v>
      </c>
      <c r="CU255" s="93">
        <f t="shared" si="361"/>
        <v>63429</v>
      </c>
      <c r="CV255" s="94"/>
      <c r="CW255" s="95">
        <f t="shared" si="362"/>
        <v>126190</v>
      </c>
      <c r="CX255" s="95">
        <f t="shared" si="363"/>
        <v>-4155</v>
      </c>
      <c r="CY255" s="95">
        <f t="shared" si="364"/>
        <v>-112541</v>
      </c>
      <c r="CZ255" s="93">
        <f t="shared" si="365"/>
        <v>-7981</v>
      </c>
      <c r="DA255" s="95">
        <f t="shared" si="366"/>
        <v>1513</v>
      </c>
      <c r="DB255" s="99">
        <f t="shared" si="367"/>
        <v>0.0119898565654965</v>
      </c>
      <c r="DC255" s="99">
        <f t="shared" si="368"/>
        <v>0.0121353577644634</v>
      </c>
      <c r="DD255" s="91">
        <f t="shared" si="369"/>
        <v>0</v>
      </c>
      <c r="DE255" s="93">
        <f t="shared" si="370"/>
        <v>0</v>
      </c>
      <c r="DF255" s="93">
        <f t="shared" si="371"/>
        <v>2181</v>
      </c>
      <c r="DG255" s="93">
        <f t="shared" si="372"/>
        <v>63129</v>
      </c>
      <c r="DH255" s="94"/>
      <c r="DI255" s="100">
        <f t="shared" si="373"/>
        <v>112460</v>
      </c>
      <c r="DJ255" s="100">
        <f t="shared" si="374"/>
        <v>-5504</v>
      </c>
      <c r="DK255" s="100">
        <f t="shared" si="375"/>
        <v>-108873</v>
      </c>
      <c r="DL255" s="100">
        <f t="shared" si="376"/>
        <v>-8095</v>
      </c>
      <c r="DM255" s="100">
        <f t="shared" si="377"/>
        <v>-10012</v>
      </c>
      <c r="DN255" s="99">
        <f t="shared" si="378"/>
        <v>-0.089027209674551</v>
      </c>
      <c r="DO255" s="90">
        <f t="shared" si="379"/>
        <v>-0.0817492977986805</v>
      </c>
      <c r="DP255" s="91">
        <f t="shared" si="380"/>
        <v>0</v>
      </c>
      <c r="DQ255" s="93">
        <f t="shared" si="381"/>
        <v>0</v>
      </c>
      <c r="DR255" s="93">
        <f t="shared" si="382"/>
        <v>1279.5</v>
      </c>
      <c r="DS255" s="93">
        <f t="shared" si="383"/>
        <v>62579.5</v>
      </c>
      <c r="DT255" s="94"/>
      <c r="DU255" s="105">
        <f t="shared" ref="DU255:DX255" si="460">(DI255+CW255+CK255)/3</f>
        <v>121639.666666667</v>
      </c>
      <c r="DV255" s="105">
        <f t="shared" si="460"/>
        <v>-3219.66666666667</v>
      </c>
      <c r="DW255" s="105">
        <f t="shared" si="460"/>
        <v>-112215.333333333</v>
      </c>
      <c r="DX255" s="105">
        <f t="shared" si="460"/>
        <v>-8334</v>
      </c>
      <c r="DY255" s="105">
        <f t="shared" si="385"/>
        <v>-2129.33333333333</v>
      </c>
      <c r="DZ255" s="99">
        <f t="shared" si="386"/>
        <v>-0.0175052545907448</v>
      </c>
      <c r="EA255" s="107">
        <f t="shared" si="387"/>
        <v>-0.0172040925702989</v>
      </c>
      <c r="EB255" s="105">
        <f t="shared" si="388"/>
        <v>0</v>
      </c>
      <c r="EC255" s="105">
        <f t="shared" si="389"/>
        <v>0</v>
      </c>
      <c r="ED255" s="105">
        <f t="shared" si="390"/>
        <v>1608.33333333333</v>
      </c>
      <c r="EE255" s="105">
        <f t="shared" si="391"/>
        <v>63045.8333333333</v>
      </c>
      <c r="EF255" s="108"/>
      <c r="EG255" s="115" t="str">
        <f t="shared" si="392"/>
        <v>完整</v>
      </c>
      <c r="EH255" s="115" t="str">
        <f t="shared" si="393"/>
        <v>完整</v>
      </c>
      <c r="EI255" s="115" t="str">
        <f t="shared" si="394"/>
        <v>完整</v>
      </c>
      <c r="EJ255" s="115" t="str">
        <f t="shared" si="395"/>
        <v>选择</v>
      </c>
      <c r="EK255" s="115" t="str">
        <f t="shared" si="396"/>
        <v>选择</v>
      </c>
      <c r="EL255" s="115" t="str">
        <f t="shared" si="397"/>
        <v>选择</v>
      </c>
      <c r="EM255" s="3" t="str">
        <f t="shared" si="398"/>
        <v>删除</v>
      </c>
      <c r="EN255" s="3" t="str">
        <f t="shared" si="399"/>
        <v>删除</v>
      </c>
      <c r="EO255" s="3" t="str">
        <f t="shared" si="400"/>
        <v>删除</v>
      </c>
      <c r="GR255" s="4"/>
    </row>
    <row r="256" s="6" customFormat="1" customHeight="1" spans="1:200">
      <c r="A256" s="42" t="s">
        <v>2551</v>
      </c>
      <c r="B256" s="43" t="str">
        <f t="shared" si="415"/>
        <v>Touyun Biotech Group Limited</v>
      </c>
      <c r="C256" s="44" t="s">
        <v>207</v>
      </c>
      <c r="D256" s="44" t="s">
        <v>95</v>
      </c>
      <c r="E256" s="45"/>
      <c r="F256" s="47"/>
      <c r="G256" s="44"/>
      <c r="H256" s="46">
        <f t="shared" si="349"/>
        <v>-0.295879544343772</v>
      </c>
      <c r="I256" s="46" t="str">
        <f t="shared" si="350"/>
        <v> </v>
      </c>
      <c r="J256" s="44" t="s">
        <v>2552</v>
      </c>
      <c r="K256" s="47"/>
      <c r="L256" s="49" t="s">
        <v>95</v>
      </c>
      <c r="M256" s="70" t="s">
        <v>2553</v>
      </c>
      <c r="N256" s="71" t="s">
        <v>2554</v>
      </c>
      <c r="O256" s="71" t="s">
        <v>2555</v>
      </c>
      <c r="P256" s="71" t="s">
        <v>211</v>
      </c>
      <c r="Q256" s="71" t="s">
        <v>1042</v>
      </c>
      <c r="R256" s="71" t="s">
        <v>2556</v>
      </c>
      <c r="S256" s="71" t="s">
        <v>293</v>
      </c>
      <c r="T256" s="71" t="s">
        <v>294</v>
      </c>
      <c r="U256" s="71" t="s">
        <v>2557</v>
      </c>
      <c r="V256" s="71" t="s">
        <v>216</v>
      </c>
      <c r="W256" s="71" t="s">
        <v>79</v>
      </c>
      <c r="X256" s="71" t="s">
        <v>2558</v>
      </c>
      <c r="Y256" s="71" t="s">
        <v>2559</v>
      </c>
      <c r="Z256" s="71" t="s">
        <v>2560</v>
      </c>
      <c r="AA256" s="81">
        <v>41102</v>
      </c>
      <c r="AB256" s="71" t="s">
        <v>2561</v>
      </c>
      <c r="AC256" s="82">
        <v>198640</v>
      </c>
      <c r="AD256" s="82">
        <v>315825</v>
      </c>
      <c r="AE256" s="82">
        <v>283505</v>
      </c>
      <c r="AF256" s="82">
        <v>206786</v>
      </c>
      <c r="AG256" s="82">
        <v>4470</v>
      </c>
      <c r="AH256" s="82">
        <v>5170</v>
      </c>
      <c r="AI256" s="82">
        <v>3455</v>
      </c>
      <c r="AJ256" s="82">
        <v>8695</v>
      </c>
      <c r="AK256" s="82">
        <v>105451</v>
      </c>
      <c r="AL256" s="82">
        <v>162568</v>
      </c>
      <c r="AM256" s="82">
        <v>131820</v>
      </c>
      <c r="AN256" s="82">
        <v>72855</v>
      </c>
      <c r="AO256" s="82">
        <v>22293</v>
      </c>
      <c r="AP256" s="82">
        <v>20280</v>
      </c>
      <c r="AQ256" s="82">
        <v>21931</v>
      </c>
      <c r="AR256" s="82">
        <v>20868</v>
      </c>
      <c r="AS256" s="82">
        <v>-119421</v>
      </c>
      <c r="AT256" s="82">
        <v>-134400</v>
      </c>
      <c r="AU256" s="82">
        <v>-144741</v>
      </c>
      <c r="AV256" s="82">
        <v>-139204</v>
      </c>
      <c r="AW256" s="82">
        <v>-115330</v>
      </c>
      <c r="AX256" s="82">
        <v>-33138</v>
      </c>
      <c r="AY256" s="82">
        <v>-22700</v>
      </c>
      <c r="AZ256" s="82">
        <v>-28449</v>
      </c>
      <c r="BA256" s="82">
        <v>15249</v>
      </c>
      <c r="BB256" s="82">
        <v>35613</v>
      </c>
      <c r="BC256" s="82">
        <v>32766</v>
      </c>
      <c r="BD256" s="82">
        <v>33741</v>
      </c>
      <c r="BE256" s="82">
        <v>27139</v>
      </c>
      <c r="BF256" s="82">
        <v>41445</v>
      </c>
      <c r="BG256" s="82">
        <v>66287</v>
      </c>
      <c r="BH256" s="82">
        <v>58685</v>
      </c>
      <c r="BI256" s="82">
        <v>36036</v>
      </c>
      <c r="BJ256" s="82">
        <v>144254</v>
      </c>
      <c r="BK256" s="82">
        <v>93954</v>
      </c>
      <c r="BL256" s="82">
        <v>254396</v>
      </c>
      <c r="BM256" s="82">
        <v>310631</v>
      </c>
      <c r="BN256" s="82">
        <v>381282</v>
      </c>
      <c r="BO256" s="82">
        <v>435950</v>
      </c>
      <c r="BP256" s="82">
        <v>172200</v>
      </c>
      <c r="BQ256" s="82">
        <v>607340</v>
      </c>
      <c r="BR256" s="82">
        <v>887697</v>
      </c>
      <c r="BS256" s="82">
        <v>1024728</v>
      </c>
      <c r="BT256" s="82">
        <v>971940</v>
      </c>
      <c r="BU256" s="82">
        <v>23707</v>
      </c>
      <c r="BV256" s="82">
        <v>26431</v>
      </c>
      <c r="BW256" s="82">
        <v>18660</v>
      </c>
      <c r="BX256" s="82">
        <v>17660</v>
      </c>
      <c r="BY256" s="82">
        <v>-159385</v>
      </c>
      <c r="BZ256" s="82">
        <v>-29391</v>
      </c>
      <c r="CA256" s="82">
        <v>-34232</v>
      </c>
      <c r="CB256" s="82">
        <v>-45895</v>
      </c>
      <c r="CC256" s="83"/>
      <c r="CD256" s="83"/>
      <c r="CE256" s="83"/>
      <c r="CF256" s="83"/>
      <c r="CG256" s="82">
        <v>95714</v>
      </c>
      <c r="CH256" s="82">
        <v>107969</v>
      </c>
      <c r="CI256" s="82">
        <v>126081</v>
      </c>
      <c r="CJ256" s="82">
        <v>121544</v>
      </c>
      <c r="CK256" s="95">
        <f t="shared" si="351"/>
        <v>198640</v>
      </c>
      <c r="CL256" s="95">
        <f t="shared" si="352"/>
        <v>-105451</v>
      </c>
      <c r="CM256" s="89">
        <f t="shared" si="353"/>
        <v>-141714</v>
      </c>
      <c r="CN256" s="95">
        <f t="shared" si="354"/>
        <v>-115330</v>
      </c>
      <c r="CO256" s="95">
        <f t="shared" si="355"/>
        <v>-163855</v>
      </c>
      <c r="CP256" s="99">
        <f t="shared" si="356"/>
        <v>-0.824884212645993</v>
      </c>
      <c r="CQ256" s="99">
        <f t="shared" si="357"/>
        <v>-0.452020027862453</v>
      </c>
      <c r="CR256" s="127">
        <f t="shared" si="358"/>
        <v>23707</v>
      </c>
      <c r="CS256" s="128">
        <f t="shared" si="359"/>
        <v>22293</v>
      </c>
      <c r="CT256" s="93">
        <f t="shared" si="360"/>
        <v>25431</v>
      </c>
      <c r="CU256" s="93">
        <f t="shared" si="361"/>
        <v>345956.5</v>
      </c>
      <c r="CV256" s="94"/>
      <c r="CW256" s="95">
        <f t="shared" si="362"/>
        <v>315825</v>
      </c>
      <c r="CX256" s="95">
        <f t="shared" si="363"/>
        <v>-162568</v>
      </c>
      <c r="CY256" s="95">
        <f t="shared" si="364"/>
        <v>-154680</v>
      </c>
      <c r="CZ256" s="128">
        <f t="shared" si="365"/>
        <v>-33138</v>
      </c>
      <c r="DA256" s="95">
        <f t="shared" si="366"/>
        <v>-34561</v>
      </c>
      <c r="DB256" s="99">
        <f t="shared" si="367"/>
        <v>-0.109430855695401</v>
      </c>
      <c r="DC256" s="99">
        <f t="shared" si="368"/>
        <v>-0.0986369318408841</v>
      </c>
      <c r="DD256" s="127">
        <f t="shared" si="369"/>
        <v>26431</v>
      </c>
      <c r="DE256" s="128">
        <f t="shared" si="370"/>
        <v>20280</v>
      </c>
      <c r="DF256" s="93">
        <f t="shared" si="371"/>
        <v>34189.5</v>
      </c>
      <c r="DG256" s="93">
        <f t="shared" si="372"/>
        <v>408616</v>
      </c>
      <c r="DH256" s="94"/>
      <c r="DI256" s="100">
        <f t="shared" si="373"/>
        <v>283505</v>
      </c>
      <c r="DJ256" s="100">
        <f t="shared" si="374"/>
        <v>-131820</v>
      </c>
      <c r="DK256" s="100">
        <f t="shared" si="375"/>
        <v>-166672</v>
      </c>
      <c r="DL256" s="100">
        <f t="shared" si="376"/>
        <v>-22700</v>
      </c>
      <c r="DM256" s="100">
        <f t="shared" si="377"/>
        <v>-37687</v>
      </c>
      <c r="DN256" s="99">
        <f t="shared" si="378"/>
        <v>-0.132932399781309</v>
      </c>
      <c r="DO256" s="99">
        <f t="shared" si="379"/>
        <v>-0.117334802859349</v>
      </c>
      <c r="DP256" s="127">
        <f t="shared" si="380"/>
        <v>18660</v>
      </c>
      <c r="DQ256" s="128">
        <f t="shared" si="381"/>
        <v>21931</v>
      </c>
      <c r="DR256" s="93">
        <f t="shared" si="382"/>
        <v>33253.5</v>
      </c>
      <c r="DS256" s="93">
        <f t="shared" si="383"/>
        <v>304075</v>
      </c>
      <c r="DT256" s="94"/>
      <c r="DU256" s="105">
        <f t="shared" ref="DU256:DX256" si="461">(DI256+CW256+CK256)/3</f>
        <v>265990</v>
      </c>
      <c r="DV256" s="105">
        <f t="shared" si="461"/>
        <v>-133279.666666667</v>
      </c>
      <c r="DW256" s="105">
        <f t="shared" si="461"/>
        <v>-154355.333333333</v>
      </c>
      <c r="DX256" s="105">
        <f t="shared" si="461"/>
        <v>-57056</v>
      </c>
      <c r="DY256" s="105">
        <f t="shared" si="385"/>
        <v>-78701</v>
      </c>
      <c r="DZ256" s="99">
        <f t="shared" si="386"/>
        <v>-0.295879544343772</v>
      </c>
      <c r="EA256" s="107">
        <f t="shared" si="387"/>
        <v>-0.228323338874528</v>
      </c>
      <c r="EB256" s="105">
        <f t="shared" si="388"/>
        <v>-22932.6666666667</v>
      </c>
      <c r="EC256" s="105">
        <f t="shared" si="389"/>
        <v>-21501.3333333333</v>
      </c>
      <c r="ED256" s="105">
        <f t="shared" si="390"/>
        <v>30958</v>
      </c>
      <c r="EE256" s="105">
        <f t="shared" si="391"/>
        <v>352882.5</v>
      </c>
      <c r="EF256" s="108"/>
      <c r="EG256" s="115" t="str">
        <f t="shared" si="392"/>
        <v>完整</v>
      </c>
      <c r="EH256" s="115" t="str">
        <f t="shared" si="393"/>
        <v>完整</v>
      </c>
      <c r="EI256" s="115" t="str">
        <f t="shared" si="394"/>
        <v>完整</v>
      </c>
      <c r="EJ256" s="115" t="str">
        <f t="shared" si="395"/>
        <v>选择</v>
      </c>
      <c r="EK256" s="115" t="str">
        <f t="shared" si="396"/>
        <v>选择</v>
      </c>
      <c r="EL256" s="115" t="str">
        <f t="shared" si="397"/>
        <v>删除</v>
      </c>
      <c r="EM256" s="3" t="str">
        <f t="shared" si="398"/>
        <v>删除</v>
      </c>
      <c r="EN256" s="3" t="str">
        <f t="shared" si="399"/>
        <v>删除</v>
      </c>
      <c r="EO256" s="3" t="str">
        <f t="shared" si="400"/>
        <v>删除</v>
      </c>
      <c r="GR256" s="3"/>
    </row>
    <row r="257" s="5" customFormat="1" customHeight="1" spans="1:200">
      <c r="A257" s="42" t="s">
        <v>2562</v>
      </c>
      <c r="B257" s="43" t="str">
        <f t="shared" si="415"/>
        <v>Hubei Datong Internet Logistics Co.,Ltd.</v>
      </c>
      <c r="C257" s="44" t="s">
        <v>207</v>
      </c>
      <c r="D257" s="44" t="s">
        <v>90</v>
      </c>
      <c r="E257" s="45"/>
      <c r="F257" s="47"/>
      <c r="G257" s="44"/>
      <c r="H257" s="46">
        <f t="shared" si="349"/>
        <v>0.134030211603125</v>
      </c>
      <c r="I257" s="46" t="str">
        <f t="shared" si="350"/>
        <v> </v>
      </c>
      <c r="J257" s="44"/>
      <c r="K257" s="47"/>
      <c r="L257" s="44"/>
      <c r="M257" s="70"/>
      <c r="N257" s="71" t="s">
        <v>2563</v>
      </c>
      <c r="O257" s="71" t="s">
        <v>2564</v>
      </c>
      <c r="P257" s="71" t="s">
        <v>211</v>
      </c>
      <c r="Q257" s="71" t="s">
        <v>1223</v>
      </c>
      <c r="R257" s="71" t="s">
        <v>2565</v>
      </c>
      <c r="S257" s="71" t="s">
        <v>235</v>
      </c>
      <c r="T257" s="75"/>
      <c r="U257" s="71" t="s">
        <v>2566</v>
      </c>
      <c r="V257" s="71" t="s">
        <v>266</v>
      </c>
      <c r="W257" s="71" t="s">
        <v>77</v>
      </c>
      <c r="X257" s="71" t="s">
        <v>2567</v>
      </c>
      <c r="Y257" s="71" t="s">
        <v>1227</v>
      </c>
      <c r="Z257" s="71" t="s">
        <v>2568</v>
      </c>
      <c r="AA257" s="81">
        <v>42129</v>
      </c>
      <c r="AB257" s="75"/>
      <c r="AC257" s="82">
        <v>174248</v>
      </c>
      <c r="AD257" s="82">
        <v>161469</v>
      </c>
      <c r="AE257" s="82">
        <v>156478</v>
      </c>
      <c r="AF257" s="82">
        <v>130838</v>
      </c>
      <c r="AG257" s="82">
        <v>9578</v>
      </c>
      <c r="AH257" s="82">
        <v>11982</v>
      </c>
      <c r="AI257" s="82">
        <v>10475</v>
      </c>
      <c r="AJ257" s="82">
        <v>13240</v>
      </c>
      <c r="AK257" s="82">
        <v>94732</v>
      </c>
      <c r="AL257" s="82">
        <v>81697</v>
      </c>
      <c r="AM257" s="82">
        <v>82971</v>
      </c>
      <c r="AN257" s="82">
        <v>80280</v>
      </c>
      <c r="AO257" s="82">
        <v>0</v>
      </c>
      <c r="AP257" s="82">
        <v>0</v>
      </c>
      <c r="AQ257" s="82">
        <v>0</v>
      </c>
      <c r="AR257" s="82">
        <v>0</v>
      </c>
      <c r="AS257" s="82">
        <v>-34543</v>
      </c>
      <c r="AT257" s="82">
        <v>-32175</v>
      </c>
      <c r="AU257" s="82">
        <v>-26419</v>
      </c>
      <c r="AV257" s="82">
        <v>-17593</v>
      </c>
      <c r="AW257" s="82">
        <v>-26191</v>
      </c>
      <c r="AX257" s="82">
        <v>-25267</v>
      </c>
      <c r="AY257" s="82">
        <v>-22231</v>
      </c>
      <c r="AZ257" s="82">
        <v>-21852</v>
      </c>
      <c r="BA257" s="82">
        <v>1156</v>
      </c>
      <c r="BB257" s="82">
        <v>1333</v>
      </c>
      <c r="BC257" s="82">
        <v>1780</v>
      </c>
      <c r="BD257" s="82">
        <v>1282</v>
      </c>
      <c r="BE257" s="82">
        <v>32034</v>
      </c>
      <c r="BF257" s="82">
        <v>30346</v>
      </c>
      <c r="BG257" s="82">
        <v>21696</v>
      </c>
      <c r="BH257" s="82">
        <v>24669</v>
      </c>
      <c r="BI257" s="82">
        <v>80598</v>
      </c>
      <c r="BJ257" s="82">
        <v>53671</v>
      </c>
      <c r="BK257" s="82">
        <v>62057</v>
      </c>
      <c r="BL257" s="82">
        <v>50203</v>
      </c>
      <c r="BM257" s="82">
        <v>183410</v>
      </c>
      <c r="BN257" s="82">
        <v>204211</v>
      </c>
      <c r="BO257" s="82">
        <v>189156</v>
      </c>
      <c r="BP257" s="82">
        <v>175637</v>
      </c>
      <c r="BQ257" s="82">
        <v>549564</v>
      </c>
      <c r="BR257" s="82">
        <v>557092</v>
      </c>
      <c r="BS257" s="82">
        <v>542430</v>
      </c>
      <c r="BT257" s="82">
        <v>526135</v>
      </c>
      <c r="BU257" s="82">
        <v>2092</v>
      </c>
      <c r="BV257" s="82">
        <v>1983</v>
      </c>
      <c r="BW257" s="82">
        <v>2240</v>
      </c>
      <c r="BX257" s="82">
        <v>1498</v>
      </c>
      <c r="BY257" s="82">
        <v>28360</v>
      </c>
      <c r="BZ257" s="82">
        <v>34312</v>
      </c>
      <c r="CA257" s="82">
        <v>35332</v>
      </c>
      <c r="CB257" s="82">
        <v>24353</v>
      </c>
      <c r="CC257" s="82">
        <v>3478</v>
      </c>
      <c r="CD257" s="82">
        <v>3216</v>
      </c>
      <c r="CE257" s="82">
        <v>2263</v>
      </c>
      <c r="CF257" s="82">
        <v>539</v>
      </c>
      <c r="CG257" s="82">
        <v>28973</v>
      </c>
      <c r="CH257" s="82">
        <v>26976</v>
      </c>
      <c r="CI257" s="82">
        <v>21916</v>
      </c>
      <c r="CJ257" s="82">
        <v>15556</v>
      </c>
      <c r="CK257" s="89">
        <f t="shared" si="351"/>
        <v>174248</v>
      </c>
      <c r="CL257" s="89">
        <f t="shared" si="352"/>
        <v>-94732</v>
      </c>
      <c r="CM257" s="89">
        <f t="shared" si="353"/>
        <v>-34543</v>
      </c>
      <c r="CN257" s="89">
        <f t="shared" si="354"/>
        <v>-26191</v>
      </c>
      <c r="CO257" s="89">
        <f t="shared" si="355"/>
        <v>18782</v>
      </c>
      <c r="CP257" s="90">
        <f t="shared" si="356"/>
        <v>0.107788898581332</v>
      </c>
      <c r="CQ257" s="90">
        <f t="shared" si="357"/>
        <v>0.120810981179165</v>
      </c>
      <c r="CR257" s="91">
        <f t="shared" si="358"/>
        <v>2092</v>
      </c>
      <c r="CS257" s="93">
        <f t="shared" si="359"/>
        <v>0</v>
      </c>
      <c r="CT257" s="93">
        <f t="shared" si="360"/>
        <v>1244.5</v>
      </c>
      <c r="CU257" s="93">
        <f t="shared" si="361"/>
        <v>193810.5</v>
      </c>
      <c r="CV257" s="94"/>
      <c r="CW257" s="95">
        <f t="shared" si="362"/>
        <v>161469</v>
      </c>
      <c r="CX257" s="95">
        <f t="shared" si="363"/>
        <v>-81697</v>
      </c>
      <c r="CY257" s="95">
        <f t="shared" si="364"/>
        <v>-32175</v>
      </c>
      <c r="CZ257" s="93">
        <f t="shared" si="365"/>
        <v>-25267</v>
      </c>
      <c r="DA257" s="95">
        <f t="shared" si="366"/>
        <v>22330</v>
      </c>
      <c r="DB257" s="99">
        <f t="shared" si="367"/>
        <v>0.138292799237005</v>
      </c>
      <c r="DC257" s="99">
        <f t="shared" si="368"/>
        <v>0.160486995019369</v>
      </c>
      <c r="DD257" s="91">
        <f t="shared" si="369"/>
        <v>1983</v>
      </c>
      <c r="DE257" s="93">
        <f t="shared" si="370"/>
        <v>0</v>
      </c>
      <c r="DF257" s="93">
        <f t="shared" si="371"/>
        <v>1556.5</v>
      </c>
      <c r="DG257" s="93">
        <f t="shared" si="372"/>
        <v>196683.5</v>
      </c>
      <c r="DH257" s="94"/>
      <c r="DI257" s="100">
        <f t="shared" si="373"/>
        <v>156478</v>
      </c>
      <c r="DJ257" s="100">
        <f t="shared" si="374"/>
        <v>-82971</v>
      </c>
      <c r="DK257" s="100">
        <f t="shared" si="375"/>
        <v>-26419</v>
      </c>
      <c r="DL257" s="100">
        <f t="shared" si="376"/>
        <v>-22231</v>
      </c>
      <c r="DM257" s="100">
        <f t="shared" si="377"/>
        <v>24857</v>
      </c>
      <c r="DN257" s="99">
        <f t="shared" si="378"/>
        <v>0.158853001699919</v>
      </c>
      <c r="DO257" s="90">
        <f t="shared" si="379"/>
        <v>0.188852842631495</v>
      </c>
      <c r="DP257" s="91">
        <f t="shared" si="380"/>
        <v>2240</v>
      </c>
      <c r="DQ257" s="93">
        <f t="shared" si="381"/>
        <v>0</v>
      </c>
      <c r="DR257" s="93">
        <f t="shared" si="382"/>
        <v>1531</v>
      </c>
      <c r="DS257" s="93">
        <f t="shared" si="383"/>
        <v>182396.5</v>
      </c>
      <c r="DT257" s="94"/>
      <c r="DU257" s="105">
        <f t="shared" ref="DU257:DX257" si="462">(DI257+CW257+CK257)/3</f>
        <v>164065</v>
      </c>
      <c r="DV257" s="105">
        <f t="shared" si="462"/>
        <v>-86466.6666666667</v>
      </c>
      <c r="DW257" s="105">
        <f t="shared" si="462"/>
        <v>-31045.6666666667</v>
      </c>
      <c r="DX257" s="105">
        <f t="shared" si="462"/>
        <v>-24563</v>
      </c>
      <c r="DY257" s="105">
        <f t="shared" si="385"/>
        <v>21989.6666666667</v>
      </c>
      <c r="DZ257" s="99">
        <f t="shared" si="386"/>
        <v>0.134030211603125</v>
      </c>
      <c r="EA257" s="107">
        <f t="shared" si="387"/>
        <v>0.154774696991737</v>
      </c>
      <c r="EB257" s="105">
        <f t="shared" si="388"/>
        <v>-2105</v>
      </c>
      <c r="EC257" s="105">
        <f t="shared" si="389"/>
        <v>0</v>
      </c>
      <c r="ED257" s="105">
        <f t="shared" si="390"/>
        <v>1444</v>
      </c>
      <c r="EE257" s="105">
        <f t="shared" si="391"/>
        <v>190963.5</v>
      </c>
      <c r="EF257" s="108"/>
      <c r="EG257" s="115" t="str">
        <f t="shared" si="392"/>
        <v>完整</v>
      </c>
      <c r="EH257" s="115" t="str">
        <f t="shared" si="393"/>
        <v>完整</v>
      </c>
      <c r="EI257" s="115" t="str">
        <f t="shared" si="394"/>
        <v>完整</v>
      </c>
      <c r="EJ257" s="115" t="str">
        <f t="shared" si="395"/>
        <v>选择</v>
      </c>
      <c r="EK257" s="115" t="str">
        <f t="shared" si="396"/>
        <v>选择</v>
      </c>
      <c r="EL257" s="115" t="str">
        <f t="shared" si="397"/>
        <v>选择</v>
      </c>
      <c r="EM257" s="3" t="str">
        <f t="shared" si="398"/>
        <v>删除</v>
      </c>
      <c r="EN257" s="3" t="str">
        <f t="shared" si="399"/>
        <v>删除</v>
      </c>
      <c r="EO257" s="3" t="str">
        <f t="shared" si="400"/>
        <v>删除</v>
      </c>
      <c r="GR257" s="4"/>
    </row>
    <row r="258" s="5" customFormat="1" customHeight="1" spans="1:200">
      <c r="A258" s="42" t="s">
        <v>2569</v>
      </c>
      <c r="B258" s="43" t="str">
        <f t="shared" si="415"/>
        <v>XIN HWA Holdings Berhad</v>
      </c>
      <c r="C258" s="44" t="s">
        <v>207</v>
      </c>
      <c r="D258" s="44" t="s">
        <v>90</v>
      </c>
      <c r="E258" s="45"/>
      <c r="F258" s="47"/>
      <c r="G258" s="44"/>
      <c r="H258" s="46">
        <f t="shared" si="349"/>
        <v>-0.0354375884196735</v>
      </c>
      <c r="I258" s="46" t="str">
        <f t="shared" si="350"/>
        <v> </v>
      </c>
      <c r="J258" s="44"/>
      <c r="K258" s="47"/>
      <c r="L258" s="44"/>
      <c r="M258" s="70"/>
      <c r="N258" s="71" t="s">
        <v>2570</v>
      </c>
      <c r="O258" s="71" t="s">
        <v>2571</v>
      </c>
      <c r="P258" s="71" t="s">
        <v>211</v>
      </c>
      <c r="Q258" s="71" t="s">
        <v>2572</v>
      </c>
      <c r="R258" s="71" t="s">
        <v>2573</v>
      </c>
      <c r="S258" s="71" t="s">
        <v>429</v>
      </c>
      <c r="T258" s="75"/>
      <c r="U258" s="71" t="s">
        <v>2574</v>
      </c>
      <c r="V258" s="71" t="s">
        <v>306</v>
      </c>
      <c r="W258" s="71" t="s">
        <v>77</v>
      </c>
      <c r="X258" s="71" t="s">
        <v>2575</v>
      </c>
      <c r="Y258" s="71" t="s">
        <v>462</v>
      </c>
      <c r="Z258" s="71" t="s">
        <v>2576</v>
      </c>
      <c r="AA258" s="81">
        <v>42185</v>
      </c>
      <c r="AB258" s="75"/>
      <c r="AC258" s="82">
        <v>120536</v>
      </c>
      <c r="AD258" s="82">
        <v>118282</v>
      </c>
      <c r="AE258" s="82">
        <v>105421</v>
      </c>
      <c r="AF258" s="82">
        <v>97756</v>
      </c>
      <c r="AG258" s="82">
        <v>646</v>
      </c>
      <c r="AH258" s="82">
        <v>421</v>
      </c>
      <c r="AI258" s="82">
        <v>173</v>
      </c>
      <c r="AJ258" s="82">
        <v>351</v>
      </c>
      <c r="AK258" s="82">
        <v>75290</v>
      </c>
      <c r="AL258" s="82">
        <v>72073</v>
      </c>
      <c r="AM258" s="82">
        <v>64084</v>
      </c>
      <c r="AN258" s="82">
        <v>50574</v>
      </c>
      <c r="AO258" s="82">
        <v>0</v>
      </c>
      <c r="AP258" s="82">
        <v>0</v>
      </c>
      <c r="AQ258" s="82">
        <v>0</v>
      </c>
      <c r="AR258" s="82">
        <v>0</v>
      </c>
      <c r="AS258" s="82">
        <v>-34942</v>
      </c>
      <c r="AT258" s="82">
        <v>-33491</v>
      </c>
      <c r="AU258" s="82">
        <v>-25705</v>
      </c>
      <c r="AV258" s="82">
        <v>-28149</v>
      </c>
      <c r="AW258" s="82">
        <v>-19096</v>
      </c>
      <c r="AX258" s="82">
        <v>-18628</v>
      </c>
      <c r="AY258" s="82">
        <v>-13129</v>
      </c>
      <c r="AZ258" s="82">
        <v>-11935</v>
      </c>
      <c r="BA258" s="82">
        <v>3889</v>
      </c>
      <c r="BB258" s="82">
        <v>8493</v>
      </c>
      <c r="BC258" s="82">
        <v>370</v>
      </c>
      <c r="BD258" s="82">
        <v>1515</v>
      </c>
      <c r="BE258" s="82">
        <v>24227</v>
      </c>
      <c r="BF258" s="82">
        <v>28669</v>
      </c>
      <c r="BG258" s="82">
        <v>25402</v>
      </c>
      <c r="BH258" s="82">
        <v>28176</v>
      </c>
      <c r="BI258" s="82">
        <v>9289</v>
      </c>
      <c r="BJ258" s="82">
        <v>17274</v>
      </c>
      <c r="BK258" s="82">
        <v>41257</v>
      </c>
      <c r="BL258" s="82">
        <v>5558</v>
      </c>
      <c r="BM258" s="82">
        <v>384844</v>
      </c>
      <c r="BN258" s="82">
        <v>312290</v>
      </c>
      <c r="BO258" s="82">
        <v>276168</v>
      </c>
      <c r="BP258" s="82">
        <v>300988</v>
      </c>
      <c r="BQ258" s="82">
        <v>436665</v>
      </c>
      <c r="BR258" s="82">
        <v>381342</v>
      </c>
      <c r="BS258" s="82">
        <v>379958</v>
      </c>
      <c r="BT258" s="82">
        <v>369056</v>
      </c>
      <c r="BU258" s="82">
        <v>978</v>
      </c>
      <c r="BV258" s="82">
        <v>1047</v>
      </c>
      <c r="BW258" s="82">
        <v>821</v>
      </c>
      <c r="BX258" s="82">
        <v>771</v>
      </c>
      <c r="BY258" s="82">
        <v>-8146</v>
      </c>
      <c r="BZ258" s="82">
        <v>-5489</v>
      </c>
      <c r="CA258" s="82">
        <v>2676</v>
      </c>
      <c r="CB258" s="82">
        <v>7449</v>
      </c>
      <c r="CC258" s="83"/>
      <c r="CD258" s="83"/>
      <c r="CE258" s="83"/>
      <c r="CF258" s="83"/>
      <c r="CG258" s="82">
        <v>33964</v>
      </c>
      <c r="CH258" s="82">
        <v>32444</v>
      </c>
      <c r="CI258" s="82">
        <v>24884</v>
      </c>
      <c r="CJ258" s="82">
        <v>27378</v>
      </c>
      <c r="CK258" s="89">
        <f t="shared" si="351"/>
        <v>120536</v>
      </c>
      <c r="CL258" s="89">
        <f t="shared" si="352"/>
        <v>-75290</v>
      </c>
      <c r="CM258" s="89">
        <f t="shared" si="353"/>
        <v>-34942</v>
      </c>
      <c r="CN258" s="89">
        <f t="shared" si="354"/>
        <v>-19096</v>
      </c>
      <c r="CO258" s="89">
        <f t="shared" si="355"/>
        <v>-8792</v>
      </c>
      <c r="CP258" s="90">
        <f t="shared" si="356"/>
        <v>-0.0729408641401739</v>
      </c>
      <c r="CQ258" s="90">
        <f t="shared" si="357"/>
        <v>-0.0679821848323642</v>
      </c>
      <c r="CR258" s="91">
        <f t="shared" si="358"/>
        <v>978</v>
      </c>
      <c r="CS258" s="93">
        <f t="shared" si="359"/>
        <v>0</v>
      </c>
      <c r="CT258" s="93">
        <f t="shared" si="360"/>
        <v>6191</v>
      </c>
      <c r="CU258" s="93">
        <f t="shared" si="361"/>
        <v>348567</v>
      </c>
      <c r="CV258" s="94"/>
      <c r="CW258" s="95">
        <f t="shared" si="362"/>
        <v>118282</v>
      </c>
      <c r="CX258" s="95">
        <f t="shared" si="363"/>
        <v>-72073</v>
      </c>
      <c r="CY258" s="95">
        <f t="shared" si="364"/>
        <v>-33491</v>
      </c>
      <c r="CZ258" s="93">
        <f t="shared" si="365"/>
        <v>-18628</v>
      </c>
      <c r="DA258" s="95">
        <f t="shared" si="366"/>
        <v>-5910</v>
      </c>
      <c r="DB258" s="99">
        <f t="shared" si="367"/>
        <v>-0.0499653370758019</v>
      </c>
      <c r="DC258" s="99">
        <f t="shared" si="368"/>
        <v>-0.0475876062870394</v>
      </c>
      <c r="DD258" s="91">
        <f t="shared" si="369"/>
        <v>1047</v>
      </c>
      <c r="DE258" s="93">
        <f t="shared" si="370"/>
        <v>0</v>
      </c>
      <c r="DF258" s="93">
        <f t="shared" si="371"/>
        <v>4431.5</v>
      </c>
      <c r="DG258" s="93">
        <f t="shared" si="372"/>
        <v>294229</v>
      </c>
      <c r="DH258" s="94"/>
      <c r="DI258" s="100">
        <f t="shared" si="373"/>
        <v>105421</v>
      </c>
      <c r="DJ258" s="100">
        <f t="shared" si="374"/>
        <v>-64084</v>
      </c>
      <c r="DK258" s="100">
        <f t="shared" si="375"/>
        <v>-25705</v>
      </c>
      <c r="DL258" s="100">
        <f t="shared" si="376"/>
        <v>-13129</v>
      </c>
      <c r="DM258" s="100">
        <f t="shared" si="377"/>
        <v>2503</v>
      </c>
      <c r="DN258" s="99">
        <f t="shared" si="378"/>
        <v>0.023742897525161</v>
      </c>
      <c r="DO258" s="90">
        <f t="shared" si="379"/>
        <v>0.0243203326920461</v>
      </c>
      <c r="DP258" s="91">
        <f t="shared" si="380"/>
        <v>821</v>
      </c>
      <c r="DQ258" s="93">
        <f t="shared" si="381"/>
        <v>0</v>
      </c>
      <c r="DR258" s="93">
        <f t="shared" si="382"/>
        <v>942.5</v>
      </c>
      <c r="DS258" s="93">
        <f t="shared" si="383"/>
        <v>288578</v>
      </c>
      <c r="DT258" s="94"/>
      <c r="DU258" s="105">
        <f t="shared" ref="DU258:DX258" si="463">(DI258+CW258+CK258)/3</f>
        <v>114746.333333333</v>
      </c>
      <c r="DV258" s="105">
        <f t="shared" si="463"/>
        <v>-70482.3333333333</v>
      </c>
      <c r="DW258" s="105">
        <f t="shared" si="463"/>
        <v>-31379.3333333333</v>
      </c>
      <c r="DX258" s="105">
        <f t="shared" si="463"/>
        <v>-16951</v>
      </c>
      <c r="DY258" s="105">
        <f t="shared" si="385"/>
        <v>-4066.33333333333</v>
      </c>
      <c r="DZ258" s="99">
        <f t="shared" si="386"/>
        <v>-0.0354375884196735</v>
      </c>
      <c r="EA258" s="107">
        <f t="shared" si="387"/>
        <v>-0.0342247459586239</v>
      </c>
      <c r="EB258" s="105">
        <f t="shared" si="388"/>
        <v>-948.666666666667</v>
      </c>
      <c r="EC258" s="105">
        <f t="shared" si="389"/>
        <v>0</v>
      </c>
      <c r="ED258" s="105">
        <f t="shared" si="390"/>
        <v>3855</v>
      </c>
      <c r="EE258" s="105">
        <f t="shared" si="391"/>
        <v>310458</v>
      </c>
      <c r="EF258" s="108"/>
      <c r="EG258" s="115" t="str">
        <f t="shared" si="392"/>
        <v>完整</v>
      </c>
      <c r="EH258" s="115" t="str">
        <f t="shared" si="393"/>
        <v>完整</v>
      </c>
      <c r="EI258" s="115" t="str">
        <f t="shared" si="394"/>
        <v>完整</v>
      </c>
      <c r="EJ258" s="115" t="str">
        <f t="shared" si="395"/>
        <v>选择</v>
      </c>
      <c r="EK258" s="115" t="str">
        <f t="shared" si="396"/>
        <v>选择</v>
      </c>
      <c r="EL258" s="115" t="str">
        <f t="shared" si="397"/>
        <v>选择</v>
      </c>
      <c r="EM258" s="3" t="str">
        <f t="shared" si="398"/>
        <v>删除</v>
      </c>
      <c r="EN258" s="3" t="str">
        <f t="shared" si="399"/>
        <v>删除</v>
      </c>
      <c r="EO258" s="3" t="str">
        <f t="shared" si="400"/>
        <v>删除</v>
      </c>
      <c r="GR258" s="4"/>
    </row>
    <row r="259" s="5" customFormat="1" customHeight="1" spans="1:200">
      <c r="A259" s="42" t="s">
        <v>2577</v>
      </c>
      <c r="B259" s="43" t="str">
        <f t="shared" si="415"/>
        <v>Worldgate Global Logistics LTD</v>
      </c>
      <c r="C259" s="44" t="s">
        <v>207</v>
      </c>
      <c r="D259" s="44" t="s">
        <v>90</v>
      </c>
      <c r="E259" s="45"/>
      <c r="F259" s="47"/>
      <c r="G259" s="44"/>
      <c r="H259" s="46">
        <f t="shared" si="349"/>
        <v>-0.118126476654515</v>
      </c>
      <c r="I259" s="46" t="str">
        <f t="shared" si="350"/>
        <v> </v>
      </c>
      <c r="J259" s="44"/>
      <c r="K259" s="47"/>
      <c r="L259" s="44"/>
      <c r="M259" s="70"/>
      <c r="N259" s="71" t="s">
        <v>2578</v>
      </c>
      <c r="O259" s="71" t="s">
        <v>2579</v>
      </c>
      <c r="P259" s="71" t="s">
        <v>211</v>
      </c>
      <c r="Q259" s="71" t="s">
        <v>2580</v>
      </c>
      <c r="R259" s="75"/>
      <c r="S259" s="71" t="s">
        <v>794</v>
      </c>
      <c r="T259" s="71" t="s">
        <v>294</v>
      </c>
      <c r="U259" s="71" t="s">
        <v>2581</v>
      </c>
      <c r="V259" s="71" t="s">
        <v>266</v>
      </c>
      <c r="W259" s="71" t="s">
        <v>73</v>
      </c>
      <c r="X259" s="71" t="s">
        <v>2582</v>
      </c>
      <c r="Y259" s="71" t="s">
        <v>2583</v>
      </c>
      <c r="Z259" s="71" t="s">
        <v>2584</v>
      </c>
      <c r="AA259" s="81">
        <v>42557</v>
      </c>
      <c r="AB259" s="75"/>
      <c r="AC259" s="82">
        <v>116351</v>
      </c>
      <c r="AD259" s="82">
        <v>134595</v>
      </c>
      <c r="AE259" s="82">
        <v>88927</v>
      </c>
      <c r="AF259" s="82">
        <v>69038</v>
      </c>
      <c r="AG259" s="82">
        <v>175</v>
      </c>
      <c r="AH259" s="82">
        <v>301</v>
      </c>
      <c r="AI259" s="82">
        <v>894</v>
      </c>
      <c r="AJ259" s="82">
        <v>479</v>
      </c>
      <c r="AK259" s="82">
        <v>105867</v>
      </c>
      <c r="AL259" s="82">
        <v>117880</v>
      </c>
      <c r="AM259" s="82">
        <v>73186</v>
      </c>
      <c r="AN259" s="82">
        <v>60257</v>
      </c>
      <c r="AO259" s="82">
        <v>0</v>
      </c>
      <c r="AP259" s="82">
        <v>0</v>
      </c>
      <c r="AQ259" s="82">
        <v>0</v>
      </c>
      <c r="AR259" s="82">
        <v>0</v>
      </c>
      <c r="AS259" s="82">
        <v>-21486</v>
      </c>
      <c r="AT259" s="82">
        <v>-22644</v>
      </c>
      <c r="AU259" s="82">
        <v>-17711</v>
      </c>
      <c r="AV259" s="82">
        <v>-10476</v>
      </c>
      <c r="AW259" s="82">
        <v>-12436</v>
      </c>
      <c r="AX259" s="82">
        <v>-3452</v>
      </c>
      <c r="AY259" s="82">
        <v>-5359</v>
      </c>
      <c r="AZ259" s="82">
        <v>-4179</v>
      </c>
      <c r="BA259" s="82">
        <v>4920</v>
      </c>
      <c r="BB259" s="82">
        <v>6982</v>
      </c>
      <c r="BC259" s="82">
        <v>4752</v>
      </c>
      <c r="BD259" s="83"/>
      <c r="BE259" s="82">
        <v>14018</v>
      </c>
      <c r="BF259" s="82">
        <v>16214</v>
      </c>
      <c r="BG259" s="82">
        <v>20418</v>
      </c>
      <c r="BH259" s="82">
        <v>16266</v>
      </c>
      <c r="BI259" s="82">
        <v>21987</v>
      </c>
      <c r="BJ259" s="82">
        <v>27866</v>
      </c>
      <c r="BK259" s="82">
        <v>39805</v>
      </c>
      <c r="BL259" s="82">
        <v>18960</v>
      </c>
      <c r="BM259" s="82">
        <v>2331</v>
      </c>
      <c r="BN259" s="82">
        <v>11663</v>
      </c>
      <c r="BO259" s="82">
        <v>24421</v>
      </c>
      <c r="BP259" s="82">
        <v>22076</v>
      </c>
      <c r="BQ259" s="82">
        <v>58475</v>
      </c>
      <c r="BR259" s="82">
        <v>82276</v>
      </c>
      <c r="BS259" s="82">
        <v>97997</v>
      </c>
      <c r="BT259" s="82">
        <v>62763</v>
      </c>
      <c r="BU259" s="82">
        <v>6946</v>
      </c>
      <c r="BV259" s="82">
        <v>8595</v>
      </c>
      <c r="BW259" s="83"/>
      <c r="BX259" s="83"/>
      <c r="BY259" s="82">
        <v>-23263</v>
      </c>
      <c r="BZ259" s="82">
        <v>-9080</v>
      </c>
      <c r="CA259" s="82">
        <v>-6435</v>
      </c>
      <c r="CB259" s="82">
        <v>-5395</v>
      </c>
      <c r="CC259" s="83"/>
      <c r="CD259" s="83"/>
      <c r="CE259" s="83"/>
      <c r="CF259" s="83"/>
      <c r="CG259" s="82">
        <v>14540</v>
      </c>
      <c r="CH259" s="82">
        <v>14049</v>
      </c>
      <c r="CI259" s="82">
        <v>17711</v>
      </c>
      <c r="CJ259" s="82">
        <v>10476</v>
      </c>
      <c r="CK259" s="89">
        <f t="shared" si="351"/>
        <v>116351</v>
      </c>
      <c r="CL259" s="89">
        <f t="shared" si="352"/>
        <v>-105867</v>
      </c>
      <c r="CM259" s="89">
        <f t="shared" si="353"/>
        <v>-21486</v>
      </c>
      <c r="CN259" s="89">
        <f t="shared" si="354"/>
        <v>-12436</v>
      </c>
      <c r="CO259" s="89">
        <f t="shared" si="355"/>
        <v>-23438</v>
      </c>
      <c r="CP259" s="90">
        <f t="shared" si="356"/>
        <v>-0.201442187862588</v>
      </c>
      <c r="CQ259" s="90">
        <f t="shared" si="357"/>
        <v>-0.167666983811316</v>
      </c>
      <c r="CR259" s="91">
        <f t="shared" si="358"/>
        <v>6946</v>
      </c>
      <c r="CS259" s="93">
        <f t="shared" si="359"/>
        <v>0</v>
      </c>
      <c r="CT259" s="93">
        <f t="shared" si="360"/>
        <v>5951</v>
      </c>
      <c r="CU259" s="93">
        <f t="shared" si="361"/>
        <v>6997</v>
      </c>
      <c r="CV259" s="94"/>
      <c r="CW259" s="95">
        <f t="shared" si="362"/>
        <v>134595</v>
      </c>
      <c r="CX259" s="95">
        <f t="shared" si="363"/>
        <v>-117880</v>
      </c>
      <c r="CY259" s="95">
        <f t="shared" si="364"/>
        <v>-22644</v>
      </c>
      <c r="CZ259" s="93">
        <f t="shared" si="365"/>
        <v>-3452</v>
      </c>
      <c r="DA259" s="95">
        <f t="shared" si="366"/>
        <v>-9381</v>
      </c>
      <c r="DB259" s="99">
        <f t="shared" si="367"/>
        <v>-0.0696979828374011</v>
      </c>
      <c r="DC259" s="99">
        <f t="shared" si="368"/>
        <v>-0.0651566927821303</v>
      </c>
      <c r="DD259" s="91">
        <f t="shared" si="369"/>
        <v>8595</v>
      </c>
      <c r="DE259" s="93">
        <f t="shared" si="370"/>
        <v>0</v>
      </c>
      <c r="DF259" s="93">
        <f t="shared" si="371"/>
        <v>5867</v>
      </c>
      <c r="DG259" s="93">
        <f t="shared" si="372"/>
        <v>18042</v>
      </c>
      <c r="DH259" s="94"/>
      <c r="DI259" s="100">
        <f t="shared" si="373"/>
        <v>88927</v>
      </c>
      <c r="DJ259" s="100">
        <f t="shared" si="374"/>
        <v>-73186</v>
      </c>
      <c r="DK259" s="100">
        <f t="shared" si="375"/>
        <v>-17711</v>
      </c>
      <c r="DL259" s="100">
        <f t="shared" si="376"/>
        <v>-5359</v>
      </c>
      <c r="DM259" s="100">
        <f t="shared" si="377"/>
        <v>-7329</v>
      </c>
      <c r="DN259" s="99">
        <f t="shared" si="378"/>
        <v>-0.0824159141767967</v>
      </c>
      <c r="DO259" s="90">
        <f t="shared" si="379"/>
        <v>-0.0761407081117021</v>
      </c>
      <c r="DP259" s="91">
        <f t="shared" si="380"/>
        <v>0</v>
      </c>
      <c r="DQ259" s="93">
        <f t="shared" si="381"/>
        <v>0</v>
      </c>
      <c r="DR259" s="93" t="e">
        <f t="shared" si="382"/>
        <v>#VALUE!</v>
      </c>
      <c r="DS259" s="93">
        <f t="shared" si="383"/>
        <v>23248.5</v>
      </c>
      <c r="DT259" s="94"/>
      <c r="DU259" s="105">
        <f t="shared" ref="DU259:DX259" si="464">(DI259+CW259+CK259)/3</f>
        <v>113291</v>
      </c>
      <c r="DV259" s="105">
        <f t="shared" si="464"/>
        <v>-98977.6666666667</v>
      </c>
      <c r="DW259" s="105">
        <f t="shared" si="464"/>
        <v>-20613.6666666667</v>
      </c>
      <c r="DX259" s="105">
        <f t="shared" si="464"/>
        <v>-7082.33333333333</v>
      </c>
      <c r="DY259" s="105">
        <f t="shared" si="385"/>
        <v>-13382.6666666667</v>
      </c>
      <c r="DZ259" s="99">
        <f t="shared" si="386"/>
        <v>-0.118126476654515</v>
      </c>
      <c r="EA259" s="107">
        <f t="shared" si="387"/>
        <v>-0.105646793203534</v>
      </c>
      <c r="EB259" s="105">
        <f t="shared" si="388"/>
        <v>-5180.33333333333</v>
      </c>
      <c r="EC259" s="105">
        <f t="shared" si="389"/>
        <v>0</v>
      </c>
      <c r="ED259" s="105" t="e">
        <f t="shared" si="390"/>
        <v>#VALUE!</v>
      </c>
      <c r="EE259" s="105">
        <f t="shared" si="391"/>
        <v>16095.8333333333</v>
      </c>
      <c r="EF259" s="108"/>
      <c r="EG259" s="115" t="str">
        <f t="shared" si="392"/>
        <v>完整</v>
      </c>
      <c r="EH259" s="115" t="str">
        <f t="shared" si="393"/>
        <v>完整</v>
      </c>
      <c r="EI259" s="115" t="str">
        <f t="shared" si="394"/>
        <v>完整</v>
      </c>
      <c r="EJ259" s="115" t="str">
        <f t="shared" si="395"/>
        <v>选择</v>
      </c>
      <c r="EK259" s="115" t="str">
        <f t="shared" si="396"/>
        <v>选择</v>
      </c>
      <c r="EL259" s="115" t="str">
        <f t="shared" si="397"/>
        <v>删除</v>
      </c>
      <c r="EM259" s="3" t="str">
        <f t="shared" si="398"/>
        <v>删除</v>
      </c>
      <c r="EN259" s="3" t="str">
        <f t="shared" si="399"/>
        <v>删除</v>
      </c>
      <c r="EO259" s="3" t="str">
        <f t="shared" si="400"/>
        <v>删除</v>
      </c>
      <c r="GR259" s="4"/>
    </row>
    <row r="260" s="5" customFormat="1" customHeight="1" spans="1:200">
      <c r="A260" s="42" t="s">
        <v>2585</v>
      </c>
      <c r="B260" s="43" t="str">
        <f t="shared" si="415"/>
        <v>CCL Cold Storage Logistics Corp.,Ltd</v>
      </c>
      <c r="C260" s="44" t="s">
        <v>207</v>
      </c>
      <c r="D260" s="44" t="s">
        <v>90</v>
      </c>
      <c r="E260" s="45"/>
      <c r="F260" s="47"/>
      <c r="G260" s="44"/>
      <c r="H260" s="46">
        <f t="shared" ref="H260:H323" si="465">IF(B260&lt;&gt;"exclude",DZ260," ")</f>
        <v>-0.0424472669539578</v>
      </c>
      <c r="I260" s="46" t="str">
        <f t="shared" ref="I260:I323" si="466">IF(C260&lt;&gt;"exclude",EA260," ")</f>
        <v> </v>
      </c>
      <c r="J260" s="44"/>
      <c r="K260" s="47"/>
      <c r="L260" s="44"/>
      <c r="M260" s="70"/>
      <c r="N260" s="71" t="s">
        <v>2586</v>
      </c>
      <c r="O260" s="71" t="s">
        <v>2587</v>
      </c>
      <c r="P260" s="71" t="s">
        <v>211</v>
      </c>
      <c r="Q260" s="71" t="s">
        <v>2588</v>
      </c>
      <c r="R260" s="71" t="s">
        <v>2589</v>
      </c>
      <c r="S260" s="71" t="s">
        <v>235</v>
      </c>
      <c r="T260" s="75"/>
      <c r="U260" s="71" t="s">
        <v>2590</v>
      </c>
      <c r="V260" s="71" t="s">
        <v>266</v>
      </c>
      <c r="W260" s="71" t="s">
        <v>83</v>
      </c>
      <c r="X260" s="71" t="s">
        <v>2591</v>
      </c>
      <c r="Y260" s="71" t="s">
        <v>2592</v>
      </c>
      <c r="Z260" s="71" t="s">
        <v>2593</v>
      </c>
      <c r="AA260" s="81">
        <v>42390</v>
      </c>
      <c r="AB260" s="75"/>
      <c r="AC260" s="82">
        <v>173386</v>
      </c>
      <c r="AD260" s="82">
        <v>175884</v>
      </c>
      <c r="AE260" s="82">
        <v>179810</v>
      </c>
      <c r="AF260" s="82">
        <v>161111</v>
      </c>
      <c r="AG260" s="82">
        <v>4392</v>
      </c>
      <c r="AH260" s="82">
        <v>4254</v>
      </c>
      <c r="AI260" s="82">
        <v>3666</v>
      </c>
      <c r="AJ260" s="82">
        <v>2934</v>
      </c>
      <c r="AK260" s="82">
        <v>159273</v>
      </c>
      <c r="AL260" s="82">
        <v>160048</v>
      </c>
      <c r="AM260" s="82">
        <v>172394</v>
      </c>
      <c r="AN260" s="82">
        <v>147062</v>
      </c>
      <c r="AO260" s="82">
        <v>0</v>
      </c>
      <c r="AP260" s="82">
        <v>0</v>
      </c>
      <c r="AQ260" s="82">
        <v>0</v>
      </c>
      <c r="AR260" s="82">
        <v>0</v>
      </c>
      <c r="AS260" s="82">
        <v>-18826</v>
      </c>
      <c r="AT260" s="82">
        <v>-19171</v>
      </c>
      <c r="AU260" s="82">
        <v>-19388</v>
      </c>
      <c r="AV260" s="82">
        <v>-19115</v>
      </c>
      <c r="AW260" s="82">
        <v>-943</v>
      </c>
      <c r="AX260" s="82">
        <v>-1003</v>
      </c>
      <c r="AY260" s="82">
        <v>-492</v>
      </c>
      <c r="AZ260" s="82">
        <v>-1464</v>
      </c>
      <c r="BA260" s="83"/>
      <c r="BB260" s="83"/>
      <c r="BC260" s="83"/>
      <c r="BD260" s="83"/>
      <c r="BE260" s="82">
        <v>29475</v>
      </c>
      <c r="BF260" s="82">
        <v>32002</v>
      </c>
      <c r="BG260" s="82">
        <v>32546</v>
      </c>
      <c r="BH260" s="82">
        <v>27924</v>
      </c>
      <c r="BI260" s="82">
        <v>3452</v>
      </c>
      <c r="BJ260" s="82">
        <v>2652</v>
      </c>
      <c r="BK260" s="82">
        <v>2040</v>
      </c>
      <c r="BL260" s="82">
        <v>1870</v>
      </c>
      <c r="BM260" s="82">
        <v>1734</v>
      </c>
      <c r="BN260" s="82">
        <v>2377</v>
      </c>
      <c r="BO260" s="82">
        <v>2612</v>
      </c>
      <c r="BP260" s="82">
        <v>4371</v>
      </c>
      <c r="BQ260" s="82">
        <v>68422</v>
      </c>
      <c r="BR260" s="82">
        <v>74145</v>
      </c>
      <c r="BS260" s="82">
        <v>71379</v>
      </c>
      <c r="BT260" s="82">
        <v>57837</v>
      </c>
      <c r="BU260" s="82">
        <v>5300</v>
      </c>
      <c r="BV260" s="82">
        <v>5264</v>
      </c>
      <c r="BW260" s="82">
        <v>5565</v>
      </c>
      <c r="BX260" s="82">
        <v>5240</v>
      </c>
      <c r="BY260" s="82">
        <v>-1264</v>
      </c>
      <c r="BZ260" s="82">
        <v>-84</v>
      </c>
      <c r="CA260" s="82">
        <v>-8798</v>
      </c>
      <c r="CB260" s="82">
        <v>-3596</v>
      </c>
      <c r="CC260" s="83"/>
      <c r="CD260" s="83"/>
      <c r="CE260" s="83"/>
      <c r="CF260" s="83"/>
      <c r="CG260" s="82">
        <v>13526</v>
      </c>
      <c r="CH260" s="82">
        <v>13907</v>
      </c>
      <c r="CI260" s="82">
        <v>13823</v>
      </c>
      <c r="CJ260" s="82">
        <v>13875</v>
      </c>
      <c r="CK260" s="89">
        <f t="shared" ref="CK260:CK323" si="467">IF(AC260="","无数据",AC260)</f>
        <v>173386</v>
      </c>
      <c r="CL260" s="89">
        <f t="shared" ref="CL260:CL323" si="468">-AK260</f>
        <v>-159273</v>
      </c>
      <c r="CM260" s="89">
        <f t="shared" ref="CM260:CM323" si="469">IF(AO260="",AS260,(-AO260+AS260))</f>
        <v>-18826</v>
      </c>
      <c r="CN260" s="89">
        <f t="shared" ref="CN260:CN323" si="470">AW260</f>
        <v>-943</v>
      </c>
      <c r="CO260" s="89">
        <f t="shared" ref="CO260:CO323" si="471">IF(CK260="无数据","无数据",(CK260+CL260+CM260+CN260))</f>
        <v>-5656</v>
      </c>
      <c r="CP260" s="90">
        <f t="shared" ref="CP260:CP323" si="472">CO260/CK260</f>
        <v>-0.0326208575086801</v>
      </c>
      <c r="CQ260" s="90">
        <f t="shared" ref="CQ260:CQ323" si="473">CO260/-(CL260+CM260+CN260)</f>
        <v>-0.0315903531015069</v>
      </c>
      <c r="CR260" s="91">
        <f t="shared" ref="CR260:CR323" si="474">BU260</f>
        <v>5300</v>
      </c>
      <c r="CS260" s="93">
        <f t="shared" ref="CS260:CS323" si="475">IF(AO260="","",AO260)</f>
        <v>0</v>
      </c>
      <c r="CT260" s="93" t="e">
        <f t="shared" ref="CT260:CT323" si="476">(IF(BA260="","",BA260)+IF(BB260="","",BB260))/2</f>
        <v>#VALUE!</v>
      </c>
      <c r="CU260" s="93">
        <f t="shared" ref="CU260:CU323" si="477">(IF(BM260="","",BM260)+IF(BN260="","",BN260))/2</f>
        <v>2055.5</v>
      </c>
      <c r="CV260" s="94"/>
      <c r="CW260" s="95">
        <f t="shared" ref="CW260:CW323" si="478">IF(AD260="","无数据",AD260)</f>
        <v>175884</v>
      </c>
      <c r="CX260" s="95">
        <f t="shared" ref="CX260:CX323" si="479">-AL260</f>
        <v>-160048</v>
      </c>
      <c r="CY260" s="95">
        <f t="shared" ref="CY260:CY323" si="480">IF(AP260="",AT260,(-AP260+AT260))</f>
        <v>-19171</v>
      </c>
      <c r="CZ260" s="93">
        <f t="shared" ref="CZ260:CZ323" si="481">IF(AX260="","",AX260)</f>
        <v>-1003</v>
      </c>
      <c r="DA260" s="95">
        <f t="shared" ref="DA260:DA323" si="482">IF(CW260="无数据","无数据",(CW260+CX260+CY260+CZ260))</f>
        <v>-4338</v>
      </c>
      <c r="DB260" s="99">
        <f t="shared" ref="DB260:DB323" si="483">DA260/CW260</f>
        <v>-0.0246639830797571</v>
      </c>
      <c r="DC260" s="99">
        <f t="shared" ref="DC260:DC323" si="484">DA260/-(CX260+CY260+CZ260)</f>
        <v>-0.0240703132802876</v>
      </c>
      <c r="DD260" s="91">
        <f t="shared" ref="DD260:DD323" si="485">BV260</f>
        <v>5264</v>
      </c>
      <c r="DE260" s="93">
        <f t="shared" ref="DE260:DE323" si="486">IF(AP260="","",AP260)</f>
        <v>0</v>
      </c>
      <c r="DF260" s="93" t="e">
        <f t="shared" ref="DF260:DF323" si="487">(IF(BB260="","",BB260)+IF(BC260="","",BC260))/2</f>
        <v>#VALUE!</v>
      </c>
      <c r="DG260" s="93">
        <f t="shared" ref="DG260:DG323" si="488">(IF(BN260="","",BN260)+IF(BO260="","",BO260))/2</f>
        <v>2494.5</v>
      </c>
      <c r="DH260" s="94"/>
      <c r="DI260" s="100">
        <f t="shared" ref="DI260:DI323" si="489">IF(AE260="","无数据",AE260)</f>
        <v>179810</v>
      </c>
      <c r="DJ260" s="100">
        <f t="shared" ref="DJ260:DJ323" si="490">-AM260</f>
        <v>-172394</v>
      </c>
      <c r="DK260" s="100">
        <f t="shared" ref="DK260:DK323" si="491">IF(AQ260="",AU260,(-AQ260+AU260))</f>
        <v>-19388</v>
      </c>
      <c r="DL260" s="100">
        <f t="shared" ref="DL260:DL323" si="492">AY260</f>
        <v>-492</v>
      </c>
      <c r="DM260" s="100">
        <f t="shared" ref="DM260:DM323" si="493">IF(DI260="无数据","无数据",(DI260+DJ260+DK260+DL260))</f>
        <v>-12464</v>
      </c>
      <c r="DN260" s="99">
        <f t="shared" ref="DN260:DN323" si="494">DM260/DI260</f>
        <v>-0.0693176130359824</v>
      </c>
      <c r="DO260" s="90">
        <f t="shared" ref="DO260:DO323" si="495">DM260/-(DJ260+DK260+DL260)</f>
        <v>-0.0648241571923401</v>
      </c>
      <c r="DP260" s="91">
        <f t="shared" ref="DP260:DP323" si="496">BW260</f>
        <v>5565</v>
      </c>
      <c r="DQ260" s="93">
        <f t="shared" ref="DQ260:DQ323" si="497">IF(AQ260="","",AQ260)</f>
        <v>0</v>
      </c>
      <c r="DR260" s="93" t="e">
        <f t="shared" ref="DR260:DR323" si="498">(IF(BC260="","",BC260)+IF(BD260="","",BD260))/2</f>
        <v>#VALUE!</v>
      </c>
      <c r="DS260" s="93">
        <f t="shared" ref="DS260:DS323" si="499">(IF(BO260="","",BO260)+IF(BP260="","",BP260))/2</f>
        <v>3491.5</v>
      </c>
      <c r="DT260" s="94"/>
      <c r="DU260" s="105">
        <f t="shared" ref="DU260:DX260" si="500">(DI260+CW260+CK260)/3</f>
        <v>176360</v>
      </c>
      <c r="DV260" s="105">
        <f t="shared" si="500"/>
        <v>-163905</v>
      </c>
      <c r="DW260" s="105">
        <f t="shared" si="500"/>
        <v>-19128.3333333333</v>
      </c>
      <c r="DX260" s="105">
        <f t="shared" si="500"/>
        <v>-812.666666666667</v>
      </c>
      <c r="DY260" s="105">
        <f t="shared" ref="DY260:DY323" si="501">DU260+DV260+DW260+DX260</f>
        <v>-7486</v>
      </c>
      <c r="DZ260" s="99">
        <f t="shared" ref="DZ260:DZ323" si="502">DY260/DU260</f>
        <v>-0.0424472669539578</v>
      </c>
      <c r="EA260" s="107">
        <f t="shared" ref="EA260:EA323" si="503">DY260/-(DV260+DW260+DX260)</f>
        <v>-0.0407188625262448</v>
      </c>
      <c r="EB260" s="105">
        <f t="shared" ref="EB260:EB323" si="504">-(DP260+DD260+CR260)/3</f>
        <v>-5376.33333333333</v>
      </c>
      <c r="EC260" s="105">
        <f t="shared" ref="EC260:EC323" si="505">-(DQ260+DE260+CS260)/3</f>
        <v>0</v>
      </c>
      <c r="ED260" s="105" t="e">
        <f t="shared" ref="ED260:ED323" si="506">AVERAGE(DR260,DF260,CT260)</f>
        <v>#VALUE!</v>
      </c>
      <c r="EE260" s="105">
        <f t="shared" ref="EE260:EE323" si="507">AVERAGE(DS260,DG260,CU260)</f>
        <v>2680.5</v>
      </c>
      <c r="EF260" s="108"/>
      <c r="EG260" s="115" t="str">
        <f t="shared" ref="EG260:EG323" si="508">IF(DI260="无数据","无数据","完整")</f>
        <v>完整</v>
      </c>
      <c r="EH260" s="115" t="str">
        <f t="shared" ref="EH260:EH323" si="509">IF(CW260="无数据","无数据","完整")</f>
        <v>完整</v>
      </c>
      <c r="EI260" s="115" t="str">
        <f t="shared" ref="EI260:EI323" si="510">IF(CK260="无数据","无数据","完整")</f>
        <v>完整</v>
      </c>
      <c r="EJ260" s="115" t="str">
        <f t="shared" ref="EJ260:EJ323" si="511">IF(OR(AND(EG260="完整",EH260="完整"),AND(EG260="完整",EI260="完整"),AND(EH260="完整",EI260="完整")),"选择","删除")</f>
        <v>选择</v>
      </c>
      <c r="EK260" s="115" t="str">
        <f t="shared" ref="EK260:EK323" si="512">IF(AND(EG260="完整",EH260="完整",EI260="完整"),"选择","删除")</f>
        <v>选择</v>
      </c>
      <c r="EL260" s="115" t="str">
        <f t="shared" ref="EL260:EL323" si="513">IF(AND(CO260&lt;0,DA260&lt;0,DM260&lt;0),"删除","选择")</f>
        <v>删除</v>
      </c>
      <c r="EM260" s="3" t="str">
        <f t="shared" ref="EM260:EM323" si="514">IF((-EB260/DU260)&lt;$EM$2,"选择","删除")</f>
        <v>删除</v>
      </c>
      <c r="EN260" s="3" t="str">
        <f t="shared" ref="EN260:EN323" si="515">IF((-EC260/DU260)&lt;$EN$2,"选择","删除")</f>
        <v>删除</v>
      </c>
      <c r="EO260" s="3" t="str">
        <f t="shared" ref="EO260:EO323" si="516">IF((-DW260/DU260)&lt;$EO$2,"选择","删除")</f>
        <v>删除</v>
      </c>
      <c r="GR260" s="4"/>
    </row>
    <row r="261" s="5" customFormat="1" customHeight="1" spans="1:200">
      <c r="A261" s="42" t="s">
        <v>2594</v>
      </c>
      <c r="B261" s="43" t="str">
        <f t="shared" si="415"/>
        <v>Eneco Energy Limited</v>
      </c>
      <c r="C261" s="44" t="s">
        <v>207</v>
      </c>
      <c r="D261" s="44" t="s">
        <v>92</v>
      </c>
      <c r="E261" s="45"/>
      <c r="F261" s="47"/>
      <c r="G261" s="44"/>
      <c r="H261" s="46">
        <f t="shared" si="465"/>
        <v>-0.0253985830082095</v>
      </c>
      <c r="I261" s="46" t="str">
        <f t="shared" si="466"/>
        <v> </v>
      </c>
      <c r="J261" s="129"/>
      <c r="K261" s="47"/>
      <c r="L261" s="44"/>
      <c r="M261" s="70"/>
      <c r="N261" s="71" t="s">
        <v>2595</v>
      </c>
      <c r="O261" s="71" t="s">
        <v>2596</v>
      </c>
      <c r="P261" s="71" t="s">
        <v>211</v>
      </c>
      <c r="Q261" s="71" t="s">
        <v>2597</v>
      </c>
      <c r="R261" s="71" t="s">
        <v>2598</v>
      </c>
      <c r="S261" s="71" t="s">
        <v>365</v>
      </c>
      <c r="T261" s="75"/>
      <c r="U261" s="71" t="s">
        <v>2599</v>
      </c>
      <c r="V261" s="71" t="s">
        <v>216</v>
      </c>
      <c r="W261" s="71" t="s">
        <v>83</v>
      </c>
      <c r="X261" s="71" t="s">
        <v>2600</v>
      </c>
      <c r="Y261" s="71" t="s">
        <v>2601</v>
      </c>
      <c r="Z261" s="71" t="s">
        <v>2602</v>
      </c>
      <c r="AA261" s="81">
        <v>38113</v>
      </c>
      <c r="AB261" s="71" t="s">
        <v>2603</v>
      </c>
      <c r="AC261" s="82">
        <v>31310</v>
      </c>
      <c r="AD261" s="82">
        <v>44796</v>
      </c>
      <c r="AE261" s="82">
        <v>39491</v>
      </c>
      <c r="AF261" s="82">
        <v>36616</v>
      </c>
      <c r="AG261" s="82">
        <v>990</v>
      </c>
      <c r="AH261" s="82">
        <v>1483</v>
      </c>
      <c r="AI261" s="82">
        <v>1370</v>
      </c>
      <c r="AJ261" s="82">
        <v>24095</v>
      </c>
      <c r="AK261" s="82">
        <v>10353</v>
      </c>
      <c r="AL261" s="82">
        <v>19073</v>
      </c>
      <c r="AM261" s="82">
        <v>14578</v>
      </c>
      <c r="AN261" s="82">
        <v>11719</v>
      </c>
      <c r="AO261" s="82">
        <v>0</v>
      </c>
      <c r="AP261" s="82">
        <v>0</v>
      </c>
      <c r="AQ261" s="82">
        <v>0</v>
      </c>
      <c r="AR261" s="82">
        <v>0</v>
      </c>
      <c r="AS261" s="82">
        <v>-17107</v>
      </c>
      <c r="AT261" s="82">
        <v>-21672</v>
      </c>
      <c r="AU261" s="82">
        <v>-19819</v>
      </c>
      <c r="AV261" s="82">
        <v>-29524</v>
      </c>
      <c r="AW261" s="82">
        <v>-4902</v>
      </c>
      <c r="AX261" s="82">
        <v>-5637</v>
      </c>
      <c r="AY261" s="82">
        <v>-5392</v>
      </c>
      <c r="AZ261" s="82">
        <v>-5937</v>
      </c>
      <c r="BA261" s="83"/>
      <c r="BB261" s="83"/>
      <c r="BC261" s="83"/>
      <c r="BD261" s="82">
        <v>366</v>
      </c>
      <c r="BE261" s="82">
        <v>7146</v>
      </c>
      <c r="BF261" s="82">
        <v>7524</v>
      </c>
      <c r="BG261" s="82">
        <v>9364</v>
      </c>
      <c r="BH261" s="82">
        <v>9696</v>
      </c>
      <c r="BI261" s="82">
        <v>14865</v>
      </c>
      <c r="BJ261" s="82">
        <v>16216</v>
      </c>
      <c r="BK261" s="82">
        <v>2822</v>
      </c>
      <c r="BL261" s="82">
        <v>6789</v>
      </c>
      <c r="BM261" s="82">
        <v>8013</v>
      </c>
      <c r="BN261" s="82">
        <v>7455</v>
      </c>
      <c r="BO261" s="82">
        <v>14075</v>
      </c>
      <c r="BP261" s="82">
        <v>17344</v>
      </c>
      <c r="BQ261" s="82">
        <v>31484</v>
      </c>
      <c r="BR261" s="82">
        <v>37176</v>
      </c>
      <c r="BS261" s="82">
        <v>30593</v>
      </c>
      <c r="BT261" s="82">
        <v>39840</v>
      </c>
      <c r="BU261" s="83"/>
      <c r="BV261" s="83"/>
      <c r="BW261" s="83"/>
      <c r="BX261" s="83"/>
      <c r="BY261" s="82">
        <v>-62</v>
      </c>
      <c r="BZ261" s="82">
        <v>-103</v>
      </c>
      <c r="CA261" s="82">
        <v>1072</v>
      </c>
      <c r="CB261" s="82">
        <v>13531</v>
      </c>
      <c r="CC261" s="82">
        <v>1692</v>
      </c>
      <c r="CD261" s="82">
        <v>3165</v>
      </c>
      <c r="CE261" s="82">
        <v>2286</v>
      </c>
      <c r="CF261" s="82">
        <v>10624</v>
      </c>
      <c r="CG261" s="83"/>
      <c r="CH261" s="83"/>
      <c r="CI261" s="83"/>
      <c r="CJ261" s="83"/>
      <c r="CK261" s="89">
        <f t="shared" si="467"/>
        <v>31310</v>
      </c>
      <c r="CL261" s="89">
        <f t="shared" si="468"/>
        <v>-10353</v>
      </c>
      <c r="CM261" s="89">
        <f t="shared" si="469"/>
        <v>-17107</v>
      </c>
      <c r="CN261" s="89">
        <f t="shared" si="470"/>
        <v>-4902</v>
      </c>
      <c r="CO261" s="89">
        <f t="shared" si="471"/>
        <v>-1052</v>
      </c>
      <c r="CP261" s="90">
        <f t="shared" si="472"/>
        <v>-0.0335994889811562</v>
      </c>
      <c r="CQ261" s="90">
        <f t="shared" si="473"/>
        <v>-0.0325072616031148</v>
      </c>
      <c r="CR261" s="91">
        <f t="shared" si="474"/>
        <v>0</v>
      </c>
      <c r="CS261" s="93">
        <f t="shared" si="475"/>
        <v>0</v>
      </c>
      <c r="CT261" s="93" t="e">
        <f t="shared" si="476"/>
        <v>#VALUE!</v>
      </c>
      <c r="CU261" s="93">
        <f t="shared" si="477"/>
        <v>7734</v>
      </c>
      <c r="CV261" s="94"/>
      <c r="CW261" s="95">
        <f t="shared" si="478"/>
        <v>44796</v>
      </c>
      <c r="CX261" s="95">
        <f t="shared" si="479"/>
        <v>-19073</v>
      </c>
      <c r="CY261" s="95">
        <f t="shared" si="480"/>
        <v>-21672</v>
      </c>
      <c r="CZ261" s="93">
        <f t="shared" si="481"/>
        <v>-5637</v>
      </c>
      <c r="DA261" s="95">
        <f t="shared" si="482"/>
        <v>-1586</v>
      </c>
      <c r="DB261" s="99">
        <f t="shared" si="483"/>
        <v>-0.0354049468702563</v>
      </c>
      <c r="DC261" s="99">
        <f t="shared" si="484"/>
        <v>-0.034194299512742</v>
      </c>
      <c r="DD261" s="91">
        <f t="shared" si="485"/>
        <v>0</v>
      </c>
      <c r="DE261" s="93">
        <f t="shared" si="486"/>
        <v>0</v>
      </c>
      <c r="DF261" s="93" t="e">
        <f t="shared" si="487"/>
        <v>#VALUE!</v>
      </c>
      <c r="DG261" s="93">
        <f t="shared" si="488"/>
        <v>10765</v>
      </c>
      <c r="DH261" s="94"/>
      <c r="DI261" s="100">
        <f t="shared" si="489"/>
        <v>39491</v>
      </c>
      <c r="DJ261" s="100">
        <f t="shared" si="490"/>
        <v>-14578</v>
      </c>
      <c r="DK261" s="100">
        <f t="shared" si="491"/>
        <v>-19819</v>
      </c>
      <c r="DL261" s="100">
        <f t="shared" si="492"/>
        <v>-5392</v>
      </c>
      <c r="DM261" s="100">
        <f t="shared" si="493"/>
        <v>-298</v>
      </c>
      <c r="DN261" s="99">
        <f t="shared" si="494"/>
        <v>-0.00754602314451394</v>
      </c>
      <c r="DO261" s="90">
        <f t="shared" si="495"/>
        <v>-0.0074895071502174</v>
      </c>
      <c r="DP261" s="91">
        <f t="shared" si="496"/>
        <v>0</v>
      </c>
      <c r="DQ261" s="93">
        <f t="shared" si="497"/>
        <v>0</v>
      </c>
      <c r="DR261" s="93" t="e">
        <f t="shared" si="498"/>
        <v>#VALUE!</v>
      </c>
      <c r="DS261" s="93">
        <f t="shared" si="499"/>
        <v>15709.5</v>
      </c>
      <c r="DT261" s="94"/>
      <c r="DU261" s="105">
        <f t="shared" ref="DU261:DX261" si="517">(DI261+CW261+CK261)/3</f>
        <v>38532.3333333333</v>
      </c>
      <c r="DV261" s="105">
        <f t="shared" si="517"/>
        <v>-14668</v>
      </c>
      <c r="DW261" s="105">
        <f t="shared" si="517"/>
        <v>-19532.6666666667</v>
      </c>
      <c r="DX261" s="105">
        <f t="shared" si="517"/>
        <v>-5310.33333333333</v>
      </c>
      <c r="DY261" s="105">
        <f t="shared" si="501"/>
        <v>-978.666666666665</v>
      </c>
      <c r="DZ261" s="99">
        <f t="shared" si="502"/>
        <v>-0.0253985830082095</v>
      </c>
      <c r="EA261" s="107">
        <f t="shared" si="503"/>
        <v>-0.0247694734799591</v>
      </c>
      <c r="EB261" s="105">
        <f t="shared" si="504"/>
        <v>0</v>
      </c>
      <c r="EC261" s="105">
        <f t="shared" si="505"/>
        <v>0</v>
      </c>
      <c r="ED261" s="105" t="e">
        <f t="shared" si="506"/>
        <v>#VALUE!</v>
      </c>
      <c r="EE261" s="105">
        <f t="shared" si="507"/>
        <v>11402.8333333333</v>
      </c>
      <c r="EF261" s="108"/>
      <c r="EG261" s="115" t="str">
        <f t="shared" si="508"/>
        <v>完整</v>
      </c>
      <c r="EH261" s="115" t="str">
        <f t="shared" si="509"/>
        <v>完整</v>
      </c>
      <c r="EI261" s="115" t="str">
        <f t="shared" si="510"/>
        <v>完整</v>
      </c>
      <c r="EJ261" s="115" t="str">
        <f t="shared" si="511"/>
        <v>选择</v>
      </c>
      <c r="EK261" s="115" t="str">
        <f t="shared" si="512"/>
        <v>选择</v>
      </c>
      <c r="EL261" s="115" t="str">
        <f t="shared" si="513"/>
        <v>删除</v>
      </c>
      <c r="EM261" s="3" t="str">
        <f t="shared" si="514"/>
        <v>删除</v>
      </c>
      <c r="EN261" s="3" t="str">
        <f t="shared" si="515"/>
        <v>删除</v>
      </c>
      <c r="EO261" s="3" t="str">
        <f t="shared" si="516"/>
        <v>删除</v>
      </c>
      <c r="GR261" s="4"/>
    </row>
    <row r="262" s="5" customFormat="1" customHeight="1" spans="1:200">
      <c r="A262" s="42" t="s">
        <v>2604</v>
      </c>
      <c r="B262" s="43" t="str">
        <f t="shared" si="415"/>
        <v>Timescan Logistics (India) Limited</v>
      </c>
      <c r="C262" s="44" t="s">
        <v>207</v>
      </c>
      <c r="D262" s="44" t="s">
        <v>90</v>
      </c>
      <c r="E262" s="45"/>
      <c r="F262" s="47"/>
      <c r="G262" s="44"/>
      <c r="H262" s="46">
        <f t="shared" si="465"/>
        <v>0.025464723530767</v>
      </c>
      <c r="I262" s="46" t="str">
        <f t="shared" si="466"/>
        <v> </v>
      </c>
      <c r="J262" s="44"/>
      <c r="K262" s="47"/>
      <c r="L262" s="44"/>
      <c r="M262" s="70"/>
      <c r="N262" s="71" t="s">
        <v>2605</v>
      </c>
      <c r="O262" s="71" t="s">
        <v>2606</v>
      </c>
      <c r="P262" s="71" t="s">
        <v>211</v>
      </c>
      <c r="Q262" s="71" t="s">
        <v>2607</v>
      </c>
      <c r="R262" s="71" t="s">
        <v>2608</v>
      </c>
      <c r="S262" s="71" t="s">
        <v>612</v>
      </c>
      <c r="T262" s="75"/>
      <c r="U262" s="71" t="s">
        <v>2609</v>
      </c>
      <c r="V262" s="71" t="s">
        <v>266</v>
      </c>
      <c r="W262" s="71" t="s">
        <v>77</v>
      </c>
      <c r="X262" s="71" t="s">
        <v>2610</v>
      </c>
      <c r="Y262" s="71" t="s">
        <v>2611</v>
      </c>
      <c r="Z262" s="71" t="s">
        <v>2612</v>
      </c>
      <c r="AA262" s="81">
        <v>44573</v>
      </c>
      <c r="AB262" s="75"/>
      <c r="AC262" s="82">
        <v>2019228</v>
      </c>
      <c r="AD262" s="82">
        <v>2031288</v>
      </c>
      <c r="AE262" s="82">
        <v>1683377</v>
      </c>
      <c r="AF262" s="82">
        <v>995127</v>
      </c>
      <c r="AG262" s="82">
        <v>914</v>
      </c>
      <c r="AH262" s="82">
        <v>309</v>
      </c>
      <c r="AI262" s="82">
        <v>146</v>
      </c>
      <c r="AJ262" s="82">
        <v>453</v>
      </c>
      <c r="AK262" s="83"/>
      <c r="AL262" s="83"/>
      <c r="AM262" s="83"/>
      <c r="AN262" s="82">
        <v>926756</v>
      </c>
      <c r="AO262" s="82">
        <v>0</v>
      </c>
      <c r="AP262" s="82">
        <v>0</v>
      </c>
      <c r="AQ262" s="82">
        <v>0</v>
      </c>
      <c r="AR262" s="82">
        <v>0</v>
      </c>
      <c r="AS262" s="82">
        <v>-1963577</v>
      </c>
      <c r="AT262" s="82">
        <v>-1968454</v>
      </c>
      <c r="AU262" s="82">
        <v>-1638029</v>
      </c>
      <c r="AV262" s="82">
        <v>-47857</v>
      </c>
      <c r="AW262" s="82">
        <v>-7496</v>
      </c>
      <c r="AX262" s="82">
        <v>-5744</v>
      </c>
      <c r="AY262" s="82">
        <v>-4581</v>
      </c>
      <c r="AZ262" s="82">
        <v>-3911</v>
      </c>
      <c r="BA262" s="83"/>
      <c r="BB262" s="83"/>
      <c r="BC262" s="83"/>
      <c r="BD262" s="83"/>
      <c r="BE262" s="82">
        <v>169857</v>
      </c>
      <c r="BF262" s="82">
        <v>191396</v>
      </c>
      <c r="BG262" s="82">
        <v>291990</v>
      </c>
      <c r="BH262" s="82">
        <v>214431</v>
      </c>
      <c r="BI262" s="82">
        <v>28208</v>
      </c>
      <c r="BJ262" s="82">
        <v>22184</v>
      </c>
      <c r="BK262" s="82">
        <v>1896</v>
      </c>
      <c r="BL262" s="82">
        <v>10475</v>
      </c>
      <c r="BM262" s="82">
        <v>94309</v>
      </c>
      <c r="BN262" s="82">
        <v>75833</v>
      </c>
      <c r="BO262" s="82">
        <v>27012</v>
      </c>
      <c r="BP262" s="82">
        <v>22077</v>
      </c>
      <c r="BQ262" s="82">
        <v>338487</v>
      </c>
      <c r="BR262" s="82">
        <v>354308</v>
      </c>
      <c r="BS262" s="82">
        <v>400060</v>
      </c>
      <c r="BT262" s="82">
        <v>304532</v>
      </c>
      <c r="BU262" s="82">
        <v>4945</v>
      </c>
      <c r="BV262" s="82">
        <v>1876802</v>
      </c>
      <c r="BW262" s="82">
        <v>1573802</v>
      </c>
      <c r="BX262" s="82">
        <v>404</v>
      </c>
      <c r="BY262" s="82">
        <v>49069</v>
      </c>
      <c r="BZ262" s="82">
        <v>57399</v>
      </c>
      <c r="CA262" s="82">
        <v>40913</v>
      </c>
      <c r="CB262" s="82">
        <v>17056</v>
      </c>
      <c r="CC262" s="82">
        <v>1864874</v>
      </c>
      <c r="CD262" s="82">
        <v>18686</v>
      </c>
      <c r="CE262" s="82">
        <v>17438</v>
      </c>
      <c r="CF262" s="82">
        <v>7065</v>
      </c>
      <c r="CG262" s="82">
        <v>13938</v>
      </c>
      <c r="CH262" s="82">
        <v>10604</v>
      </c>
      <c r="CI262" s="82">
        <v>2118</v>
      </c>
      <c r="CJ262" s="82">
        <v>2824</v>
      </c>
      <c r="CK262" s="89">
        <f t="shared" si="467"/>
        <v>2019228</v>
      </c>
      <c r="CL262" s="89">
        <f t="shared" si="468"/>
        <v>0</v>
      </c>
      <c r="CM262" s="89">
        <f t="shared" si="469"/>
        <v>-1963577</v>
      </c>
      <c r="CN262" s="89">
        <f t="shared" si="470"/>
        <v>-7496</v>
      </c>
      <c r="CO262" s="89">
        <f t="shared" si="471"/>
        <v>48155</v>
      </c>
      <c r="CP262" s="90">
        <f t="shared" si="472"/>
        <v>0.0238482231823251</v>
      </c>
      <c r="CQ262" s="90">
        <f t="shared" si="473"/>
        <v>0.0244308556811442</v>
      </c>
      <c r="CR262" s="91">
        <f t="shared" si="474"/>
        <v>4945</v>
      </c>
      <c r="CS262" s="93">
        <f t="shared" si="475"/>
        <v>0</v>
      </c>
      <c r="CT262" s="93" t="e">
        <f t="shared" si="476"/>
        <v>#VALUE!</v>
      </c>
      <c r="CU262" s="93">
        <f t="shared" si="477"/>
        <v>85071</v>
      </c>
      <c r="CV262" s="94"/>
      <c r="CW262" s="95">
        <f t="shared" si="478"/>
        <v>2031288</v>
      </c>
      <c r="CX262" s="95">
        <f t="shared" si="479"/>
        <v>0</v>
      </c>
      <c r="CY262" s="95">
        <f t="shared" si="480"/>
        <v>-1968454</v>
      </c>
      <c r="CZ262" s="93">
        <f t="shared" si="481"/>
        <v>-5744</v>
      </c>
      <c r="DA262" s="95">
        <f t="shared" si="482"/>
        <v>57090</v>
      </c>
      <c r="DB262" s="99">
        <f t="shared" si="483"/>
        <v>0.0281053203681605</v>
      </c>
      <c r="DC262" s="99">
        <f t="shared" si="484"/>
        <v>0.0289180720474846</v>
      </c>
      <c r="DD262" s="91">
        <f t="shared" si="485"/>
        <v>1876802</v>
      </c>
      <c r="DE262" s="93">
        <f t="shared" si="486"/>
        <v>0</v>
      </c>
      <c r="DF262" s="93" t="e">
        <f t="shared" si="487"/>
        <v>#VALUE!</v>
      </c>
      <c r="DG262" s="93">
        <f t="shared" si="488"/>
        <v>51422.5</v>
      </c>
      <c r="DH262" s="94"/>
      <c r="DI262" s="100">
        <f t="shared" si="489"/>
        <v>1683377</v>
      </c>
      <c r="DJ262" s="100">
        <f t="shared" si="490"/>
        <v>0</v>
      </c>
      <c r="DK262" s="100">
        <f t="shared" si="491"/>
        <v>-1638029</v>
      </c>
      <c r="DL262" s="100">
        <f t="shared" si="492"/>
        <v>-4581</v>
      </c>
      <c r="DM262" s="100">
        <f t="shared" si="493"/>
        <v>40767</v>
      </c>
      <c r="DN262" s="99">
        <f t="shared" si="494"/>
        <v>0.0242173915884558</v>
      </c>
      <c r="DO262" s="90">
        <f t="shared" si="495"/>
        <v>0.0248184292071764</v>
      </c>
      <c r="DP262" s="91">
        <f t="shared" si="496"/>
        <v>1573802</v>
      </c>
      <c r="DQ262" s="93">
        <f t="shared" si="497"/>
        <v>0</v>
      </c>
      <c r="DR262" s="93" t="e">
        <f t="shared" si="498"/>
        <v>#VALUE!</v>
      </c>
      <c r="DS262" s="93">
        <f t="shared" si="499"/>
        <v>24544.5</v>
      </c>
      <c r="DT262" s="94"/>
      <c r="DU262" s="105">
        <f t="shared" ref="DU262:DX262" si="518">(DI262+CW262+CK262)/3</f>
        <v>1911297.66666667</v>
      </c>
      <c r="DV262" s="105">
        <f t="shared" si="518"/>
        <v>0</v>
      </c>
      <c r="DW262" s="105">
        <f t="shared" si="518"/>
        <v>-1856686.66666667</v>
      </c>
      <c r="DX262" s="105">
        <f t="shared" si="518"/>
        <v>-5940.33333333333</v>
      </c>
      <c r="DY262" s="105">
        <f t="shared" si="501"/>
        <v>48670.6666666667</v>
      </c>
      <c r="DZ262" s="99">
        <f t="shared" si="502"/>
        <v>0.025464723530767</v>
      </c>
      <c r="EA262" s="107">
        <f t="shared" si="503"/>
        <v>0.0261301198074905</v>
      </c>
      <c r="EB262" s="105">
        <f t="shared" si="504"/>
        <v>-1151849.66666667</v>
      </c>
      <c r="EC262" s="105">
        <f t="shared" si="505"/>
        <v>0</v>
      </c>
      <c r="ED262" s="105" t="e">
        <f t="shared" si="506"/>
        <v>#VALUE!</v>
      </c>
      <c r="EE262" s="105">
        <f t="shared" si="507"/>
        <v>53679.3333333333</v>
      </c>
      <c r="EF262" s="108"/>
      <c r="EG262" s="115" t="str">
        <f t="shared" si="508"/>
        <v>完整</v>
      </c>
      <c r="EH262" s="115" t="str">
        <f t="shared" si="509"/>
        <v>完整</v>
      </c>
      <c r="EI262" s="115" t="str">
        <f t="shared" si="510"/>
        <v>完整</v>
      </c>
      <c r="EJ262" s="115" t="str">
        <f t="shared" si="511"/>
        <v>选择</v>
      </c>
      <c r="EK262" s="115" t="str">
        <f t="shared" si="512"/>
        <v>选择</v>
      </c>
      <c r="EL262" s="115" t="str">
        <f t="shared" si="513"/>
        <v>选择</v>
      </c>
      <c r="EM262" s="3" t="str">
        <f t="shared" si="514"/>
        <v>删除</v>
      </c>
      <c r="EN262" s="3" t="str">
        <f t="shared" si="515"/>
        <v>删除</v>
      </c>
      <c r="EO262" s="3" t="str">
        <f t="shared" si="516"/>
        <v>删除</v>
      </c>
      <c r="GR262" s="4"/>
    </row>
    <row r="263" s="5" customFormat="1" customHeight="1" spans="1:200">
      <c r="A263" s="42" t="s">
        <v>2613</v>
      </c>
      <c r="B263" s="43" t="str">
        <f t="shared" si="415"/>
        <v>WAN Leader International Limited</v>
      </c>
      <c r="C263" s="44" t="s">
        <v>207</v>
      </c>
      <c r="D263" s="44" t="s">
        <v>95</v>
      </c>
      <c r="E263" s="45"/>
      <c r="F263" s="47"/>
      <c r="G263" s="44"/>
      <c r="H263" s="46">
        <f t="shared" si="465"/>
        <v>-0.0369791671542613</v>
      </c>
      <c r="I263" s="46" t="str">
        <f t="shared" si="466"/>
        <v> </v>
      </c>
      <c r="J263" s="44"/>
      <c r="K263" s="47"/>
      <c r="L263" s="49" t="s">
        <v>95</v>
      </c>
      <c r="M263" s="70" t="s">
        <v>2614</v>
      </c>
      <c r="N263" s="71" t="s">
        <v>2615</v>
      </c>
      <c r="O263" s="71" t="s">
        <v>2616</v>
      </c>
      <c r="P263" s="71" t="s">
        <v>211</v>
      </c>
      <c r="Q263" s="71" t="s">
        <v>1877</v>
      </c>
      <c r="R263" s="71" t="s">
        <v>2617</v>
      </c>
      <c r="S263" s="71" t="s">
        <v>794</v>
      </c>
      <c r="T263" s="71" t="s">
        <v>294</v>
      </c>
      <c r="U263" s="71" t="s">
        <v>2618</v>
      </c>
      <c r="V263" s="71" t="s">
        <v>216</v>
      </c>
      <c r="W263" s="71" t="s">
        <v>77</v>
      </c>
      <c r="X263" s="71" t="s">
        <v>2619</v>
      </c>
      <c r="Y263" s="71" t="s">
        <v>500</v>
      </c>
      <c r="Z263" s="71" t="s">
        <v>2620</v>
      </c>
      <c r="AA263" s="81">
        <v>43348</v>
      </c>
      <c r="AB263" s="75"/>
      <c r="AC263" s="82">
        <v>187193</v>
      </c>
      <c r="AD263" s="82">
        <v>206936</v>
      </c>
      <c r="AE263" s="82">
        <v>674040</v>
      </c>
      <c r="AF263" s="82">
        <v>375825</v>
      </c>
      <c r="AG263" s="82">
        <v>241</v>
      </c>
      <c r="AH263" s="82">
        <v>780</v>
      </c>
      <c r="AI263" s="82">
        <v>493</v>
      </c>
      <c r="AJ263" s="82">
        <v>2655</v>
      </c>
      <c r="AK263" s="82">
        <v>180764</v>
      </c>
      <c r="AL263" s="82">
        <v>203174</v>
      </c>
      <c r="AM263" s="82">
        <v>626923</v>
      </c>
      <c r="AN263" s="82">
        <v>327452</v>
      </c>
      <c r="AO263" s="82">
        <v>0</v>
      </c>
      <c r="AP263" s="82">
        <v>0</v>
      </c>
      <c r="AQ263" s="82">
        <v>0</v>
      </c>
      <c r="AR263" s="82">
        <v>0</v>
      </c>
      <c r="AS263" s="82">
        <v>-29362</v>
      </c>
      <c r="AT263" s="82">
        <v>-28998</v>
      </c>
      <c r="AU263" s="82">
        <v>-33115</v>
      </c>
      <c r="AV263" s="82">
        <v>-36920</v>
      </c>
      <c r="AW263" s="82">
        <v>-1791</v>
      </c>
      <c r="AX263" s="82">
        <v>-1262</v>
      </c>
      <c r="AY263" s="82">
        <v>-2280</v>
      </c>
      <c r="AZ263" s="82">
        <v>-10465</v>
      </c>
      <c r="BA263" s="82">
        <v>432</v>
      </c>
      <c r="BB263" s="82">
        <v>588</v>
      </c>
      <c r="BC263" s="83"/>
      <c r="BD263" s="83"/>
      <c r="BE263" s="82">
        <v>32604</v>
      </c>
      <c r="BF263" s="82">
        <v>20313</v>
      </c>
      <c r="BG263" s="82">
        <v>79132</v>
      </c>
      <c r="BH263" s="82">
        <v>65782</v>
      </c>
      <c r="BI263" s="82">
        <v>17840</v>
      </c>
      <c r="BJ263" s="82">
        <v>28735</v>
      </c>
      <c r="BK263" s="82">
        <v>47318</v>
      </c>
      <c r="BL263" s="82">
        <v>27859</v>
      </c>
      <c r="BM263" s="82">
        <v>3375</v>
      </c>
      <c r="BN263" s="82">
        <v>3312</v>
      </c>
      <c r="BO263" s="82">
        <v>3965</v>
      </c>
      <c r="BP263" s="82">
        <v>3916</v>
      </c>
      <c r="BQ263" s="82">
        <v>91911</v>
      </c>
      <c r="BR263" s="82">
        <v>83390</v>
      </c>
      <c r="BS263" s="82">
        <v>134825</v>
      </c>
      <c r="BT263" s="82">
        <v>113786</v>
      </c>
      <c r="BU263" s="82">
        <v>5998</v>
      </c>
      <c r="BV263" s="82">
        <v>6434</v>
      </c>
      <c r="BW263" s="82">
        <v>9585</v>
      </c>
      <c r="BX263" s="82">
        <v>5226</v>
      </c>
      <c r="BY263" s="82">
        <v>-24483</v>
      </c>
      <c r="BZ263" s="82">
        <v>-25718</v>
      </c>
      <c r="CA263" s="82">
        <v>12215</v>
      </c>
      <c r="CB263" s="82">
        <v>3643</v>
      </c>
      <c r="CC263" s="83"/>
      <c r="CD263" s="83"/>
      <c r="CE263" s="83"/>
      <c r="CF263" s="83"/>
      <c r="CG263" s="82">
        <v>23364</v>
      </c>
      <c r="CH263" s="82">
        <v>22564</v>
      </c>
      <c r="CI263" s="82">
        <v>23530</v>
      </c>
      <c r="CJ263" s="82">
        <v>31694</v>
      </c>
      <c r="CK263" s="89">
        <f t="shared" si="467"/>
        <v>187193</v>
      </c>
      <c r="CL263" s="89">
        <f t="shared" si="468"/>
        <v>-180764</v>
      </c>
      <c r="CM263" s="89">
        <f t="shared" si="469"/>
        <v>-29362</v>
      </c>
      <c r="CN263" s="89">
        <f t="shared" si="470"/>
        <v>-1791</v>
      </c>
      <c r="CO263" s="89">
        <f t="shared" si="471"/>
        <v>-24724</v>
      </c>
      <c r="CP263" s="90">
        <f t="shared" si="472"/>
        <v>-0.13207758837136</v>
      </c>
      <c r="CQ263" s="90">
        <f t="shared" si="473"/>
        <v>-0.116668318256676</v>
      </c>
      <c r="CR263" s="91">
        <f t="shared" si="474"/>
        <v>5998</v>
      </c>
      <c r="CS263" s="93">
        <f t="shared" si="475"/>
        <v>0</v>
      </c>
      <c r="CT263" s="93">
        <f t="shared" si="476"/>
        <v>510</v>
      </c>
      <c r="CU263" s="93">
        <f t="shared" si="477"/>
        <v>3343.5</v>
      </c>
      <c r="CV263" s="94"/>
      <c r="CW263" s="95">
        <f t="shared" si="478"/>
        <v>206936</v>
      </c>
      <c r="CX263" s="95">
        <f t="shared" si="479"/>
        <v>-203174</v>
      </c>
      <c r="CY263" s="95">
        <f t="shared" si="480"/>
        <v>-28998</v>
      </c>
      <c r="CZ263" s="93">
        <f t="shared" si="481"/>
        <v>-1262</v>
      </c>
      <c r="DA263" s="95">
        <f t="shared" si="482"/>
        <v>-26498</v>
      </c>
      <c r="DB263" s="99">
        <f t="shared" si="483"/>
        <v>-0.12804925194263</v>
      </c>
      <c r="DC263" s="99">
        <f t="shared" si="484"/>
        <v>-0.113513884010041</v>
      </c>
      <c r="DD263" s="91">
        <f t="shared" si="485"/>
        <v>6434</v>
      </c>
      <c r="DE263" s="93">
        <f t="shared" si="486"/>
        <v>0</v>
      </c>
      <c r="DF263" s="93" t="e">
        <f t="shared" si="487"/>
        <v>#VALUE!</v>
      </c>
      <c r="DG263" s="93">
        <f t="shared" si="488"/>
        <v>3638.5</v>
      </c>
      <c r="DH263" s="94"/>
      <c r="DI263" s="100">
        <f t="shared" si="489"/>
        <v>674040</v>
      </c>
      <c r="DJ263" s="100">
        <f t="shared" si="490"/>
        <v>-626923</v>
      </c>
      <c r="DK263" s="100">
        <f t="shared" si="491"/>
        <v>-33115</v>
      </c>
      <c r="DL263" s="100">
        <f t="shared" si="492"/>
        <v>-2280</v>
      </c>
      <c r="DM263" s="100">
        <f t="shared" si="493"/>
        <v>11722</v>
      </c>
      <c r="DN263" s="99">
        <f t="shared" si="494"/>
        <v>0.0173906593080529</v>
      </c>
      <c r="DO263" s="90">
        <f t="shared" si="495"/>
        <v>0.0176984469695826</v>
      </c>
      <c r="DP263" s="91">
        <f t="shared" si="496"/>
        <v>9585</v>
      </c>
      <c r="DQ263" s="93">
        <f t="shared" si="497"/>
        <v>0</v>
      </c>
      <c r="DR263" s="93" t="e">
        <f t="shared" si="498"/>
        <v>#VALUE!</v>
      </c>
      <c r="DS263" s="93">
        <f t="shared" si="499"/>
        <v>3940.5</v>
      </c>
      <c r="DT263" s="94"/>
      <c r="DU263" s="105">
        <f t="shared" ref="DU263:DX263" si="519">(DI263+CW263+CK263)/3</f>
        <v>356056.333333333</v>
      </c>
      <c r="DV263" s="105">
        <f t="shared" si="519"/>
        <v>-336953.666666667</v>
      </c>
      <c r="DW263" s="105">
        <f t="shared" si="519"/>
        <v>-30491.6666666667</v>
      </c>
      <c r="DX263" s="105">
        <f t="shared" si="519"/>
        <v>-1777.66666666667</v>
      </c>
      <c r="DY263" s="105">
        <f t="shared" si="501"/>
        <v>-13166.6666666667</v>
      </c>
      <c r="DZ263" s="99">
        <f t="shared" si="502"/>
        <v>-0.0369791671542613</v>
      </c>
      <c r="EA263" s="107">
        <f t="shared" si="503"/>
        <v>-0.0356604725779995</v>
      </c>
      <c r="EB263" s="105">
        <f t="shared" si="504"/>
        <v>-7339</v>
      </c>
      <c r="EC263" s="105">
        <f t="shared" si="505"/>
        <v>0</v>
      </c>
      <c r="ED263" s="105" t="e">
        <f t="shared" si="506"/>
        <v>#VALUE!</v>
      </c>
      <c r="EE263" s="105">
        <f t="shared" si="507"/>
        <v>3640.83333333333</v>
      </c>
      <c r="EF263" s="108"/>
      <c r="EG263" s="115" t="str">
        <f t="shared" si="508"/>
        <v>完整</v>
      </c>
      <c r="EH263" s="115" t="str">
        <f t="shared" si="509"/>
        <v>完整</v>
      </c>
      <c r="EI263" s="115" t="str">
        <f t="shared" si="510"/>
        <v>完整</v>
      </c>
      <c r="EJ263" s="115" t="str">
        <f t="shared" si="511"/>
        <v>选择</v>
      </c>
      <c r="EK263" s="115" t="str">
        <f t="shared" si="512"/>
        <v>选择</v>
      </c>
      <c r="EL263" s="115" t="str">
        <f t="shared" si="513"/>
        <v>选择</v>
      </c>
      <c r="EM263" s="3" t="str">
        <f t="shared" si="514"/>
        <v>删除</v>
      </c>
      <c r="EN263" s="3" t="str">
        <f t="shared" si="515"/>
        <v>删除</v>
      </c>
      <c r="EO263" s="3" t="str">
        <f t="shared" si="516"/>
        <v>删除</v>
      </c>
      <c r="GR263" s="4"/>
    </row>
    <row r="264" s="5" customFormat="1" customHeight="1" spans="1:200">
      <c r="A264" s="42" t="s">
        <v>2621</v>
      </c>
      <c r="B264" s="43" t="str">
        <f t="shared" si="415"/>
        <v>Kiattana Transport PCL</v>
      </c>
      <c r="C264" s="44" t="s">
        <v>207</v>
      </c>
      <c r="D264" s="44" t="s">
        <v>95</v>
      </c>
      <c r="E264" s="45"/>
      <c r="F264" s="47"/>
      <c r="G264" s="44"/>
      <c r="H264" s="46">
        <f t="shared" si="465"/>
        <v>0.120058172958641</v>
      </c>
      <c r="I264" s="46" t="str">
        <f t="shared" si="466"/>
        <v> </v>
      </c>
      <c r="J264" s="45" t="s">
        <v>2614</v>
      </c>
      <c r="K264" s="47"/>
      <c r="L264" s="49" t="s">
        <v>95</v>
      </c>
      <c r="M264" s="70" t="s">
        <v>2622</v>
      </c>
      <c r="N264" s="71" t="s">
        <v>2623</v>
      </c>
      <c r="O264" s="71" t="s">
        <v>2624</v>
      </c>
      <c r="P264" s="71" t="s">
        <v>211</v>
      </c>
      <c r="Q264" s="71" t="s">
        <v>496</v>
      </c>
      <c r="R264" s="71" t="s">
        <v>2625</v>
      </c>
      <c r="S264" s="71" t="s">
        <v>1158</v>
      </c>
      <c r="T264" s="75"/>
      <c r="U264" s="71" t="s">
        <v>2626</v>
      </c>
      <c r="V264" s="71" t="s">
        <v>216</v>
      </c>
      <c r="W264" s="71" t="s">
        <v>77</v>
      </c>
      <c r="X264" s="71" t="s">
        <v>2627</v>
      </c>
      <c r="Y264" s="71" t="s">
        <v>500</v>
      </c>
      <c r="Z264" s="71" t="s">
        <v>2628</v>
      </c>
      <c r="AA264" s="81">
        <v>40107</v>
      </c>
      <c r="AB264" s="71" t="s">
        <v>2623</v>
      </c>
      <c r="AC264" s="82">
        <v>792435</v>
      </c>
      <c r="AD264" s="82">
        <v>881777</v>
      </c>
      <c r="AE264" s="82">
        <v>752345</v>
      </c>
      <c r="AF264" s="82">
        <v>784141</v>
      </c>
      <c r="AG264" s="82">
        <v>27184</v>
      </c>
      <c r="AH264" s="82">
        <v>26309</v>
      </c>
      <c r="AI264" s="82">
        <v>18202</v>
      </c>
      <c r="AJ264" s="82">
        <v>27312</v>
      </c>
      <c r="AK264" s="82">
        <v>484665</v>
      </c>
      <c r="AL264" s="82">
        <v>552362</v>
      </c>
      <c r="AM264" s="82">
        <v>434223</v>
      </c>
      <c r="AN264" s="82">
        <v>356408</v>
      </c>
      <c r="AO264" s="82">
        <v>0</v>
      </c>
      <c r="AP264" s="82">
        <v>0</v>
      </c>
      <c r="AQ264" s="82">
        <v>0</v>
      </c>
      <c r="AR264" s="82">
        <v>0</v>
      </c>
      <c r="AS264" s="82">
        <v>-127216</v>
      </c>
      <c r="AT264" s="82">
        <v>-137085</v>
      </c>
      <c r="AU264" s="82">
        <v>-144005</v>
      </c>
      <c r="AV264" s="82">
        <v>-139561</v>
      </c>
      <c r="AW264" s="82">
        <v>-80011</v>
      </c>
      <c r="AX264" s="82">
        <v>-83455</v>
      </c>
      <c r="AY264" s="82">
        <v>-92207</v>
      </c>
      <c r="AZ264" s="82">
        <v>-120024</v>
      </c>
      <c r="BA264" s="82">
        <v>44342</v>
      </c>
      <c r="BB264" s="82">
        <v>69728</v>
      </c>
      <c r="BC264" s="82">
        <v>34551</v>
      </c>
      <c r="BD264" s="82">
        <v>26599</v>
      </c>
      <c r="BE264" s="82">
        <v>93477</v>
      </c>
      <c r="BF264" s="82">
        <v>74861</v>
      </c>
      <c r="BG264" s="82">
        <v>73659</v>
      </c>
      <c r="BH264" s="82">
        <v>57379</v>
      </c>
      <c r="BI264" s="82">
        <v>331304</v>
      </c>
      <c r="BJ264" s="82">
        <v>331755</v>
      </c>
      <c r="BK264" s="82">
        <v>370145</v>
      </c>
      <c r="BL264" s="82">
        <v>581263</v>
      </c>
      <c r="BM264" s="82">
        <v>595851</v>
      </c>
      <c r="BN264" s="82">
        <v>528122</v>
      </c>
      <c r="BO264" s="82">
        <v>500401</v>
      </c>
      <c r="BP264" s="82">
        <v>477981</v>
      </c>
      <c r="BQ264" s="82">
        <v>1344726</v>
      </c>
      <c r="BR264" s="82">
        <v>1349428</v>
      </c>
      <c r="BS264" s="82">
        <v>1222526</v>
      </c>
      <c r="BT264" s="82">
        <v>1247276</v>
      </c>
      <c r="BU264" s="82">
        <v>692</v>
      </c>
      <c r="BV264" s="82">
        <v>20316</v>
      </c>
      <c r="BW264" s="82">
        <v>14362</v>
      </c>
      <c r="BX264" s="82">
        <v>17587</v>
      </c>
      <c r="BY264" s="82">
        <v>127727</v>
      </c>
      <c r="BZ264" s="82">
        <v>135184</v>
      </c>
      <c r="CA264" s="82">
        <v>100112</v>
      </c>
      <c r="CB264" s="82">
        <v>195460</v>
      </c>
      <c r="CC264" s="83"/>
      <c r="CD264" s="83"/>
      <c r="CE264" s="83"/>
      <c r="CF264" s="82">
        <v>-24</v>
      </c>
      <c r="CG264" s="82">
        <v>126524</v>
      </c>
      <c r="CH264" s="82">
        <v>116769</v>
      </c>
      <c r="CI264" s="82">
        <v>129643</v>
      </c>
      <c r="CJ264" s="82">
        <v>121998</v>
      </c>
      <c r="CK264" s="89">
        <f t="shared" si="467"/>
        <v>792435</v>
      </c>
      <c r="CL264" s="89">
        <f t="shared" si="468"/>
        <v>-484665</v>
      </c>
      <c r="CM264" s="89">
        <f t="shared" si="469"/>
        <v>-127216</v>
      </c>
      <c r="CN264" s="89">
        <f t="shared" si="470"/>
        <v>-80011</v>
      </c>
      <c r="CO264" s="89">
        <f t="shared" si="471"/>
        <v>100543</v>
      </c>
      <c r="CP264" s="90">
        <f t="shared" si="472"/>
        <v>0.126878545243458</v>
      </c>
      <c r="CQ264" s="90">
        <f t="shared" si="473"/>
        <v>0.14531603198187</v>
      </c>
      <c r="CR264" s="91">
        <f t="shared" si="474"/>
        <v>692</v>
      </c>
      <c r="CS264" s="93">
        <f t="shared" si="475"/>
        <v>0</v>
      </c>
      <c r="CT264" s="93">
        <f t="shared" si="476"/>
        <v>57035</v>
      </c>
      <c r="CU264" s="93">
        <f t="shared" si="477"/>
        <v>561986.5</v>
      </c>
      <c r="CV264" s="94"/>
      <c r="CW264" s="95">
        <f t="shared" si="478"/>
        <v>881777</v>
      </c>
      <c r="CX264" s="95">
        <f t="shared" si="479"/>
        <v>-552362</v>
      </c>
      <c r="CY264" s="95">
        <f t="shared" si="480"/>
        <v>-137085</v>
      </c>
      <c r="CZ264" s="93">
        <f t="shared" si="481"/>
        <v>-83455</v>
      </c>
      <c r="DA264" s="95">
        <f t="shared" si="482"/>
        <v>108875</v>
      </c>
      <c r="DB264" s="99">
        <f t="shared" si="483"/>
        <v>0.123472261127246</v>
      </c>
      <c r="DC264" s="99">
        <f t="shared" si="484"/>
        <v>0.140865206714435</v>
      </c>
      <c r="DD264" s="91">
        <f t="shared" si="485"/>
        <v>20316</v>
      </c>
      <c r="DE264" s="93">
        <f t="shared" si="486"/>
        <v>0</v>
      </c>
      <c r="DF264" s="93">
        <f t="shared" si="487"/>
        <v>52139.5</v>
      </c>
      <c r="DG264" s="93">
        <f t="shared" si="488"/>
        <v>514261.5</v>
      </c>
      <c r="DH264" s="94"/>
      <c r="DI264" s="100">
        <f t="shared" si="489"/>
        <v>752345</v>
      </c>
      <c r="DJ264" s="100">
        <f t="shared" si="490"/>
        <v>-434223</v>
      </c>
      <c r="DK264" s="100">
        <f t="shared" si="491"/>
        <v>-144005</v>
      </c>
      <c r="DL264" s="100">
        <f t="shared" si="492"/>
        <v>-92207</v>
      </c>
      <c r="DM264" s="100">
        <f t="shared" si="493"/>
        <v>81910</v>
      </c>
      <c r="DN264" s="99">
        <f t="shared" si="494"/>
        <v>0.108872923990988</v>
      </c>
      <c r="DO264" s="90">
        <f t="shared" si="495"/>
        <v>0.122174409152267</v>
      </c>
      <c r="DP264" s="91">
        <f t="shared" si="496"/>
        <v>14362</v>
      </c>
      <c r="DQ264" s="93">
        <f t="shared" si="497"/>
        <v>0</v>
      </c>
      <c r="DR264" s="93">
        <f t="shared" si="498"/>
        <v>30575</v>
      </c>
      <c r="DS264" s="93">
        <f t="shared" si="499"/>
        <v>489191</v>
      </c>
      <c r="DT264" s="94"/>
      <c r="DU264" s="105">
        <f t="shared" ref="DU264:DX264" si="520">(DI264+CW264+CK264)/3</f>
        <v>808852.333333333</v>
      </c>
      <c r="DV264" s="105">
        <f t="shared" si="520"/>
        <v>-490416.666666667</v>
      </c>
      <c r="DW264" s="105">
        <f t="shared" si="520"/>
        <v>-136102</v>
      </c>
      <c r="DX264" s="105">
        <f t="shared" si="520"/>
        <v>-85224.3333333333</v>
      </c>
      <c r="DY264" s="105">
        <f t="shared" si="501"/>
        <v>97109.3333333334</v>
      </c>
      <c r="DZ264" s="99">
        <f t="shared" si="502"/>
        <v>0.120058172958641</v>
      </c>
      <c r="EA264" s="107">
        <f t="shared" si="503"/>
        <v>0.136438761369389</v>
      </c>
      <c r="EB264" s="105">
        <f t="shared" si="504"/>
        <v>-11790</v>
      </c>
      <c r="EC264" s="105">
        <f t="shared" si="505"/>
        <v>0</v>
      </c>
      <c r="ED264" s="105">
        <f t="shared" si="506"/>
        <v>46583.1666666667</v>
      </c>
      <c r="EE264" s="105">
        <f t="shared" si="507"/>
        <v>521813</v>
      </c>
      <c r="EF264" s="108"/>
      <c r="EG264" s="115" t="str">
        <f t="shared" si="508"/>
        <v>完整</v>
      </c>
      <c r="EH264" s="115" t="str">
        <f t="shared" si="509"/>
        <v>完整</v>
      </c>
      <c r="EI264" s="115" t="str">
        <f t="shared" si="510"/>
        <v>完整</v>
      </c>
      <c r="EJ264" s="115" t="str">
        <f t="shared" si="511"/>
        <v>选择</v>
      </c>
      <c r="EK264" s="115" t="str">
        <f t="shared" si="512"/>
        <v>选择</v>
      </c>
      <c r="EL264" s="115" t="str">
        <f t="shared" si="513"/>
        <v>选择</v>
      </c>
      <c r="EM264" s="3" t="str">
        <f t="shared" si="514"/>
        <v>删除</v>
      </c>
      <c r="EN264" s="3" t="str">
        <f t="shared" si="515"/>
        <v>删除</v>
      </c>
      <c r="EO264" s="3" t="str">
        <f t="shared" si="516"/>
        <v>删除</v>
      </c>
      <c r="GR264" s="4"/>
    </row>
    <row r="265" s="5" customFormat="1" customHeight="1" spans="1:200">
      <c r="A265" s="42" t="s">
        <v>2629</v>
      </c>
      <c r="B265" s="43" t="str">
        <f t="shared" si="415"/>
        <v>Qingdao Tianxuan Logistics Co., Ltd.</v>
      </c>
      <c r="C265" s="44" t="s">
        <v>207</v>
      </c>
      <c r="D265" s="44" t="s">
        <v>90</v>
      </c>
      <c r="E265" s="51"/>
      <c r="F265" s="47"/>
      <c r="G265" s="44"/>
      <c r="H265" s="46">
        <f t="shared" si="465"/>
        <v>-0.217754176960764</v>
      </c>
      <c r="I265" s="46" t="str">
        <f t="shared" si="466"/>
        <v> </v>
      </c>
      <c r="J265" s="44"/>
      <c r="K265" s="47"/>
      <c r="L265" s="44"/>
      <c r="M265" s="70"/>
      <c r="N265" s="71" t="s">
        <v>2630</v>
      </c>
      <c r="O265" s="71" t="s">
        <v>2631</v>
      </c>
      <c r="P265" s="71" t="s">
        <v>211</v>
      </c>
      <c r="Q265" s="71" t="s">
        <v>2632</v>
      </c>
      <c r="R265" s="71" t="s">
        <v>2633</v>
      </c>
      <c r="S265" s="71" t="s">
        <v>235</v>
      </c>
      <c r="T265" s="75"/>
      <c r="U265" s="71" t="s">
        <v>2634</v>
      </c>
      <c r="V265" s="71" t="s">
        <v>306</v>
      </c>
      <c r="W265" s="71" t="s">
        <v>83</v>
      </c>
      <c r="X265" s="71" t="s">
        <v>2635</v>
      </c>
      <c r="Y265" s="71" t="s">
        <v>2636</v>
      </c>
      <c r="Z265" s="71" t="s">
        <v>2637</v>
      </c>
      <c r="AA265" s="81">
        <v>42431</v>
      </c>
      <c r="AB265" s="75"/>
      <c r="AC265" s="82">
        <v>137473</v>
      </c>
      <c r="AD265" s="82">
        <v>120909</v>
      </c>
      <c r="AE265" s="82">
        <v>123714</v>
      </c>
      <c r="AF265" s="82">
        <v>164459</v>
      </c>
      <c r="AG265" s="82">
        <v>33559</v>
      </c>
      <c r="AH265" s="82">
        <v>18096</v>
      </c>
      <c r="AI265" s="82">
        <v>27062</v>
      </c>
      <c r="AJ265" s="82">
        <v>7483</v>
      </c>
      <c r="AK265" s="82">
        <v>119261</v>
      </c>
      <c r="AL265" s="82">
        <v>109313</v>
      </c>
      <c r="AM265" s="82">
        <v>109183</v>
      </c>
      <c r="AN265" s="82">
        <v>142996</v>
      </c>
      <c r="AO265" s="82">
        <v>478</v>
      </c>
      <c r="AP265" s="82">
        <v>0</v>
      </c>
      <c r="AQ265" s="82">
        <v>0</v>
      </c>
      <c r="AR265" s="82">
        <v>0</v>
      </c>
      <c r="AS265" s="82">
        <v>-43579</v>
      </c>
      <c r="AT265" s="82">
        <v>-36049</v>
      </c>
      <c r="AU265" s="82">
        <v>-37545</v>
      </c>
      <c r="AV265" s="82">
        <v>-22193</v>
      </c>
      <c r="AW265" s="82">
        <v>-3367</v>
      </c>
      <c r="AX265" s="82">
        <v>-3335</v>
      </c>
      <c r="AY265" s="82">
        <v>-3189</v>
      </c>
      <c r="AZ265" s="82">
        <v>-4322</v>
      </c>
      <c r="BA265" s="83"/>
      <c r="BB265" s="83"/>
      <c r="BC265" s="83"/>
      <c r="BD265" s="83"/>
      <c r="BE265" s="82">
        <v>55085</v>
      </c>
      <c r="BF265" s="82">
        <v>58345</v>
      </c>
      <c r="BG265" s="82">
        <v>55967</v>
      </c>
      <c r="BH265" s="82">
        <v>66911</v>
      </c>
      <c r="BI265" s="82">
        <v>9455</v>
      </c>
      <c r="BJ265" s="82">
        <v>2049</v>
      </c>
      <c r="BK265" s="82">
        <v>7531</v>
      </c>
      <c r="BL265" s="82">
        <v>4190</v>
      </c>
      <c r="BM265" s="82">
        <v>10791</v>
      </c>
      <c r="BN265" s="82">
        <v>13686</v>
      </c>
      <c r="BO265" s="82">
        <v>14556</v>
      </c>
      <c r="BP265" s="82">
        <v>13025</v>
      </c>
      <c r="BQ265" s="82">
        <v>93125</v>
      </c>
      <c r="BR265" s="82">
        <v>98638</v>
      </c>
      <c r="BS265" s="82">
        <v>99322</v>
      </c>
      <c r="BT265" s="82">
        <v>119041</v>
      </c>
      <c r="BU265" s="82">
        <v>4061</v>
      </c>
      <c r="BV265" s="82">
        <v>4227</v>
      </c>
      <c r="BW265" s="82">
        <v>3302</v>
      </c>
      <c r="BX265" s="82">
        <v>2401</v>
      </c>
      <c r="BY265" s="82">
        <v>4825</v>
      </c>
      <c r="BZ265" s="82">
        <v>-9692</v>
      </c>
      <c r="CA265" s="82">
        <v>859</v>
      </c>
      <c r="CB265" s="82">
        <v>2431</v>
      </c>
      <c r="CC265" s="82">
        <v>25529</v>
      </c>
      <c r="CD265" s="82">
        <v>13539</v>
      </c>
      <c r="CE265" s="82">
        <v>17119</v>
      </c>
      <c r="CF265" s="82">
        <v>3396</v>
      </c>
      <c r="CG265" s="82">
        <v>13510</v>
      </c>
      <c r="CH265" s="82">
        <v>18283</v>
      </c>
      <c r="CI265" s="82">
        <v>17124</v>
      </c>
      <c r="CJ265" s="82">
        <v>16396</v>
      </c>
      <c r="CK265" s="89">
        <f t="shared" si="467"/>
        <v>137473</v>
      </c>
      <c r="CL265" s="89">
        <f t="shared" si="468"/>
        <v>-119261</v>
      </c>
      <c r="CM265" s="89">
        <f t="shared" si="469"/>
        <v>-44057</v>
      </c>
      <c r="CN265" s="89">
        <f t="shared" si="470"/>
        <v>-3367</v>
      </c>
      <c r="CO265" s="89">
        <f t="shared" si="471"/>
        <v>-29212</v>
      </c>
      <c r="CP265" s="90">
        <f t="shared" si="472"/>
        <v>-0.212492634917402</v>
      </c>
      <c r="CQ265" s="90">
        <f t="shared" si="473"/>
        <v>-0.175252722200558</v>
      </c>
      <c r="CR265" s="91">
        <f t="shared" si="474"/>
        <v>4061</v>
      </c>
      <c r="CS265" s="93">
        <f t="shared" si="475"/>
        <v>478</v>
      </c>
      <c r="CT265" s="93" t="e">
        <f t="shared" si="476"/>
        <v>#VALUE!</v>
      </c>
      <c r="CU265" s="93">
        <f t="shared" si="477"/>
        <v>12238.5</v>
      </c>
      <c r="CV265" s="94"/>
      <c r="CW265" s="95">
        <f t="shared" si="478"/>
        <v>120909</v>
      </c>
      <c r="CX265" s="95">
        <f t="shared" si="479"/>
        <v>-109313</v>
      </c>
      <c r="CY265" s="95">
        <f t="shared" si="480"/>
        <v>-36049</v>
      </c>
      <c r="CZ265" s="93">
        <f t="shared" si="481"/>
        <v>-3335</v>
      </c>
      <c r="DA265" s="95">
        <f t="shared" si="482"/>
        <v>-27788</v>
      </c>
      <c r="DB265" s="99">
        <f t="shared" si="483"/>
        <v>-0.22982573671108</v>
      </c>
      <c r="DC265" s="99">
        <f t="shared" si="484"/>
        <v>-0.186876668661775</v>
      </c>
      <c r="DD265" s="91">
        <f t="shared" si="485"/>
        <v>4227</v>
      </c>
      <c r="DE265" s="93">
        <f t="shared" si="486"/>
        <v>0</v>
      </c>
      <c r="DF265" s="93" t="e">
        <f t="shared" si="487"/>
        <v>#VALUE!</v>
      </c>
      <c r="DG265" s="93">
        <f t="shared" si="488"/>
        <v>14121</v>
      </c>
      <c r="DH265" s="94"/>
      <c r="DI265" s="100">
        <f t="shared" si="489"/>
        <v>123714</v>
      </c>
      <c r="DJ265" s="100">
        <f t="shared" si="490"/>
        <v>-109183</v>
      </c>
      <c r="DK265" s="100">
        <f t="shared" si="491"/>
        <v>-37545</v>
      </c>
      <c r="DL265" s="100">
        <f t="shared" si="492"/>
        <v>-3189</v>
      </c>
      <c r="DM265" s="100">
        <f t="shared" si="493"/>
        <v>-26203</v>
      </c>
      <c r="DN265" s="99">
        <f t="shared" si="494"/>
        <v>-0.211803029568198</v>
      </c>
      <c r="DO265" s="90">
        <f t="shared" si="495"/>
        <v>-0.174783380137009</v>
      </c>
      <c r="DP265" s="91">
        <f t="shared" si="496"/>
        <v>3302</v>
      </c>
      <c r="DQ265" s="93">
        <f t="shared" si="497"/>
        <v>0</v>
      </c>
      <c r="DR265" s="93" t="e">
        <f t="shared" si="498"/>
        <v>#VALUE!</v>
      </c>
      <c r="DS265" s="93">
        <f t="shared" si="499"/>
        <v>13790.5</v>
      </c>
      <c r="DT265" s="94"/>
      <c r="DU265" s="105">
        <f t="shared" ref="DU265:DX265" si="521">(DI265+CW265+CK265)/3</f>
        <v>127365.333333333</v>
      </c>
      <c r="DV265" s="105">
        <f t="shared" si="521"/>
        <v>-112585.666666667</v>
      </c>
      <c r="DW265" s="105">
        <f t="shared" si="521"/>
        <v>-39217</v>
      </c>
      <c r="DX265" s="105">
        <f t="shared" si="521"/>
        <v>-3297</v>
      </c>
      <c r="DY265" s="105">
        <f t="shared" si="501"/>
        <v>-27734.3333333333</v>
      </c>
      <c r="DZ265" s="99">
        <f t="shared" si="502"/>
        <v>-0.217754176960764</v>
      </c>
      <c r="EA265" s="107">
        <f t="shared" si="503"/>
        <v>-0.178816202055023</v>
      </c>
      <c r="EB265" s="105">
        <f t="shared" si="504"/>
        <v>-3863.33333333333</v>
      </c>
      <c r="EC265" s="105">
        <f t="shared" si="505"/>
        <v>-159.333333333333</v>
      </c>
      <c r="ED265" s="105" t="e">
        <f t="shared" si="506"/>
        <v>#VALUE!</v>
      </c>
      <c r="EE265" s="105">
        <f t="shared" si="507"/>
        <v>13383.3333333333</v>
      </c>
      <c r="EF265" s="108"/>
      <c r="EG265" s="115" t="str">
        <f t="shared" si="508"/>
        <v>完整</v>
      </c>
      <c r="EH265" s="115" t="str">
        <f t="shared" si="509"/>
        <v>完整</v>
      </c>
      <c r="EI265" s="115" t="str">
        <f t="shared" si="510"/>
        <v>完整</v>
      </c>
      <c r="EJ265" s="115" t="str">
        <f t="shared" si="511"/>
        <v>选择</v>
      </c>
      <c r="EK265" s="115" t="str">
        <f t="shared" si="512"/>
        <v>选择</v>
      </c>
      <c r="EL265" s="115" t="str">
        <f t="shared" si="513"/>
        <v>删除</v>
      </c>
      <c r="EM265" s="3" t="str">
        <f t="shared" si="514"/>
        <v>删除</v>
      </c>
      <c r="EN265" s="3" t="str">
        <f t="shared" si="515"/>
        <v>删除</v>
      </c>
      <c r="EO265" s="3" t="str">
        <f t="shared" si="516"/>
        <v>删除</v>
      </c>
      <c r="GR265" s="4"/>
    </row>
    <row r="266" s="5" customFormat="1" customHeight="1" spans="1:200">
      <c r="A266" s="42" t="s">
        <v>2638</v>
      </c>
      <c r="B266" s="43" t="str">
        <f t="shared" si="415"/>
        <v>Progressive FAR East(Beijing) International SCM Co.,Ltd</v>
      </c>
      <c r="C266" s="44" t="s">
        <v>207</v>
      </c>
      <c r="D266" s="44" t="s">
        <v>90</v>
      </c>
      <c r="E266" s="45"/>
      <c r="F266" s="47"/>
      <c r="G266" s="44"/>
      <c r="H266" s="46">
        <f t="shared" si="465"/>
        <v>0.124486469590069</v>
      </c>
      <c r="I266" s="46" t="str">
        <f t="shared" si="466"/>
        <v> </v>
      </c>
      <c r="J266" s="44"/>
      <c r="K266" s="47"/>
      <c r="L266" s="44"/>
      <c r="M266" s="70"/>
      <c r="N266" s="71" t="s">
        <v>2639</v>
      </c>
      <c r="O266" s="71" t="s">
        <v>2640</v>
      </c>
      <c r="P266" s="71" t="s">
        <v>211</v>
      </c>
      <c r="Q266" s="71" t="s">
        <v>2641</v>
      </c>
      <c r="R266" s="71" t="s">
        <v>2642</v>
      </c>
      <c r="S266" s="71" t="s">
        <v>235</v>
      </c>
      <c r="T266" s="75"/>
      <c r="U266" s="71" t="s">
        <v>2643</v>
      </c>
      <c r="V266" s="71" t="s">
        <v>306</v>
      </c>
      <c r="W266" s="71" t="s">
        <v>77</v>
      </c>
      <c r="X266" s="71" t="s">
        <v>2644</v>
      </c>
      <c r="Y266" s="71" t="s">
        <v>2131</v>
      </c>
      <c r="Z266" s="71" t="s">
        <v>2645</v>
      </c>
      <c r="AA266" s="81">
        <v>42502</v>
      </c>
      <c r="AB266" s="75"/>
      <c r="AC266" s="82">
        <v>169792</v>
      </c>
      <c r="AD266" s="82">
        <v>74081</v>
      </c>
      <c r="AE266" s="82">
        <v>114431</v>
      </c>
      <c r="AF266" s="82">
        <v>81741</v>
      </c>
      <c r="AG266" s="82">
        <v>3</v>
      </c>
      <c r="AH266" s="83"/>
      <c r="AI266" s="82">
        <v>32</v>
      </c>
      <c r="AJ266" s="82">
        <v>1</v>
      </c>
      <c r="AK266" s="82">
        <v>133024</v>
      </c>
      <c r="AL266" s="82">
        <v>45929</v>
      </c>
      <c r="AM266" s="82">
        <v>84174</v>
      </c>
      <c r="AN266" s="82">
        <v>50765</v>
      </c>
      <c r="AO266" s="82">
        <v>0</v>
      </c>
      <c r="AP266" s="82">
        <v>0</v>
      </c>
      <c r="AQ266" s="82">
        <v>0</v>
      </c>
      <c r="AR266" s="82">
        <v>2466</v>
      </c>
      <c r="AS266" s="82">
        <v>-17415</v>
      </c>
      <c r="AT266" s="82">
        <v>-13000</v>
      </c>
      <c r="AU266" s="82">
        <v>-10362</v>
      </c>
      <c r="AV266" s="82">
        <v>-11343</v>
      </c>
      <c r="AW266" s="82">
        <v>-4171</v>
      </c>
      <c r="AX266" s="82">
        <v>-3501</v>
      </c>
      <c r="AY266" s="82">
        <v>-2124</v>
      </c>
      <c r="AZ266" s="82">
        <v>-2712</v>
      </c>
      <c r="BA266" s="82">
        <v>6397</v>
      </c>
      <c r="BB266" s="82">
        <v>1064</v>
      </c>
      <c r="BC266" s="83"/>
      <c r="BD266" s="83"/>
      <c r="BE266" s="82">
        <v>103729</v>
      </c>
      <c r="BF266" s="82">
        <v>69129</v>
      </c>
      <c r="BG266" s="82">
        <v>96857</v>
      </c>
      <c r="BH266" s="82">
        <v>50105</v>
      </c>
      <c r="BI266" s="82">
        <v>17250</v>
      </c>
      <c r="BJ266" s="82">
        <v>7236</v>
      </c>
      <c r="BK266" s="82">
        <v>2480</v>
      </c>
      <c r="BL266" s="82">
        <v>1963</v>
      </c>
      <c r="BM266" s="82">
        <v>11258</v>
      </c>
      <c r="BN266" s="82">
        <v>11990</v>
      </c>
      <c r="BO266" s="82">
        <v>3416</v>
      </c>
      <c r="BP266" s="82">
        <v>5348</v>
      </c>
      <c r="BQ266" s="82">
        <v>146706</v>
      </c>
      <c r="BR266" s="82">
        <v>96922</v>
      </c>
      <c r="BS266" s="82">
        <v>110491</v>
      </c>
      <c r="BT266" s="82">
        <v>63568</v>
      </c>
      <c r="BU266" s="82">
        <v>5950</v>
      </c>
      <c r="BV266" s="82">
        <v>1106</v>
      </c>
      <c r="BW266" s="82">
        <v>292</v>
      </c>
      <c r="BX266" s="82">
        <v>299</v>
      </c>
      <c r="BY266" s="82">
        <v>15185</v>
      </c>
      <c r="BZ266" s="82">
        <v>11651</v>
      </c>
      <c r="CA266" s="82">
        <v>17803</v>
      </c>
      <c r="CB266" s="82">
        <v>16922</v>
      </c>
      <c r="CC266" s="83"/>
      <c r="CD266" s="83"/>
      <c r="CE266" s="83"/>
      <c r="CF266" s="83"/>
      <c r="CG266" s="82">
        <v>11465</v>
      </c>
      <c r="CH266" s="82">
        <v>11894</v>
      </c>
      <c r="CI266" s="82">
        <v>10070</v>
      </c>
      <c r="CJ266" s="82">
        <v>8578</v>
      </c>
      <c r="CK266" s="89">
        <f t="shared" si="467"/>
        <v>169792</v>
      </c>
      <c r="CL266" s="89">
        <f t="shared" si="468"/>
        <v>-133024</v>
      </c>
      <c r="CM266" s="89">
        <f t="shared" si="469"/>
        <v>-17415</v>
      </c>
      <c r="CN266" s="89">
        <f t="shared" si="470"/>
        <v>-4171</v>
      </c>
      <c r="CO266" s="89">
        <f t="shared" si="471"/>
        <v>15182</v>
      </c>
      <c r="CP266" s="90">
        <f t="shared" si="472"/>
        <v>0.0894152845834904</v>
      </c>
      <c r="CQ266" s="90">
        <f t="shared" si="473"/>
        <v>0.0981954595433672</v>
      </c>
      <c r="CR266" s="91">
        <f t="shared" si="474"/>
        <v>5950</v>
      </c>
      <c r="CS266" s="93">
        <f t="shared" si="475"/>
        <v>0</v>
      </c>
      <c r="CT266" s="93">
        <f t="shared" si="476"/>
        <v>3730.5</v>
      </c>
      <c r="CU266" s="93">
        <f t="shared" si="477"/>
        <v>11624</v>
      </c>
      <c r="CV266" s="94"/>
      <c r="CW266" s="95">
        <f t="shared" si="478"/>
        <v>74081</v>
      </c>
      <c r="CX266" s="95">
        <f t="shared" si="479"/>
        <v>-45929</v>
      </c>
      <c r="CY266" s="95">
        <f t="shared" si="480"/>
        <v>-13000</v>
      </c>
      <c r="CZ266" s="93">
        <f t="shared" si="481"/>
        <v>-3501</v>
      </c>
      <c r="DA266" s="95">
        <f t="shared" si="482"/>
        <v>11651</v>
      </c>
      <c r="DB266" s="99">
        <f t="shared" si="483"/>
        <v>0.157273794900177</v>
      </c>
      <c r="DC266" s="99">
        <f t="shared" si="484"/>
        <v>0.186625020022425</v>
      </c>
      <c r="DD266" s="91">
        <f t="shared" si="485"/>
        <v>1106</v>
      </c>
      <c r="DE266" s="93">
        <f t="shared" si="486"/>
        <v>0</v>
      </c>
      <c r="DF266" s="93" t="e">
        <f t="shared" si="487"/>
        <v>#VALUE!</v>
      </c>
      <c r="DG266" s="93">
        <f t="shared" si="488"/>
        <v>7703</v>
      </c>
      <c r="DH266" s="94"/>
      <c r="DI266" s="100">
        <f t="shared" si="489"/>
        <v>114431</v>
      </c>
      <c r="DJ266" s="100">
        <f t="shared" si="490"/>
        <v>-84174</v>
      </c>
      <c r="DK266" s="100">
        <f t="shared" si="491"/>
        <v>-10362</v>
      </c>
      <c r="DL266" s="100">
        <f t="shared" si="492"/>
        <v>-2124</v>
      </c>
      <c r="DM266" s="100">
        <f t="shared" si="493"/>
        <v>17771</v>
      </c>
      <c r="DN266" s="99">
        <f t="shared" si="494"/>
        <v>0.155298826366981</v>
      </c>
      <c r="DO266" s="90">
        <f t="shared" si="495"/>
        <v>0.183850610386923</v>
      </c>
      <c r="DP266" s="91">
        <f t="shared" si="496"/>
        <v>292</v>
      </c>
      <c r="DQ266" s="93">
        <f t="shared" si="497"/>
        <v>0</v>
      </c>
      <c r="DR266" s="93" t="e">
        <f t="shared" si="498"/>
        <v>#VALUE!</v>
      </c>
      <c r="DS266" s="93">
        <f t="shared" si="499"/>
        <v>4382</v>
      </c>
      <c r="DT266" s="94"/>
      <c r="DU266" s="105">
        <f t="shared" ref="DU266:DX266" si="522">(DI266+CW266+CK266)/3</f>
        <v>119434.666666667</v>
      </c>
      <c r="DV266" s="105">
        <f t="shared" si="522"/>
        <v>-87709</v>
      </c>
      <c r="DW266" s="105">
        <f t="shared" si="522"/>
        <v>-13592.3333333333</v>
      </c>
      <c r="DX266" s="105">
        <f t="shared" si="522"/>
        <v>-3265.33333333333</v>
      </c>
      <c r="DY266" s="105">
        <f t="shared" si="501"/>
        <v>14868</v>
      </c>
      <c r="DZ266" s="99">
        <f t="shared" si="502"/>
        <v>0.124486469590069</v>
      </c>
      <c r="EA266" s="107">
        <f t="shared" si="503"/>
        <v>0.142186802677718</v>
      </c>
      <c r="EB266" s="105">
        <f t="shared" si="504"/>
        <v>-2449.33333333333</v>
      </c>
      <c r="EC266" s="105">
        <f t="shared" si="505"/>
        <v>0</v>
      </c>
      <c r="ED266" s="105" t="e">
        <f t="shared" si="506"/>
        <v>#VALUE!</v>
      </c>
      <c r="EE266" s="105">
        <f t="shared" si="507"/>
        <v>7903</v>
      </c>
      <c r="EF266" s="108"/>
      <c r="EG266" s="115" t="str">
        <f t="shared" si="508"/>
        <v>完整</v>
      </c>
      <c r="EH266" s="115" t="str">
        <f t="shared" si="509"/>
        <v>完整</v>
      </c>
      <c r="EI266" s="115" t="str">
        <f t="shared" si="510"/>
        <v>完整</v>
      </c>
      <c r="EJ266" s="115" t="str">
        <f t="shared" si="511"/>
        <v>选择</v>
      </c>
      <c r="EK266" s="115" t="str">
        <f t="shared" si="512"/>
        <v>选择</v>
      </c>
      <c r="EL266" s="115" t="str">
        <f t="shared" si="513"/>
        <v>选择</v>
      </c>
      <c r="EM266" s="3" t="str">
        <f t="shared" si="514"/>
        <v>删除</v>
      </c>
      <c r="EN266" s="3" t="str">
        <f t="shared" si="515"/>
        <v>删除</v>
      </c>
      <c r="EO266" s="3" t="str">
        <f t="shared" si="516"/>
        <v>删除</v>
      </c>
      <c r="GR266" s="4"/>
    </row>
    <row r="267" s="5" customFormat="1" customHeight="1" spans="1:200">
      <c r="A267" s="42" t="s">
        <v>2646</v>
      </c>
      <c r="B267" s="43" t="str">
        <f t="shared" si="415"/>
        <v>Ningbo Hengsheng Lanhai Holdings Group Co., Ltd.</v>
      </c>
      <c r="C267" s="44" t="s">
        <v>207</v>
      </c>
      <c r="D267" s="44" t="s">
        <v>90</v>
      </c>
      <c r="E267" s="45"/>
      <c r="F267" s="47"/>
      <c r="G267" s="44"/>
      <c r="H267" s="46" t="e">
        <f t="shared" si="465"/>
        <v>#VALUE!</v>
      </c>
      <c r="I267" s="46" t="str">
        <f t="shared" si="466"/>
        <v> </v>
      </c>
      <c r="J267" s="44"/>
      <c r="K267" s="47"/>
      <c r="L267" s="44"/>
      <c r="M267" s="70"/>
      <c r="N267" s="71" t="s">
        <v>2647</v>
      </c>
      <c r="O267" s="71" t="s">
        <v>2648</v>
      </c>
      <c r="P267" s="71" t="s">
        <v>211</v>
      </c>
      <c r="Q267" s="71" t="s">
        <v>2649</v>
      </c>
      <c r="R267" s="71" t="s">
        <v>2650</v>
      </c>
      <c r="S267" s="71" t="s">
        <v>235</v>
      </c>
      <c r="T267" s="75"/>
      <c r="U267" s="71" t="s">
        <v>2651</v>
      </c>
      <c r="V267" s="71" t="s">
        <v>306</v>
      </c>
      <c r="W267" s="71" t="s">
        <v>83</v>
      </c>
      <c r="X267" s="71" t="s">
        <v>2652</v>
      </c>
      <c r="Y267" s="71" t="s">
        <v>2653</v>
      </c>
      <c r="Z267" s="71" t="s">
        <v>2654</v>
      </c>
      <c r="AA267" s="81">
        <v>42500</v>
      </c>
      <c r="AB267" s="75"/>
      <c r="AC267" s="83"/>
      <c r="AD267" s="83"/>
      <c r="AE267" s="82">
        <v>143897</v>
      </c>
      <c r="AF267" s="82">
        <v>143678</v>
      </c>
      <c r="AG267" s="83"/>
      <c r="AH267" s="83"/>
      <c r="AI267" s="82">
        <v>2995</v>
      </c>
      <c r="AJ267" s="82">
        <v>3698</v>
      </c>
      <c r="AK267" s="83"/>
      <c r="AL267" s="83"/>
      <c r="AM267" s="82">
        <v>109180</v>
      </c>
      <c r="AN267" s="82">
        <v>114010</v>
      </c>
      <c r="AO267" s="83"/>
      <c r="AP267" s="83"/>
      <c r="AQ267" s="82">
        <v>0</v>
      </c>
      <c r="AR267" s="82">
        <v>0</v>
      </c>
      <c r="AS267" s="83"/>
      <c r="AT267" s="83"/>
      <c r="AU267" s="82">
        <v>-14862</v>
      </c>
      <c r="AV267" s="82">
        <v>-14029</v>
      </c>
      <c r="AW267" s="83"/>
      <c r="AX267" s="83"/>
      <c r="AY267" s="82">
        <v>-10649</v>
      </c>
      <c r="AZ267" s="82">
        <v>-9067</v>
      </c>
      <c r="BA267" s="83"/>
      <c r="BB267" s="83"/>
      <c r="BC267" s="82">
        <v>524</v>
      </c>
      <c r="BD267" s="82">
        <v>1612</v>
      </c>
      <c r="BE267" s="83"/>
      <c r="BF267" s="83"/>
      <c r="BG267" s="82">
        <v>16662</v>
      </c>
      <c r="BH267" s="82">
        <v>26181</v>
      </c>
      <c r="BI267" s="83"/>
      <c r="BJ267" s="83"/>
      <c r="BK267" s="82">
        <v>27902</v>
      </c>
      <c r="BL267" s="82">
        <v>24887</v>
      </c>
      <c r="BM267" s="83"/>
      <c r="BN267" s="83"/>
      <c r="BO267" s="82">
        <v>69206</v>
      </c>
      <c r="BP267" s="82">
        <v>43106</v>
      </c>
      <c r="BQ267" s="83"/>
      <c r="BR267" s="83"/>
      <c r="BS267" s="82">
        <v>139125</v>
      </c>
      <c r="BT267" s="82">
        <v>124043</v>
      </c>
      <c r="BU267" s="83"/>
      <c r="BV267" s="83"/>
      <c r="BW267" s="82">
        <v>2411</v>
      </c>
      <c r="BX267" s="82">
        <v>2250</v>
      </c>
      <c r="BY267" s="83"/>
      <c r="BZ267" s="83"/>
      <c r="CA267" s="82">
        <v>12201</v>
      </c>
      <c r="CB267" s="82">
        <v>10270</v>
      </c>
      <c r="CC267" s="83"/>
      <c r="CD267" s="83"/>
      <c r="CE267" s="82">
        <v>525</v>
      </c>
      <c r="CF267" s="82">
        <v>614</v>
      </c>
      <c r="CG267" s="83"/>
      <c r="CH267" s="83"/>
      <c r="CI267" s="82">
        <v>11926</v>
      </c>
      <c r="CJ267" s="82">
        <v>11165</v>
      </c>
      <c r="CK267" s="89" t="str">
        <f t="shared" si="467"/>
        <v>无数据</v>
      </c>
      <c r="CL267" s="89">
        <f t="shared" si="468"/>
        <v>0</v>
      </c>
      <c r="CM267" s="89">
        <f t="shared" si="469"/>
        <v>0</v>
      </c>
      <c r="CN267" s="89">
        <f t="shared" si="470"/>
        <v>0</v>
      </c>
      <c r="CO267" s="89" t="str">
        <f t="shared" si="471"/>
        <v>无数据</v>
      </c>
      <c r="CP267" s="90" t="e">
        <f t="shared" si="472"/>
        <v>#VALUE!</v>
      </c>
      <c r="CQ267" s="90" t="e">
        <f t="shared" si="473"/>
        <v>#VALUE!</v>
      </c>
      <c r="CR267" s="91">
        <f t="shared" si="474"/>
        <v>0</v>
      </c>
      <c r="CS267" s="93" t="str">
        <f t="shared" si="475"/>
        <v/>
      </c>
      <c r="CT267" s="93" t="e">
        <f t="shared" si="476"/>
        <v>#VALUE!</v>
      </c>
      <c r="CU267" s="93" t="e">
        <f t="shared" si="477"/>
        <v>#VALUE!</v>
      </c>
      <c r="CV267" s="94"/>
      <c r="CW267" s="95" t="str">
        <f t="shared" si="478"/>
        <v>无数据</v>
      </c>
      <c r="CX267" s="95">
        <f t="shared" si="479"/>
        <v>0</v>
      </c>
      <c r="CY267" s="95">
        <f t="shared" si="480"/>
        <v>0</v>
      </c>
      <c r="CZ267" s="93" t="str">
        <f t="shared" si="481"/>
        <v/>
      </c>
      <c r="DA267" s="95" t="str">
        <f t="shared" si="482"/>
        <v>无数据</v>
      </c>
      <c r="DB267" s="99" t="e">
        <f t="shared" si="483"/>
        <v>#VALUE!</v>
      </c>
      <c r="DC267" s="99" t="e">
        <f t="shared" si="484"/>
        <v>#VALUE!</v>
      </c>
      <c r="DD267" s="91">
        <f t="shared" si="485"/>
        <v>0</v>
      </c>
      <c r="DE267" s="93" t="str">
        <f t="shared" si="486"/>
        <v/>
      </c>
      <c r="DF267" s="93" t="e">
        <f t="shared" si="487"/>
        <v>#VALUE!</v>
      </c>
      <c r="DG267" s="93" t="e">
        <f t="shared" si="488"/>
        <v>#VALUE!</v>
      </c>
      <c r="DH267" s="94"/>
      <c r="DI267" s="100">
        <f t="shared" si="489"/>
        <v>143897</v>
      </c>
      <c r="DJ267" s="100">
        <f t="shared" si="490"/>
        <v>-109180</v>
      </c>
      <c r="DK267" s="100">
        <f t="shared" si="491"/>
        <v>-14862</v>
      </c>
      <c r="DL267" s="100">
        <f t="shared" si="492"/>
        <v>-10649</v>
      </c>
      <c r="DM267" s="100">
        <f t="shared" si="493"/>
        <v>9206</v>
      </c>
      <c r="DN267" s="99">
        <f t="shared" si="494"/>
        <v>0.0639763163929755</v>
      </c>
      <c r="DO267" s="90">
        <f t="shared" si="495"/>
        <v>0.0683490359415254</v>
      </c>
      <c r="DP267" s="91">
        <f t="shared" si="496"/>
        <v>2411</v>
      </c>
      <c r="DQ267" s="93">
        <f t="shared" si="497"/>
        <v>0</v>
      </c>
      <c r="DR267" s="93">
        <f t="shared" si="498"/>
        <v>1068</v>
      </c>
      <c r="DS267" s="93">
        <f t="shared" si="499"/>
        <v>56156</v>
      </c>
      <c r="DT267" s="94"/>
      <c r="DU267" s="105" t="e">
        <f t="shared" ref="DU267:DX267" si="523">(DI267+CW267+CK267)/3</f>
        <v>#VALUE!</v>
      </c>
      <c r="DV267" s="105">
        <f t="shared" si="523"/>
        <v>-36393.3333333333</v>
      </c>
      <c r="DW267" s="105">
        <f t="shared" si="523"/>
        <v>-4954</v>
      </c>
      <c r="DX267" s="105" t="e">
        <f t="shared" si="523"/>
        <v>#VALUE!</v>
      </c>
      <c r="DY267" s="105" t="e">
        <f t="shared" si="501"/>
        <v>#VALUE!</v>
      </c>
      <c r="DZ267" s="99" t="e">
        <f t="shared" si="502"/>
        <v>#VALUE!</v>
      </c>
      <c r="EA267" s="107" t="e">
        <f t="shared" si="503"/>
        <v>#VALUE!</v>
      </c>
      <c r="EB267" s="105">
        <f t="shared" si="504"/>
        <v>-803.666666666667</v>
      </c>
      <c r="EC267" s="105" t="e">
        <f t="shared" si="505"/>
        <v>#VALUE!</v>
      </c>
      <c r="ED267" s="105" t="e">
        <f t="shared" si="506"/>
        <v>#VALUE!</v>
      </c>
      <c r="EE267" s="105" t="e">
        <f t="shared" si="507"/>
        <v>#VALUE!</v>
      </c>
      <c r="EF267" s="108"/>
      <c r="EG267" s="115" t="str">
        <f t="shared" si="508"/>
        <v>完整</v>
      </c>
      <c r="EH267" s="115" t="str">
        <f t="shared" si="509"/>
        <v>无数据</v>
      </c>
      <c r="EI267" s="115" t="str">
        <f t="shared" si="510"/>
        <v>无数据</v>
      </c>
      <c r="EJ267" s="115" t="str">
        <f t="shared" si="511"/>
        <v>删除</v>
      </c>
      <c r="EK267" s="115" t="str">
        <f t="shared" si="512"/>
        <v>删除</v>
      </c>
      <c r="EL267" s="115" t="str">
        <f t="shared" si="513"/>
        <v>选择</v>
      </c>
      <c r="EM267" s="3" t="e">
        <f t="shared" si="514"/>
        <v>#VALUE!</v>
      </c>
      <c r="EN267" s="3" t="e">
        <f t="shared" si="515"/>
        <v>#VALUE!</v>
      </c>
      <c r="EO267" s="3" t="e">
        <f t="shared" si="516"/>
        <v>#VALUE!</v>
      </c>
      <c r="GR267" s="4"/>
    </row>
    <row r="268" s="5" customFormat="1" customHeight="1" spans="1:200">
      <c r="A268" s="42" t="s">
        <v>2655</v>
      </c>
      <c r="B268" s="43" t="str">
        <f t="shared" si="415"/>
        <v>Cong TY CO Phan DAU TU VA Phat Trien Cang Dinh VU</v>
      </c>
      <c r="C268" s="44" t="s">
        <v>207</v>
      </c>
      <c r="D268" s="44" t="s">
        <v>90</v>
      </c>
      <c r="E268" s="45"/>
      <c r="F268" s="47"/>
      <c r="G268" s="44"/>
      <c r="H268" s="46">
        <f t="shared" si="465"/>
        <v>0.381235769280172</v>
      </c>
      <c r="I268" s="46" t="str">
        <f t="shared" si="466"/>
        <v> </v>
      </c>
      <c r="J268" s="44"/>
      <c r="K268" s="47"/>
      <c r="L268" s="44"/>
      <c r="M268" s="70"/>
      <c r="N268" s="71" t="s">
        <v>2656</v>
      </c>
      <c r="O268" s="71" t="s">
        <v>2657</v>
      </c>
      <c r="P268" s="71" t="s">
        <v>211</v>
      </c>
      <c r="Q268" s="71" t="s">
        <v>2658</v>
      </c>
      <c r="R268" s="71" t="s">
        <v>2659</v>
      </c>
      <c r="S268" s="71" t="s">
        <v>1565</v>
      </c>
      <c r="T268" s="75"/>
      <c r="U268" s="71" t="s">
        <v>2660</v>
      </c>
      <c r="V268" s="71" t="s">
        <v>306</v>
      </c>
      <c r="W268" s="71" t="s">
        <v>77</v>
      </c>
      <c r="X268" s="71" t="s">
        <v>2661</v>
      </c>
      <c r="Y268" s="71" t="s">
        <v>2662</v>
      </c>
      <c r="Z268" s="71" t="s">
        <v>2663</v>
      </c>
      <c r="AA268" s="81">
        <v>39837</v>
      </c>
      <c r="AB268" s="75"/>
      <c r="AC268" s="82">
        <v>549212098</v>
      </c>
      <c r="AD268" s="82">
        <v>584923615</v>
      </c>
      <c r="AE268" s="82">
        <v>608576114</v>
      </c>
      <c r="AF268" s="82">
        <v>518185457</v>
      </c>
      <c r="AG268" s="83"/>
      <c r="AH268" s="83"/>
      <c r="AI268" s="83"/>
      <c r="AJ268" s="83"/>
      <c r="AK268" s="82">
        <v>270587849</v>
      </c>
      <c r="AL268" s="82">
        <v>227447949</v>
      </c>
      <c r="AM268" s="82">
        <v>237480905</v>
      </c>
      <c r="AN268" s="82">
        <v>210316782</v>
      </c>
      <c r="AO268" s="82">
        <v>0</v>
      </c>
      <c r="AP268" s="82">
        <v>0</v>
      </c>
      <c r="AQ268" s="82">
        <v>0</v>
      </c>
      <c r="AR268" s="82">
        <v>0</v>
      </c>
      <c r="AS268" s="82">
        <v>-67532902</v>
      </c>
      <c r="AT268" s="82">
        <v>-60455416</v>
      </c>
      <c r="AU268" s="82">
        <v>-58342170</v>
      </c>
      <c r="AV268" s="82">
        <v>-47484268</v>
      </c>
      <c r="AW268" s="82">
        <v>-53318497</v>
      </c>
      <c r="AX268" s="82">
        <v>-49124822</v>
      </c>
      <c r="AY268" s="82">
        <v>-54037233</v>
      </c>
      <c r="AZ268" s="82">
        <v>-61676023</v>
      </c>
      <c r="BA268" s="82">
        <v>8993003</v>
      </c>
      <c r="BB268" s="82">
        <v>9374316</v>
      </c>
      <c r="BC268" s="82">
        <v>9580693</v>
      </c>
      <c r="BD268" s="82">
        <v>9263578</v>
      </c>
      <c r="BE268" s="82">
        <v>41122480</v>
      </c>
      <c r="BF268" s="82">
        <v>56775715</v>
      </c>
      <c r="BG268" s="82">
        <v>55864686</v>
      </c>
      <c r="BH268" s="82">
        <v>55702219</v>
      </c>
      <c r="BI268" s="82">
        <v>1159626433</v>
      </c>
      <c r="BJ268" s="82">
        <v>1090477068</v>
      </c>
      <c r="BK268" s="82">
        <v>1056809394</v>
      </c>
      <c r="BL268" s="82">
        <v>954265422</v>
      </c>
      <c r="BM268" s="82">
        <v>239376932</v>
      </c>
      <c r="BN268" s="82">
        <v>116305250</v>
      </c>
      <c r="BO268" s="82">
        <v>164287246</v>
      </c>
      <c r="BP268" s="82">
        <v>192994446</v>
      </c>
      <c r="BQ268" s="82">
        <v>1635776002</v>
      </c>
      <c r="BR268" s="82">
        <v>1497818986</v>
      </c>
      <c r="BS268" s="82">
        <v>1499394833</v>
      </c>
      <c r="BT268" s="82">
        <v>1396134734</v>
      </c>
      <c r="BU268" s="83"/>
      <c r="BV268" s="83"/>
      <c r="BW268" s="83"/>
      <c r="BX268" s="83"/>
      <c r="BY268" s="82">
        <v>157772850</v>
      </c>
      <c r="BZ268" s="82">
        <v>247895428</v>
      </c>
      <c r="CA268" s="82">
        <v>258715806</v>
      </c>
      <c r="CB268" s="82">
        <v>198708384</v>
      </c>
      <c r="CC268" s="83"/>
      <c r="CD268" s="83"/>
      <c r="CE268" s="83"/>
      <c r="CF268" s="83"/>
      <c r="CG268" s="82">
        <v>67532902</v>
      </c>
      <c r="CH268" s="82">
        <v>60455416</v>
      </c>
      <c r="CI268" s="82">
        <v>58342170</v>
      </c>
      <c r="CJ268" s="82">
        <v>47484268</v>
      </c>
      <c r="CK268" s="89">
        <f t="shared" si="467"/>
        <v>549212098</v>
      </c>
      <c r="CL268" s="89">
        <f t="shared" si="468"/>
        <v>-270587849</v>
      </c>
      <c r="CM268" s="89">
        <f t="shared" si="469"/>
        <v>-67532902</v>
      </c>
      <c r="CN268" s="89">
        <f t="shared" si="470"/>
        <v>-53318497</v>
      </c>
      <c r="CO268" s="89">
        <f t="shared" si="471"/>
        <v>157772850</v>
      </c>
      <c r="CP268" s="90">
        <f t="shared" si="472"/>
        <v>0.287271257451434</v>
      </c>
      <c r="CQ268" s="90">
        <f t="shared" si="473"/>
        <v>0.403058331033785</v>
      </c>
      <c r="CR268" s="91">
        <f t="shared" si="474"/>
        <v>0</v>
      </c>
      <c r="CS268" s="93">
        <f t="shared" si="475"/>
        <v>0</v>
      </c>
      <c r="CT268" s="93">
        <f t="shared" si="476"/>
        <v>9183659.5</v>
      </c>
      <c r="CU268" s="93">
        <f t="shared" si="477"/>
        <v>177841091</v>
      </c>
      <c r="CV268" s="94"/>
      <c r="CW268" s="95">
        <f t="shared" si="478"/>
        <v>584923615</v>
      </c>
      <c r="CX268" s="95">
        <f t="shared" si="479"/>
        <v>-227447949</v>
      </c>
      <c r="CY268" s="95">
        <f t="shared" si="480"/>
        <v>-60455416</v>
      </c>
      <c r="CZ268" s="93">
        <f t="shared" si="481"/>
        <v>-49124822</v>
      </c>
      <c r="DA268" s="95">
        <f t="shared" si="482"/>
        <v>247895428</v>
      </c>
      <c r="DB268" s="99">
        <f t="shared" si="483"/>
        <v>0.423808206136454</v>
      </c>
      <c r="DC268" s="99">
        <f t="shared" si="484"/>
        <v>0.735533221142717</v>
      </c>
      <c r="DD268" s="91">
        <f t="shared" si="485"/>
        <v>0</v>
      </c>
      <c r="DE268" s="93">
        <f t="shared" si="486"/>
        <v>0</v>
      </c>
      <c r="DF268" s="93">
        <f t="shared" si="487"/>
        <v>9477504.5</v>
      </c>
      <c r="DG268" s="93">
        <f t="shared" si="488"/>
        <v>140296248</v>
      </c>
      <c r="DH268" s="94"/>
      <c r="DI268" s="100">
        <f t="shared" si="489"/>
        <v>608576114</v>
      </c>
      <c r="DJ268" s="100">
        <f t="shared" si="490"/>
        <v>-237480905</v>
      </c>
      <c r="DK268" s="100">
        <f t="shared" si="491"/>
        <v>-58342170</v>
      </c>
      <c r="DL268" s="100">
        <f t="shared" si="492"/>
        <v>-54037233</v>
      </c>
      <c r="DM268" s="100">
        <f t="shared" si="493"/>
        <v>258715806</v>
      </c>
      <c r="DN268" s="99">
        <f t="shared" si="494"/>
        <v>0.425116596015466</v>
      </c>
      <c r="DO268" s="90">
        <f t="shared" si="495"/>
        <v>0.739483159661541</v>
      </c>
      <c r="DP268" s="91">
        <f t="shared" si="496"/>
        <v>0</v>
      </c>
      <c r="DQ268" s="93">
        <f t="shared" si="497"/>
        <v>0</v>
      </c>
      <c r="DR268" s="93">
        <f t="shared" si="498"/>
        <v>9422135.5</v>
      </c>
      <c r="DS268" s="93">
        <f t="shared" si="499"/>
        <v>178640846</v>
      </c>
      <c r="DT268" s="94"/>
      <c r="DU268" s="105">
        <f t="shared" ref="DU268:DX268" si="524">(DI268+CW268+CK268)/3</f>
        <v>580903942.333333</v>
      </c>
      <c r="DV268" s="105">
        <f t="shared" si="524"/>
        <v>-245172234.333333</v>
      </c>
      <c r="DW268" s="105">
        <f t="shared" si="524"/>
        <v>-62110162.6666667</v>
      </c>
      <c r="DX268" s="105">
        <f t="shared" si="524"/>
        <v>-52160184</v>
      </c>
      <c r="DY268" s="105">
        <f t="shared" si="501"/>
        <v>221461361.333333</v>
      </c>
      <c r="DZ268" s="99">
        <f t="shared" si="502"/>
        <v>0.381235769280172</v>
      </c>
      <c r="EA268" s="107">
        <f t="shared" si="503"/>
        <v>0.61612444668411</v>
      </c>
      <c r="EB268" s="105">
        <f t="shared" si="504"/>
        <v>0</v>
      </c>
      <c r="EC268" s="105">
        <f t="shared" si="505"/>
        <v>0</v>
      </c>
      <c r="ED268" s="105">
        <f t="shared" si="506"/>
        <v>9361099.83333333</v>
      </c>
      <c r="EE268" s="105">
        <f t="shared" si="507"/>
        <v>165592728.333333</v>
      </c>
      <c r="EF268" s="108"/>
      <c r="EG268" s="115" t="str">
        <f t="shared" si="508"/>
        <v>完整</v>
      </c>
      <c r="EH268" s="115" t="str">
        <f t="shared" si="509"/>
        <v>完整</v>
      </c>
      <c r="EI268" s="115" t="str">
        <f t="shared" si="510"/>
        <v>完整</v>
      </c>
      <c r="EJ268" s="115" t="str">
        <f t="shared" si="511"/>
        <v>选择</v>
      </c>
      <c r="EK268" s="115" t="str">
        <f t="shared" si="512"/>
        <v>选择</v>
      </c>
      <c r="EL268" s="115" t="str">
        <f t="shared" si="513"/>
        <v>选择</v>
      </c>
      <c r="EM268" s="3" t="str">
        <f t="shared" si="514"/>
        <v>删除</v>
      </c>
      <c r="EN268" s="3" t="str">
        <f t="shared" si="515"/>
        <v>删除</v>
      </c>
      <c r="EO268" s="3" t="str">
        <f t="shared" si="516"/>
        <v>删除</v>
      </c>
      <c r="GR268" s="4"/>
    </row>
    <row r="269" s="5" customFormat="1" customHeight="1" spans="1:200">
      <c r="A269" s="42" t="s">
        <v>2664</v>
      </c>
      <c r="B269" s="43" t="str">
        <f t="shared" si="415"/>
        <v>Jiangsu Railway Development Co.,Ltd.</v>
      </c>
      <c r="C269" s="44" t="s">
        <v>207</v>
      </c>
      <c r="D269" s="44" t="s">
        <v>90</v>
      </c>
      <c r="E269" s="45"/>
      <c r="F269" s="47"/>
      <c r="G269" s="44"/>
      <c r="H269" s="46">
        <f t="shared" si="465"/>
        <v>-0.466680355569244</v>
      </c>
      <c r="I269" s="46" t="str">
        <f t="shared" si="466"/>
        <v> </v>
      </c>
      <c r="J269" s="44"/>
      <c r="K269" s="47"/>
      <c r="L269" s="44"/>
      <c r="M269" s="70"/>
      <c r="N269" s="71" t="s">
        <v>2665</v>
      </c>
      <c r="O269" s="71" t="s">
        <v>2666</v>
      </c>
      <c r="P269" s="71" t="s">
        <v>211</v>
      </c>
      <c r="Q269" s="71" t="s">
        <v>2667</v>
      </c>
      <c r="R269" s="71" t="s">
        <v>2668</v>
      </c>
      <c r="S269" s="71" t="s">
        <v>235</v>
      </c>
      <c r="T269" s="75"/>
      <c r="U269" s="71" t="s">
        <v>2669</v>
      </c>
      <c r="V269" s="71" t="s">
        <v>306</v>
      </c>
      <c r="W269" s="71" t="s">
        <v>83</v>
      </c>
      <c r="X269" s="71" t="s">
        <v>2670</v>
      </c>
      <c r="Y269" s="71" t="s">
        <v>2671</v>
      </c>
      <c r="Z269" s="71" t="s">
        <v>2672</v>
      </c>
      <c r="AA269" s="81">
        <v>41726</v>
      </c>
      <c r="AB269" s="75"/>
      <c r="AC269" s="82">
        <v>137392</v>
      </c>
      <c r="AD269" s="82">
        <v>22452</v>
      </c>
      <c r="AE269" s="82">
        <v>73922</v>
      </c>
      <c r="AF269" s="82">
        <v>181681</v>
      </c>
      <c r="AG269" s="82">
        <v>26639</v>
      </c>
      <c r="AH269" s="82">
        <v>727</v>
      </c>
      <c r="AI269" s="82">
        <v>769</v>
      </c>
      <c r="AJ269" s="82">
        <v>1351</v>
      </c>
      <c r="AK269" s="82">
        <v>80394</v>
      </c>
      <c r="AL269" s="82">
        <v>13602</v>
      </c>
      <c r="AM269" s="82">
        <v>49271</v>
      </c>
      <c r="AN269" s="82">
        <v>147437</v>
      </c>
      <c r="AO269" s="82">
        <v>4983</v>
      </c>
      <c r="AP269" s="82">
        <v>0</v>
      </c>
      <c r="AQ269" s="82">
        <v>0</v>
      </c>
      <c r="AR269" s="82">
        <v>0</v>
      </c>
      <c r="AS269" s="82">
        <v>-60752</v>
      </c>
      <c r="AT269" s="82">
        <v>-37337</v>
      </c>
      <c r="AU269" s="82">
        <v>-44953</v>
      </c>
      <c r="AV269" s="82">
        <v>-43291</v>
      </c>
      <c r="AW269" s="82">
        <v>-38837</v>
      </c>
      <c r="AX269" s="82">
        <v>-5623</v>
      </c>
      <c r="AY269" s="82">
        <v>-7108</v>
      </c>
      <c r="AZ269" s="82">
        <v>-7209</v>
      </c>
      <c r="BA269" s="82">
        <v>68475</v>
      </c>
      <c r="BB269" s="83"/>
      <c r="BC269" s="82">
        <v>0</v>
      </c>
      <c r="BD269" s="82">
        <v>852</v>
      </c>
      <c r="BE269" s="82">
        <v>70419</v>
      </c>
      <c r="BF269" s="82">
        <v>7495</v>
      </c>
      <c r="BG269" s="82">
        <v>21386</v>
      </c>
      <c r="BH269" s="82">
        <v>87446</v>
      </c>
      <c r="BI269" s="82">
        <v>292092</v>
      </c>
      <c r="BJ269" s="82">
        <v>224340</v>
      </c>
      <c r="BK269" s="82">
        <v>192192</v>
      </c>
      <c r="BL269" s="82">
        <v>85436</v>
      </c>
      <c r="BM269" s="82">
        <v>57829</v>
      </c>
      <c r="BN269" s="82">
        <v>23947</v>
      </c>
      <c r="BO269" s="82">
        <v>29169</v>
      </c>
      <c r="BP269" s="82">
        <v>37299</v>
      </c>
      <c r="BQ269" s="82">
        <v>1022771</v>
      </c>
      <c r="BR269" s="82">
        <v>656959</v>
      </c>
      <c r="BS269" s="82">
        <v>645441</v>
      </c>
      <c r="BT269" s="82">
        <v>644303</v>
      </c>
      <c r="BU269" s="82">
        <v>945</v>
      </c>
      <c r="BV269" s="82">
        <v>0</v>
      </c>
      <c r="BW269" s="82">
        <v>2849</v>
      </c>
      <c r="BX269" s="82">
        <v>6494</v>
      </c>
      <c r="BY269" s="82">
        <v>-15952</v>
      </c>
      <c r="BZ269" s="82">
        <v>-33383</v>
      </c>
      <c r="CA269" s="82">
        <v>-26641</v>
      </c>
      <c r="CB269" s="82">
        <v>-14905</v>
      </c>
      <c r="CC269" s="82">
        <v>16965</v>
      </c>
      <c r="CD269" s="82">
        <v>420</v>
      </c>
      <c r="CE269" s="82">
        <v>170</v>
      </c>
      <c r="CF269" s="82">
        <v>141</v>
      </c>
      <c r="CG269" s="82">
        <v>37859</v>
      </c>
      <c r="CH269" s="82">
        <v>36917</v>
      </c>
      <c r="CI269" s="82">
        <v>41934</v>
      </c>
      <c r="CJ269" s="82">
        <v>36656</v>
      </c>
      <c r="CK269" s="89">
        <f t="shared" si="467"/>
        <v>137392</v>
      </c>
      <c r="CL269" s="89">
        <f t="shared" si="468"/>
        <v>-80394</v>
      </c>
      <c r="CM269" s="89">
        <f t="shared" si="469"/>
        <v>-65735</v>
      </c>
      <c r="CN269" s="89">
        <f t="shared" si="470"/>
        <v>-38837</v>
      </c>
      <c r="CO269" s="89">
        <f t="shared" si="471"/>
        <v>-47574</v>
      </c>
      <c r="CP269" s="90">
        <f t="shared" si="472"/>
        <v>-0.346264702457203</v>
      </c>
      <c r="CQ269" s="90">
        <f t="shared" si="473"/>
        <v>-0.257204026685986</v>
      </c>
      <c r="CR269" s="91">
        <f t="shared" si="474"/>
        <v>945</v>
      </c>
      <c r="CS269" s="93">
        <f t="shared" si="475"/>
        <v>4983</v>
      </c>
      <c r="CT269" s="93" t="e">
        <f t="shared" si="476"/>
        <v>#VALUE!</v>
      </c>
      <c r="CU269" s="93">
        <f t="shared" si="477"/>
        <v>40888</v>
      </c>
      <c r="CV269" s="94"/>
      <c r="CW269" s="95">
        <f t="shared" si="478"/>
        <v>22452</v>
      </c>
      <c r="CX269" s="95">
        <f t="shared" si="479"/>
        <v>-13602</v>
      </c>
      <c r="CY269" s="95">
        <f t="shared" si="480"/>
        <v>-37337</v>
      </c>
      <c r="CZ269" s="93">
        <f t="shared" si="481"/>
        <v>-5623</v>
      </c>
      <c r="DA269" s="95">
        <f t="shared" si="482"/>
        <v>-34110</v>
      </c>
      <c r="DB269" s="99">
        <f t="shared" si="483"/>
        <v>-1.51924104756815</v>
      </c>
      <c r="DC269" s="99">
        <f t="shared" si="484"/>
        <v>-0.603055054630317</v>
      </c>
      <c r="DD269" s="91">
        <f t="shared" si="485"/>
        <v>0</v>
      </c>
      <c r="DE269" s="93">
        <f t="shared" si="486"/>
        <v>0</v>
      </c>
      <c r="DF269" s="93" t="e">
        <f t="shared" si="487"/>
        <v>#VALUE!</v>
      </c>
      <c r="DG269" s="93">
        <f t="shared" si="488"/>
        <v>26558</v>
      </c>
      <c r="DH269" s="94"/>
      <c r="DI269" s="100">
        <f t="shared" si="489"/>
        <v>73922</v>
      </c>
      <c r="DJ269" s="100">
        <f t="shared" si="490"/>
        <v>-49271</v>
      </c>
      <c r="DK269" s="100">
        <f t="shared" si="491"/>
        <v>-44953</v>
      </c>
      <c r="DL269" s="100">
        <f t="shared" si="492"/>
        <v>-7108</v>
      </c>
      <c r="DM269" s="100">
        <f t="shared" si="493"/>
        <v>-27410</v>
      </c>
      <c r="DN269" s="99">
        <f t="shared" si="494"/>
        <v>-0.370796244690349</v>
      </c>
      <c r="DO269" s="90">
        <f t="shared" si="495"/>
        <v>-0.270496980223424</v>
      </c>
      <c r="DP269" s="91">
        <f t="shared" si="496"/>
        <v>2849</v>
      </c>
      <c r="DQ269" s="93">
        <f t="shared" si="497"/>
        <v>0</v>
      </c>
      <c r="DR269" s="93">
        <f t="shared" si="498"/>
        <v>426</v>
      </c>
      <c r="DS269" s="93">
        <f t="shared" si="499"/>
        <v>33234</v>
      </c>
      <c r="DT269" s="94"/>
      <c r="DU269" s="105">
        <f t="shared" ref="DU269:DX269" si="525">(DI269+CW269+CK269)/3</f>
        <v>77922</v>
      </c>
      <c r="DV269" s="105">
        <f t="shared" si="525"/>
        <v>-47755.6666666667</v>
      </c>
      <c r="DW269" s="105">
        <f t="shared" si="525"/>
        <v>-49341.6666666667</v>
      </c>
      <c r="DX269" s="105">
        <f t="shared" si="525"/>
        <v>-17189.3333333333</v>
      </c>
      <c r="DY269" s="105">
        <f t="shared" si="501"/>
        <v>-36364.6666666667</v>
      </c>
      <c r="DZ269" s="99">
        <f t="shared" si="502"/>
        <v>-0.466680355569244</v>
      </c>
      <c r="EA269" s="107">
        <f t="shared" si="503"/>
        <v>-0.318188181765152</v>
      </c>
      <c r="EB269" s="105">
        <f t="shared" si="504"/>
        <v>-1264.66666666667</v>
      </c>
      <c r="EC269" s="105">
        <f t="shared" si="505"/>
        <v>-1661</v>
      </c>
      <c r="ED269" s="105" t="e">
        <f t="shared" si="506"/>
        <v>#VALUE!</v>
      </c>
      <c r="EE269" s="105">
        <f t="shared" si="507"/>
        <v>33560</v>
      </c>
      <c r="EF269" s="108"/>
      <c r="EG269" s="115" t="str">
        <f t="shared" si="508"/>
        <v>完整</v>
      </c>
      <c r="EH269" s="115" t="str">
        <f t="shared" si="509"/>
        <v>完整</v>
      </c>
      <c r="EI269" s="115" t="str">
        <f t="shared" si="510"/>
        <v>完整</v>
      </c>
      <c r="EJ269" s="115" t="str">
        <f t="shared" si="511"/>
        <v>选择</v>
      </c>
      <c r="EK269" s="115" t="str">
        <f t="shared" si="512"/>
        <v>选择</v>
      </c>
      <c r="EL269" s="115" t="str">
        <f t="shared" si="513"/>
        <v>删除</v>
      </c>
      <c r="EM269" s="3" t="str">
        <f t="shared" si="514"/>
        <v>删除</v>
      </c>
      <c r="EN269" s="3" t="str">
        <f t="shared" si="515"/>
        <v>删除</v>
      </c>
      <c r="EO269" s="3" t="str">
        <f t="shared" si="516"/>
        <v>删除</v>
      </c>
      <c r="GR269" s="4"/>
    </row>
    <row r="270" s="5" customFormat="1" customHeight="1" spans="1:200">
      <c r="A270" s="42" t="s">
        <v>2673</v>
      </c>
      <c r="B270" s="43" t="str">
        <f t="shared" si="415"/>
        <v>TZE Shin International Company Limited</v>
      </c>
      <c r="C270" s="44" t="s">
        <v>207</v>
      </c>
      <c r="D270" s="44" t="s">
        <v>90</v>
      </c>
      <c r="E270" s="45"/>
      <c r="F270" s="47"/>
      <c r="G270" s="44"/>
      <c r="H270" s="46">
        <f t="shared" si="465"/>
        <v>-0.0428379962124772</v>
      </c>
      <c r="I270" s="46" t="str">
        <f t="shared" si="466"/>
        <v> </v>
      </c>
      <c r="J270" s="44"/>
      <c r="K270" s="47"/>
      <c r="L270" s="44"/>
      <c r="M270" s="70"/>
      <c r="N270" s="71" t="s">
        <v>2674</v>
      </c>
      <c r="O270" s="71" t="s">
        <v>2675</v>
      </c>
      <c r="P270" s="71" t="s">
        <v>211</v>
      </c>
      <c r="Q270" s="71" t="s">
        <v>2676</v>
      </c>
      <c r="R270" s="71" t="s">
        <v>2677</v>
      </c>
      <c r="S270" s="71" t="s">
        <v>911</v>
      </c>
      <c r="T270" s="75"/>
      <c r="U270" s="71" t="s">
        <v>2678</v>
      </c>
      <c r="V270" s="71" t="s">
        <v>266</v>
      </c>
      <c r="W270" s="71" t="s">
        <v>83</v>
      </c>
      <c r="X270" s="71" t="s">
        <v>2679</v>
      </c>
      <c r="Y270" s="71" t="s">
        <v>2680</v>
      </c>
      <c r="Z270" s="71" t="s">
        <v>2681</v>
      </c>
      <c r="AA270" s="81">
        <v>34270</v>
      </c>
      <c r="AB270" s="71" t="s">
        <v>2682</v>
      </c>
      <c r="AC270" s="82">
        <v>617327</v>
      </c>
      <c r="AD270" s="82">
        <v>729967</v>
      </c>
      <c r="AE270" s="82">
        <v>791835</v>
      </c>
      <c r="AF270" s="82">
        <v>605824</v>
      </c>
      <c r="AG270" s="82">
        <v>85524</v>
      </c>
      <c r="AH270" s="82">
        <v>35321</v>
      </c>
      <c r="AI270" s="82">
        <v>0</v>
      </c>
      <c r="AJ270" s="82">
        <v>14220</v>
      </c>
      <c r="AK270" s="82">
        <v>404195</v>
      </c>
      <c r="AL270" s="82">
        <v>498834</v>
      </c>
      <c r="AM270" s="82">
        <v>541995</v>
      </c>
      <c r="AN270" s="82">
        <v>482903</v>
      </c>
      <c r="AO270" s="82">
        <v>0</v>
      </c>
      <c r="AP270" s="82">
        <v>0</v>
      </c>
      <c r="AQ270" s="82">
        <v>0</v>
      </c>
      <c r="AR270" s="82">
        <v>0</v>
      </c>
      <c r="AS270" s="82">
        <v>-192814</v>
      </c>
      <c r="AT270" s="82">
        <v>-170972</v>
      </c>
      <c r="AU270" s="82">
        <v>-189197</v>
      </c>
      <c r="AV270" s="82">
        <v>-176116</v>
      </c>
      <c r="AW270" s="82">
        <v>-67253</v>
      </c>
      <c r="AX270" s="82">
        <v>-72969</v>
      </c>
      <c r="AY270" s="82">
        <v>-92536</v>
      </c>
      <c r="AZ270" s="82">
        <v>-77208</v>
      </c>
      <c r="BA270" s="82">
        <v>186769</v>
      </c>
      <c r="BB270" s="82">
        <v>166832</v>
      </c>
      <c r="BC270" s="82">
        <v>169196</v>
      </c>
      <c r="BD270" s="82">
        <v>169421</v>
      </c>
      <c r="BE270" s="82">
        <v>46871</v>
      </c>
      <c r="BF270" s="82">
        <v>39519</v>
      </c>
      <c r="BG270" s="82">
        <v>71070</v>
      </c>
      <c r="BH270" s="82">
        <v>50360</v>
      </c>
      <c r="BI270" s="82">
        <v>2112092</v>
      </c>
      <c r="BJ270" s="82">
        <v>1639253</v>
      </c>
      <c r="BK270" s="82">
        <v>2233132</v>
      </c>
      <c r="BL270" s="82">
        <v>1831919</v>
      </c>
      <c r="BM270" s="82">
        <v>715520</v>
      </c>
      <c r="BN270" s="82">
        <v>732211</v>
      </c>
      <c r="BO270" s="82">
        <v>778434</v>
      </c>
      <c r="BP270" s="82">
        <v>1433232</v>
      </c>
      <c r="BQ270" s="82">
        <v>4199477</v>
      </c>
      <c r="BR270" s="82">
        <v>3593847</v>
      </c>
      <c r="BS270" s="82">
        <v>4233524</v>
      </c>
      <c r="BT270" s="82">
        <v>4527959</v>
      </c>
      <c r="BU270" s="83"/>
      <c r="BV270" s="83"/>
      <c r="BW270" s="83"/>
      <c r="BX270" s="83"/>
      <c r="BY270" s="82">
        <v>38589</v>
      </c>
      <c r="BZ270" s="82">
        <v>22513</v>
      </c>
      <c r="CA270" s="82">
        <v>-31893</v>
      </c>
      <c r="CB270" s="82">
        <v>-116183</v>
      </c>
      <c r="CC270" s="82">
        <v>192814</v>
      </c>
      <c r="CD270" s="82">
        <v>170972</v>
      </c>
      <c r="CE270" s="82">
        <v>189197</v>
      </c>
      <c r="CF270" s="82">
        <v>176116</v>
      </c>
      <c r="CG270" s="83"/>
      <c r="CH270" s="83"/>
      <c r="CI270" s="83"/>
      <c r="CJ270" s="83"/>
      <c r="CK270" s="89">
        <f t="shared" si="467"/>
        <v>617327</v>
      </c>
      <c r="CL270" s="89">
        <f t="shared" si="468"/>
        <v>-404195</v>
      </c>
      <c r="CM270" s="89">
        <f t="shared" si="469"/>
        <v>-192814</v>
      </c>
      <c r="CN270" s="89">
        <f t="shared" si="470"/>
        <v>-67253</v>
      </c>
      <c r="CO270" s="89">
        <f t="shared" si="471"/>
        <v>-46935</v>
      </c>
      <c r="CP270" s="90">
        <f t="shared" si="472"/>
        <v>-0.0760293977098037</v>
      </c>
      <c r="CQ270" s="90">
        <f t="shared" si="473"/>
        <v>-0.0706573611014931</v>
      </c>
      <c r="CR270" s="91">
        <f t="shared" si="474"/>
        <v>0</v>
      </c>
      <c r="CS270" s="93">
        <f t="shared" si="475"/>
        <v>0</v>
      </c>
      <c r="CT270" s="93">
        <f t="shared" si="476"/>
        <v>176800.5</v>
      </c>
      <c r="CU270" s="93">
        <f t="shared" si="477"/>
        <v>723865.5</v>
      </c>
      <c r="CV270" s="94"/>
      <c r="CW270" s="95">
        <f t="shared" si="478"/>
        <v>729967</v>
      </c>
      <c r="CX270" s="95">
        <f t="shared" si="479"/>
        <v>-498834</v>
      </c>
      <c r="CY270" s="95">
        <f t="shared" si="480"/>
        <v>-170972</v>
      </c>
      <c r="CZ270" s="93">
        <f t="shared" si="481"/>
        <v>-72969</v>
      </c>
      <c r="DA270" s="95">
        <f t="shared" si="482"/>
        <v>-12808</v>
      </c>
      <c r="DB270" s="99">
        <f t="shared" si="483"/>
        <v>-0.0175459986547337</v>
      </c>
      <c r="DC270" s="99">
        <f t="shared" si="484"/>
        <v>-0.0172434451886507</v>
      </c>
      <c r="DD270" s="91">
        <f t="shared" si="485"/>
        <v>0</v>
      </c>
      <c r="DE270" s="93">
        <f t="shared" si="486"/>
        <v>0</v>
      </c>
      <c r="DF270" s="93">
        <f t="shared" si="487"/>
        <v>168014</v>
      </c>
      <c r="DG270" s="93">
        <f t="shared" si="488"/>
        <v>755322.5</v>
      </c>
      <c r="DH270" s="94"/>
      <c r="DI270" s="100">
        <f t="shared" si="489"/>
        <v>791835</v>
      </c>
      <c r="DJ270" s="100">
        <f t="shared" si="490"/>
        <v>-541995</v>
      </c>
      <c r="DK270" s="100">
        <f t="shared" si="491"/>
        <v>-189197</v>
      </c>
      <c r="DL270" s="100">
        <f t="shared" si="492"/>
        <v>-92536</v>
      </c>
      <c r="DM270" s="100">
        <f t="shared" si="493"/>
        <v>-31893</v>
      </c>
      <c r="DN270" s="99">
        <f t="shared" si="494"/>
        <v>-0.0402773305044612</v>
      </c>
      <c r="DO270" s="90">
        <f t="shared" si="495"/>
        <v>-0.0387178777460521</v>
      </c>
      <c r="DP270" s="91">
        <f t="shared" si="496"/>
        <v>0</v>
      </c>
      <c r="DQ270" s="93">
        <f t="shared" si="497"/>
        <v>0</v>
      </c>
      <c r="DR270" s="93">
        <f t="shared" si="498"/>
        <v>169308.5</v>
      </c>
      <c r="DS270" s="93">
        <f t="shared" si="499"/>
        <v>1105833</v>
      </c>
      <c r="DT270" s="94"/>
      <c r="DU270" s="105">
        <f t="shared" ref="DU270:DX270" si="526">(DI270+CW270+CK270)/3</f>
        <v>713043</v>
      </c>
      <c r="DV270" s="105">
        <f t="shared" si="526"/>
        <v>-481674.666666667</v>
      </c>
      <c r="DW270" s="105">
        <f t="shared" si="526"/>
        <v>-184327.666666667</v>
      </c>
      <c r="DX270" s="105">
        <f t="shared" si="526"/>
        <v>-77586</v>
      </c>
      <c r="DY270" s="105">
        <f t="shared" si="501"/>
        <v>-30545.3333333333</v>
      </c>
      <c r="DZ270" s="99">
        <f t="shared" si="502"/>
        <v>-0.0428379962124772</v>
      </c>
      <c r="EA270" s="107">
        <f t="shared" si="503"/>
        <v>-0.0410782848036436</v>
      </c>
      <c r="EB270" s="105">
        <f t="shared" si="504"/>
        <v>0</v>
      </c>
      <c r="EC270" s="105">
        <f t="shared" si="505"/>
        <v>0</v>
      </c>
      <c r="ED270" s="105">
        <f t="shared" si="506"/>
        <v>171374.333333333</v>
      </c>
      <c r="EE270" s="105">
        <f t="shared" si="507"/>
        <v>861673.666666667</v>
      </c>
      <c r="EF270" s="108"/>
      <c r="EG270" s="115" t="str">
        <f t="shared" si="508"/>
        <v>完整</v>
      </c>
      <c r="EH270" s="115" t="str">
        <f t="shared" si="509"/>
        <v>完整</v>
      </c>
      <c r="EI270" s="115" t="str">
        <f t="shared" si="510"/>
        <v>完整</v>
      </c>
      <c r="EJ270" s="115" t="str">
        <f t="shared" si="511"/>
        <v>选择</v>
      </c>
      <c r="EK270" s="115" t="str">
        <f t="shared" si="512"/>
        <v>选择</v>
      </c>
      <c r="EL270" s="115" t="str">
        <f t="shared" si="513"/>
        <v>删除</v>
      </c>
      <c r="EM270" s="3" t="str">
        <f t="shared" si="514"/>
        <v>删除</v>
      </c>
      <c r="EN270" s="3" t="str">
        <f t="shared" si="515"/>
        <v>删除</v>
      </c>
      <c r="EO270" s="3" t="str">
        <f t="shared" si="516"/>
        <v>删除</v>
      </c>
      <c r="GR270" s="4"/>
    </row>
    <row r="271" s="5" customFormat="1" customHeight="1" spans="1:200">
      <c r="A271" s="42" t="s">
        <v>2683</v>
      </c>
      <c r="B271" s="43" t="str">
        <f t="shared" si="415"/>
        <v>PT Mega Manunggal Property TBK</v>
      </c>
      <c r="C271" s="44" t="s">
        <v>207</v>
      </c>
      <c r="D271" s="44" t="s">
        <v>90</v>
      </c>
      <c r="E271" s="45"/>
      <c r="F271" s="47"/>
      <c r="G271" s="44"/>
      <c r="H271" s="46">
        <f t="shared" si="465"/>
        <v>0.666599323943239</v>
      </c>
      <c r="I271" s="46" t="str">
        <f t="shared" si="466"/>
        <v> </v>
      </c>
      <c r="J271" s="44"/>
      <c r="K271" s="47"/>
      <c r="L271" s="44"/>
      <c r="M271" s="70"/>
      <c r="N271" s="71" t="s">
        <v>2684</v>
      </c>
      <c r="O271" s="71" t="s">
        <v>2685</v>
      </c>
      <c r="P271" s="71" t="s">
        <v>211</v>
      </c>
      <c r="Q271" s="71" t="s">
        <v>2686</v>
      </c>
      <c r="R271" s="71" t="s">
        <v>2687</v>
      </c>
      <c r="S271" s="71" t="s">
        <v>1107</v>
      </c>
      <c r="T271" s="75"/>
      <c r="U271" s="71" t="s">
        <v>2688</v>
      </c>
      <c r="V271" s="71" t="s">
        <v>266</v>
      </c>
      <c r="W271" s="71" t="s">
        <v>77</v>
      </c>
      <c r="X271" s="71" t="s">
        <v>2689</v>
      </c>
      <c r="Y271" s="71" t="s">
        <v>2690</v>
      </c>
      <c r="Z271" s="71" t="s">
        <v>2691</v>
      </c>
      <c r="AA271" s="81">
        <v>42167</v>
      </c>
      <c r="AB271" s="75"/>
      <c r="AC271" s="82">
        <v>348348965</v>
      </c>
      <c r="AD271" s="82">
        <v>334523481</v>
      </c>
      <c r="AE271" s="82">
        <v>316572333</v>
      </c>
      <c r="AF271" s="82">
        <v>336776801</v>
      </c>
      <c r="AG271" s="82">
        <v>1798788</v>
      </c>
      <c r="AH271" s="83"/>
      <c r="AI271" s="82">
        <v>1229985</v>
      </c>
      <c r="AJ271" s="82">
        <v>302994</v>
      </c>
      <c r="AK271" s="83"/>
      <c r="AL271" s="83"/>
      <c r="AM271" s="83"/>
      <c r="AN271" s="82">
        <v>23994865</v>
      </c>
      <c r="AO271" s="82">
        <v>0</v>
      </c>
      <c r="AP271" s="82">
        <v>0</v>
      </c>
      <c r="AQ271" s="82">
        <v>0</v>
      </c>
      <c r="AR271" s="82">
        <v>0</v>
      </c>
      <c r="AS271" s="82">
        <v>-101193400</v>
      </c>
      <c r="AT271" s="82">
        <v>-100325525</v>
      </c>
      <c r="AU271" s="82">
        <v>-127808831</v>
      </c>
      <c r="AV271" s="82">
        <v>-306073033</v>
      </c>
      <c r="AW271" s="82">
        <v>-1164458</v>
      </c>
      <c r="AX271" s="82">
        <v>-1480424</v>
      </c>
      <c r="AY271" s="82">
        <v>-1242927</v>
      </c>
      <c r="AZ271" s="82">
        <v>-2990143</v>
      </c>
      <c r="BA271" s="83"/>
      <c r="BB271" s="83"/>
      <c r="BC271" s="83"/>
      <c r="BD271" s="83"/>
      <c r="BE271" s="82">
        <v>92716726</v>
      </c>
      <c r="BF271" s="82">
        <v>85537961</v>
      </c>
      <c r="BG271" s="82">
        <v>97669756</v>
      </c>
      <c r="BH271" s="82">
        <v>81193567</v>
      </c>
      <c r="BI271" s="82">
        <v>558211380</v>
      </c>
      <c r="BJ271" s="82">
        <v>1438404650</v>
      </c>
      <c r="BK271" s="82">
        <v>770334468</v>
      </c>
      <c r="BL271" s="82">
        <v>1252298329</v>
      </c>
      <c r="BM271" s="82">
        <v>6190605</v>
      </c>
      <c r="BN271" s="82">
        <v>4404797</v>
      </c>
      <c r="BO271" s="82">
        <v>1738527</v>
      </c>
      <c r="BP271" s="82">
        <v>2250843</v>
      </c>
      <c r="BQ271" s="82">
        <v>6711972112</v>
      </c>
      <c r="BR271" s="82">
        <v>7635870085</v>
      </c>
      <c r="BS271" s="82">
        <v>7107303861</v>
      </c>
      <c r="BT271" s="82">
        <v>6726005150</v>
      </c>
      <c r="BU271" s="83"/>
      <c r="BV271" s="83"/>
      <c r="BW271" s="83"/>
      <c r="BX271" s="83"/>
      <c r="BY271" s="82">
        <v>247789895</v>
      </c>
      <c r="BZ271" s="82">
        <v>232717532</v>
      </c>
      <c r="CA271" s="82">
        <v>188750560</v>
      </c>
      <c r="CB271" s="82">
        <v>4021754</v>
      </c>
      <c r="CC271" s="83"/>
      <c r="CD271" s="83"/>
      <c r="CE271" s="82">
        <v>48254749</v>
      </c>
      <c r="CF271" s="82">
        <v>241922914</v>
      </c>
      <c r="CG271" s="83"/>
      <c r="CH271" s="83"/>
      <c r="CI271" s="83"/>
      <c r="CJ271" s="82">
        <v>61833348</v>
      </c>
      <c r="CK271" s="89">
        <f t="shared" si="467"/>
        <v>348348965</v>
      </c>
      <c r="CL271" s="89">
        <f t="shared" si="468"/>
        <v>0</v>
      </c>
      <c r="CM271" s="89">
        <f t="shared" si="469"/>
        <v>-101193400</v>
      </c>
      <c r="CN271" s="89">
        <f t="shared" si="470"/>
        <v>-1164458</v>
      </c>
      <c r="CO271" s="89">
        <f t="shared" si="471"/>
        <v>245991107</v>
      </c>
      <c r="CP271" s="90">
        <f t="shared" si="472"/>
        <v>0.706162876068829</v>
      </c>
      <c r="CQ271" s="90">
        <f t="shared" si="473"/>
        <v>2.403245943267</v>
      </c>
      <c r="CR271" s="91">
        <f t="shared" si="474"/>
        <v>0</v>
      </c>
      <c r="CS271" s="93">
        <f t="shared" si="475"/>
        <v>0</v>
      </c>
      <c r="CT271" s="93" t="e">
        <f t="shared" si="476"/>
        <v>#VALUE!</v>
      </c>
      <c r="CU271" s="93">
        <f t="shared" si="477"/>
        <v>5297701</v>
      </c>
      <c r="CV271" s="94"/>
      <c r="CW271" s="95">
        <f t="shared" si="478"/>
        <v>334523481</v>
      </c>
      <c r="CX271" s="95">
        <f t="shared" si="479"/>
        <v>0</v>
      </c>
      <c r="CY271" s="95">
        <f t="shared" si="480"/>
        <v>-100325525</v>
      </c>
      <c r="CZ271" s="93">
        <f t="shared" si="481"/>
        <v>-1480424</v>
      </c>
      <c r="DA271" s="95">
        <f t="shared" si="482"/>
        <v>232717532</v>
      </c>
      <c r="DB271" s="99">
        <f t="shared" si="483"/>
        <v>0.695668750379887</v>
      </c>
      <c r="DC271" s="99">
        <f t="shared" si="484"/>
        <v>2.28589325364474</v>
      </c>
      <c r="DD271" s="91">
        <f t="shared" si="485"/>
        <v>0</v>
      </c>
      <c r="DE271" s="93">
        <f t="shared" si="486"/>
        <v>0</v>
      </c>
      <c r="DF271" s="93" t="e">
        <f t="shared" si="487"/>
        <v>#VALUE!</v>
      </c>
      <c r="DG271" s="93">
        <f t="shared" si="488"/>
        <v>3071662</v>
      </c>
      <c r="DH271" s="94"/>
      <c r="DI271" s="100">
        <f t="shared" si="489"/>
        <v>316572333</v>
      </c>
      <c r="DJ271" s="100">
        <f t="shared" si="490"/>
        <v>0</v>
      </c>
      <c r="DK271" s="100">
        <f t="shared" si="491"/>
        <v>-127808831</v>
      </c>
      <c r="DL271" s="100">
        <f t="shared" si="492"/>
        <v>-1242927</v>
      </c>
      <c r="DM271" s="100">
        <f t="shared" si="493"/>
        <v>187520575</v>
      </c>
      <c r="DN271" s="99">
        <f t="shared" si="494"/>
        <v>0.592346694428284</v>
      </c>
      <c r="DO271" s="90">
        <f t="shared" si="495"/>
        <v>1.45306486254918</v>
      </c>
      <c r="DP271" s="91">
        <f t="shared" si="496"/>
        <v>0</v>
      </c>
      <c r="DQ271" s="93">
        <f t="shared" si="497"/>
        <v>0</v>
      </c>
      <c r="DR271" s="93" t="e">
        <f t="shared" si="498"/>
        <v>#VALUE!</v>
      </c>
      <c r="DS271" s="93">
        <f t="shared" si="499"/>
        <v>1994685</v>
      </c>
      <c r="DT271" s="94"/>
      <c r="DU271" s="105">
        <f t="shared" ref="DU271:DX271" si="527">(DI271+CW271+CK271)/3</f>
        <v>333148259.666667</v>
      </c>
      <c r="DV271" s="105">
        <f t="shared" si="527"/>
        <v>0</v>
      </c>
      <c r="DW271" s="105">
        <f t="shared" si="527"/>
        <v>-109775918.666667</v>
      </c>
      <c r="DX271" s="105">
        <f t="shared" si="527"/>
        <v>-1295936.33333333</v>
      </c>
      <c r="DY271" s="105">
        <f t="shared" si="501"/>
        <v>222076404.666667</v>
      </c>
      <c r="DZ271" s="99">
        <f t="shared" si="502"/>
        <v>0.666599323943239</v>
      </c>
      <c r="EA271" s="107">
        <f t="shared" si="503"/>
        <v>1.99939403791056</v>
      </c>
      <c r="EB271" s="105">
        <f t="shared" si="504"/>
        <v>0</v>
      </c>
      <c r="EC271" s="105">
        <f t="shared" si="505"/>
        <v>0</v>
      </c>
      <c r="ED271" s="105" t="e">
        <f t="shared" si="506"/>
        <v>#VALUE!</v>
      </c>
      <c r="EE271" s="105">
        <f t="shared" si="507"/>
        <v>3454682.66666667</v>
      </c>
      <c r="EF271" s="108"/>
      <c r="EG271" s="115" t="str">
        <f t="shared" si="508"/>
        <v>完整</v>
      </c>
      <c r="EH271" s="115" t="str">
        <f t="shared" si="509"/>
        <v>完整</v>
      </c>
      <c r="EI271" s="115" t="str">
        <f t="shared" si="510"/>
        <v>完整</v>
      </c>
      <c r="EJ271" s="115" t="str">
        <f t="shared" si="511"/>
        <v>选择</v>
      </c>
      <c r="EK271" s="115" t="str">
        <f t="shared" si="512"/>
        <v>选择</v>
      </c>
      <c r="EL271" s="115" t="str">
        <f t="shared" si="513"/>
        <v>选择</v>
      </c>
      <c r="EM271" s="3" t="str">
        <f t="shared" si="514"/>
        <v>删除</v>
      </c>
      <c r="EN271" s="3" t="str">
        <f t="shared" si="515"/>
        <v>删除</v>
      </c>
      <c r="EO271" s="3" t="str">
        <f t="shared" si="516"/>
        <v>删除</v>
      </c>
      <c r="GR271" s="4"/>
    </row>
    <row r="272" s="5" customFormat="1" customHeight="1" spans="1:200">
      <c r="A272" s="42" t="s">
        <v>2692</v>
      </c>
      <c r="B272" s="43" t="str">
        <f t="shared" si="415"/>
        <v>et Internet of Things (Shanghai) Inc.</v>
      </c>
      <c r="C272" s="44" t="s">
        <v>207</v>
      </c>
      <c r="D272" s="44" t="s">
        <v>90</v>
      </c>
      <c r="E272" s="45"/>
      <c r="F272" s="47"/>
      <c r="G272" s="44"/>
      <c r="H272" s="46">
        <f t="shared" si="465"/>
        <v>0.025866281930464</v>
      </c>
      <c r="I272" s="46" t="str">
        <f t="shared" si="466"/>
        <v> </v>
      </c>
      <c r="J272" s="44"/>
      <c r="K272" s="47"/>
      <c r="L272" s="44"/>
      <c r="M272" s="70"/>
      <c r="N272" s="71" t="s">
        <v>2693</v>
      </c>
      <c r="O272" s="71" t="s">
        <v>2694</v>
      </c>
      <c r="P272" s="71" t="s">
        <v>211</v>
      </c>
      <c r="Q272" s="71" t="s">
        <v>703</v>
      </c>
      <c r="R272" s="71" t="s">
        <v>2695</v>
      </c>
      <c r="S272" s="71" t="s">
        <v>235</v>
      </c>
      <c r="T272" s="75"/>
      <c r="U272" s="71" t="s">
        <v>2696</v>
      </c>
      <c r="V272" s="71" t="s">
        <v>306</v>
      </c>
      <c r="W272" s="71" t="s">
        <v>83</v>
      </c>
      <c r="X272" s="71" t="s">
        <v>2697</v>
      </c>
      <c r="Y272" s="71" t="s">
        <v>707</v>
      </c>
      <c r="Z272" s="71" t="s">
        <v>2698</v>
      </c>
      <c r="AA272" s="81">
        <v>42381</v>
      </c>
      <c r="AB272" s="75"/>
      <c r="AC272" s="82">
        <v>162145</v>
      </c>
      <c r="AD272" s="82">
        <v>481945</v>
      </c>
      <c r="AE272" s="82">
        <v>555000</v>
      </c>
      <c r="AF272" s="82">
        <v>151964</v>
      </c>
      <c r="AG272" s="82">
        <v>4</v>
      </c>
      <c r="AH272" s="82">
        <v>6</v>
      </c>
      <c r="AI272" s="82">
        <v>2</v>
      </c>
      <c r="AJ272" s="82">
        <v>19</v>
      </c>
      <c r="AK272" s="82">
        <v>147112</v>
      </c>
      <c r="AL272" s="82">
        <v>457003</v>
      </c>
      <c r="AM272" s="82">
        <v>526000</v>
      </c>
      <c r="AN272" s="82">
        <v>146157</v>
      </c>
      <c r="AO272" s="82">
        <v>0</v>
      </c>
      <c r="AP272" s="82">
        <v>0</v>
      </c>
      <c r="AQ272" s="82">
        <v>0</v>
      </c>
      <c r="AR272" s="82">
        <v>0</v>
      </c>
      <c r="AS272" s="82">
        <v>-12097</v>
      </c>
      <c r="AT272" s="82">
        <v>-12644</v>
      </c>
      <c r="AU272" s="82">
        <v>-12836</v>
      </c>
      <c r="AV272" s="82">
        <v>-8871</v>
      </c>
      <c r="AW272" s="82">
        <v>418</v>
      </c>
      <c r="AX272" s="82">
        <v>2755</v>
      </c>
      <c r="AY272" s="82">
        <v>-3555</v>
      </c>
      <c r="AZ272" s="82">
        <v>-450</v>
      </c>
      <c r="BA272" s="82">
        <v>0</v>
      </c>
      <c r="BB272" s="82">
        <v>291</v>
      </c>
      <c r="BC272" s="83"/>
      <c r="BD272" s="83"/>
      <c r="BE272" s="82">
        <v>24147</v>
      </c>
      <c r="BF272" s="82">
        <v>37514</v>
      </c>
      <c r="BG272" s="82">
        <v>94053</v>
      </c>
      <c r="BH272" s="82">
        <v>31093</v>
      </c>
      <c r="BI272" s="82">
        <v>63448</v>
      </c>
      <c r="BJ272" s="82">
        <v>52389</v>
      </c>
      <c r="BK272" s="82">
        <v>18529</v>
      </c>
      <c r="BL272" s="82">
        <v>14707</v>
      </c>
      <c r="BM272" s="82">
        <v>4549</v>
      </c>
      <c r="BN272" s="82">
        <v>6137</v>
      </c>
      <c r="BO272" s="82">
        <v>7500</v>
      </c>
      <c r="BP272" s="82">
        <v>122</v>
      </c>
      <c r="BQ272" s="82">
        <v>94177</v>
      </c>
      <c r="BR272" s="82">
        <v>99107</v>
      </c>
      <c r="BS272" s="82">
        <v>123611</v>
      </c>
      <c r="BT272" s="82">
        <v>46979</v>
      </c>
      <c r="BU272" s="82">
        <v>3660</v>
      </c>
      <c r="BV272" s="82">
        <v>5560</v>
      </c>
      <c r="BW272" s="82">
        <v>5914</v>
      </c>
      <c r="BX272" s="82">
        <v>3149</v>
      </c>
      <c r="BY272" s="82">
        <v>3358</v>
      </c>
      <c r="BZ272" s="82">
        <v>15059</v>
      </c>
      <c r="CA272" s="82">
        <v>12611</v>
      </c>
      <c r="CB272" s="82">
        <v>-3495</v>
      </c>
      <c r="CC272" s="83"/>
      <c r="CD272" s="83"/>
      <c r="CE272" s="83"/>
      <c r="CF272" s="83"/>
      <c r="CG272" s="82">
        <v>8437</v>
      </c>
      <c r="CH272" s="82">
        <v>7084</v>
      </c>
      <c r="CI272" s="82">
        <v>6922</v>
      </c>
      <c r="CJ272" s="82">
        <v>5722</v>
      </c>
      <c r="CK272" s="89">
        <f t="shared" si="467"/>
        <v>162145</v>
      </c>
      <c r="CL272" s="89">
        <f t="shared" si="468"/>
        <v>-147112</v>
      </c>
      <c r="CM272" s="89">
        <f t="shared" si="469"/>
        <v>-12097</v>
      </c>
      <c r="CN272" s="89">
        <f t="shared" si="470"/>
        <v>418</v>
      </c>
      <c r="CO272" s="89">
        <f t="shared" si="471"/>
        <v>3354</v>
      </c>
      <c r="CP272" s="90">
        <f t="shared" si="472"/>
        <v>0.0206851891825218</v>
      </c>
      <c r="CQ272" s="90">
        <f t="shared" si="473"/>
        <v>0.0211221038975761</v>
      </c>
      <c r="CR272" s="91">
        <f t="shared" si="474"/>
        <v>3660</v>
      </c>
      <c r="CS272" s="93">
        <f t="shared" si="475"/>
        <v>0</v>
      </c>
      <c r="CT272" s="93">
        <f t="shared" si="476"/>
        <v>145.5</v>
      </c>
      <c r="CU272" s="93">
        <f t="shared" si="477"/>
        <v>5343</v>
      </c>
      <c r="CV272" s="94"/>
      <c r="CW272" s="95">
        <f t="shared" si="478"/>
        <v>481945</v>
      </c>
      <c r="CX272" s="95">
        <f t="shared" si="479"/>
        <v>-457003</v>
      </c>
      <c r="CY272" s="95">
        <f t="shared" si="480"/>
        <v>-12644</v>
      </c>
      <c r="CZ272" s="93">
        <f t="shared" si="481"/>
        <v>2755</v>
      </c>
      <c r="DA272" s="95">
        <f t="shared" si="482"/>
        <v>15053</v>
      </c>
      <c r="DB272" s="99">
        <f t="shared" si="483"/>
        <v>0.0312338544854703</v>
      </c>
      <c r="DC272" s="99">
        <f t="shared" si="484"/>
        <v>0.0322408608414794</v>
      </c>
      <c r="DD272" s="91">
        <f t="shared" si="485"/>
        <v>5560</v>
      </c>
      <c r="DE272" s="93">
        <f t="shared" si="486"/>
        <v>0</v>
      </c>
      <c r="DF272" s="93" t="e">
        <f t="shared" si="487"/>
        <v>#VALUE!</v>
      </c>
      <c r="DG272" s="93">
        <f t="shared" si="488"/>
        <v>6818.5</v>
      </c>
      <c r="DH272" s="94"/>
      <c r="DI272" s="100">
        <f t="shared" si="489"/>
        <v>555000</v>
      </c>
      <c r="DJ272" s="100">
        <f t="shared" si="490"/>
        <v>-526000</v>
      </c>
      <c r="DK272" s="100">
        <f t="shared" si="491"/>
        <v>-12836</v>
      </c>
      <c r="DL272" s="100">
        <f t="shared" si="492"/>
        <v>-3555</v>
      </c>
      <c r="DM272" s="100">
        <f t="shared" si="493"/>
        <v>12609</v>
      </c>
      <c r="DN272" s="99">
        <f t="shared" si="494"/>
        <v>0.0227189189189189</v>
      </c>
      <c r="DO272" s="90">
        <f t="shared" si="495"/>
        <v>0.0232470671526629</v>
      </c>
      <c r="DP272" s="91">
        <f t="shared" si="496"/>
        <v>5914</v>
      </c>
      <c r="DQ272" s="93">
        <f t="shared" si="497"/>
        <v>0</v>
      </c>
      <c r="DR272" s="93" t="e">
        <f t="shared" si="498"/>
        <v>#VALUE!</v>
      </c>
      <c r="DS272" s="93">
        <f t="shared" si="499"/>
        <v>3811</v>
      </c>
      <c r="DT272" s="94"/>
      <c r="DU272" s="105">
        <f t="shared" ref="DU272:DX272" si="528">(DI272+CW272+CK272)/3</f>
        <v>399696.666666667</v>
      </c>
      <c r="DV272" s="105">
        <f t="shared" si="528"/>
        <v>-376705</v>
      </c>
      <c r="DW272" s="105">
        <f t="shared" si="528"/>
        <v>-12525.6666666667</v>
      </c>
      <c r="DX272" s="105">
        <f t="shared" si="528"/>
        <v>-127.333333333333</v>
      </c>
      <c r="DY272" s="105">
        <f t="shared" si="501"/>
        <v>10338.6666666667</v>
      </c>
      <c r="DZ272" s="99">
        <f t="shared" si="502"/>
        <v>0.025866281930464</v>
      </c>
      <c r="EA272" s="107">
        <f t="shared" si="503"/>
        <v>0.0265531122172055</v>
      </c>
      <c r="EB272" s="105">
        <f t="shared" si="504"/>
        <v>-5044.66666666667</v>
      </c>
      <c r="EC272" s="105">
        <f t="shared" si="505"/>
        <v>0</v>
      </c>
      <c r="ED272" s="105" t="e">
        <f t="shared" si="506"/>
        <v>#VALUE!</v>
      </c>
      <c r="EE272" s="105">
        <f t="shared" si="507"/>
        <v>5324.16666666667</v>
      </c>
      <c r="EF272" s="108"/>
      <c r="EG272" s="115" t="str">
        <f t="shared" si="508"/>
        <v>完整</v>
      </c>
      <c r="EH272" s="115" t="str">
        <f t="shared" si="509"/>
        <v>完整</v>
      </c>
      <c r="EI272" s="115" t="str">
        <f t="shared" si="510"/>
        <v>完整</v>
      </c>
      <c r="EJ272" s="115" t="str">
        <f t="shared" si="511"/>
        <v>选择</v>
      </c>
      <c r="EK272" s="115" t="str">
        <f t="shared" si="512"/>
        <v>选择</v>
      </c>
      <c r="EL272" s="115" t="str">
        <f t="shared" si="513"/>
        <v>选择</v>
      </c>
      <c r="EM272" s="3" t="str">
        <f t="shared" si="514"/>
        <v>删除</v>
      </c>
      <c r="EN272" s="3" t="str">
        <f t="shared" si="515"/>
        <v>删除</v>
      </c>
      <c r="EO272" s="3" t="str">
        <f t="shared" si="516"/>
        <v>删除</v>
      </c>
      <c r="GR272" s="4"/>
    </row>
    <row r="273" s="5" customFormat="1" customHeight="1" spans="1:200">
      <c r="A273" s="42" t="s">
        <v>2699</v>
      </c>
      <c r="B273" s="43" t="str">
        <f t="shared" si="415"/>
        <v>Cong TY CO Phan ICD TAN Cang - Long Binh</v>
      </c>
      <c r="C273" s="44" t="s">
        <v>207</v>
      </c>
      <c r="D273" s="44" t="s">
        <v>90</v>
      </c>
      <c r="E273" s="45"/>
      <c r="F273" s="47"/>
      <c r="G273" s="44"/>
      <c r="H273" s="46">
        <f t="shared" si="465"/>
        <v>0.250636290930656</v>
      </c>
      <c r="I273" s="46" t="str">
        <f t="shared" si="466"/>
        <v> </v>
      </c>
      <c r="J273" s="44"/>
      <c r="K273" s="47"/>
      <c r="L273" s="44"/>
      <c r="M273" s="70"/>
      <c r="N273" s="71" t="s">
        <v>2700</v>
      </c>
      <c r="O273" s="71" t="s">
        <v>2701</v>
      </c>
      <c r="P273" s="71" t="s">
        <v>211</v>
      </c>
      <c r="Q273" s="71" t="s">
        <v>2702</v>
      </c>
      <c r="R273" s="71" t="s">
        <v>2703</v>
      </c>
      <c r="S273" s="71" t="s">
        <v>1565</v>
      </c>
      <c r="T273" s="75"/>
      <c r="U273" s="71" t="s">
        <v>2704</v>
      </c>
      <c r="V273" s="71" t="s">
        <v>306</v>
      </c>
      <c r="W273" s="71" t="s">
        <v>83</v>
      </c>
      <c r="X273" s="71" t="s">
        <v>2705</v>
      </c>
      <c r="Y273" s="71" t="s">
        <v>2706</v>
      </c>
      <c r="Z273" s="71" t="s">
        <v>2707</v>
      </c>
      <c r="AA273" s="81">
        <v>43600</v>
      </c>
      <c r="AB273" s="75"/>
      <c r="AC273" s="82">
        <v>531536474</v>
      </c>
      <c r="AD273" s="82">
        <v>582987386</v>
      </c>
      <c r="AE273" s="82">
        <v>529893732</v>
      </c>
      <c r="AF273" s="82">
        <v>455588882</v>
      </c>
      <c r="AG273" s="83"/>
      <c r="AH273" s="83"/>
      <c r="AI273" s="83"/>
      <c r="AJ273" s="83"/>
      <c r="AK273" s="82">
        <v>248964901</v>
      </c>
      <c r="AL273" s="82">
        <v>314953748</v>
      </c>
      <c r="AM273" s="82">
        <v>302686470</v>
      </c>
      <c r="AN273" s="82">
        <v>240020454</v>
      </c>
      <c r="AO273" s="82">
        <v>0</v>
      </c>
      <c r="AP273" s="82">
        <v>0</v>
      </c>
      <c r="AQ273" s="82">
        <v>0</v>
      </c>
      <c r="AR273" s="82">
        <v>0</v>
      </c>
      <c r="AS273" s="82">
        <v>-58924662</v>
      </c>
      <c r="AT273" s="82">
        <v>-56806718</v>
      </c>
      <c r="AU273" s="82">
        <v>-43910131</v>
      </c>
      <c r="AV273" s="82">
        <v>-38449533</v>
      </c>
      <c r="AW273" s="82">
        <v>-74888630</v>
      </c>
      <c r="AX273" s="82">
        <v>-68581965</v>
      </c>
      <c r="AY273" s="82">
        <v>-62549641</v>
      </c>
      <c r="AZ273" s="82">
        <v>-60923615</v>
      </c>
      <c r="BA273" s="83"/>
      <c r="BB273" s="83"/>
      <c r="BC273" s="83"/>
      <c r="BD273" s="83"/>
      <c r="BE273" s="82">
        <v>125781379</v>
      </c>
      <c r="BF273" s="82">
        <v>131363141</v>
      </c>
      <c r="BG273" s="82">
        <v>161608575</v>
      </c>
      <c r="BH273" s="82">
        <v>113054467</v>
      </c>
      <c r="BI273" s="82">
        <v>204095572</v>
      </c>
      <c r="BJ273" s="82">
        <v>137298260</v>
      </c>
      <c r="BK273" s="82">
        <v>154419643</v>
      </c>
      <c r="BL273" s="82">
        <v>147227635</v>
      </c>
      <c r="BM273" s="82">
        <v>813716941</v>
      </c>
      <c r="BN273" s="82">
        <v>881866660</v>
      </c>
      <c r="BO273" s="82">
        <v>718867511</v>
      </c>
      <c r="BP273" s="82">
        <v>793844347</v>
      </c>
      <c r="BQ273" s="82">
        <v>1586187068</v>
      </c>
      <c r="BR273" s="82">
        <v>1560772469</v>
      </c>
      <c r="BS273" s="82">
        <v>1418278728</v>
      </c>
      <c r="BT273" s="82">
        <v>1439488492</v>
      </c>
      <c r="BU273" s="82">
        <v>3780201</v>
      </c>
      <c r="BV273" s="82">
        <v>3980845</v>
      </c>
      <c r="BW273" s="82">
        <v>3702425</v>
      </c>
      <c r="BX273" s="82">
        <v>2289369</v>
      </c>
      <c r="BY273" s="82">
        <v>148758281</v>
      </c>
      <c r="BZ273" s="82">
        <v>142644955</v>
      </c>
      <c r="CA273" s="82">
        <v>120747490</v>
      </c>
      <c r="CB273" s="82">
        <v>116195280</v>
      </c>
      <c r="CC273" s="83"/>
      <c r="CD273" s="83"/>
      <c r="CE273" s="83"/>
      <c r="CF273" s="83"/>
      <c r="CG273" s="82">
        <v>55144461</v>
      </c>
      <c r="CH273" s="82">
        <v>52825873</v>
      </c>
      <c r="CI273" s="82">
        <v>40207706</v>
      </c>
      <c r="CJ273" s="82">
        <v>36160164</v>
      </c>
      <c r="CK273" s="89">
        <f t="shared" si="467"/>
        <v>531536474</v>
      </c>
      <c r="CL273" s="89">
        <f t="shared" si="468"/>
        <v>-248964901</v>
      </c>
      <c r="CM273" s="89">
        <f t="shared" si="469"/>
        <v>-58924662</v>
      </c>
      <c r="CN273" s="89">
        <f t="shared" si="470"/>
        <v>-74888630</v>
      </c>
      <c r="CO273" s="89">
        <f t="shared" si="471"/>
        <v>148758281</v>
      </c>
      <c r="CP273" s="90">
        <f t="shared" si="472"/>
        <v>0.279864672090217</v>
      </c>
      <c r="CQ273" s="90">
        <f t="shared" si="473"/>
        <v>0.388627888736598</v>
      </c>
      <c r="CR273" s="91">
        <f t="shared" si="474"/>
        <v>3780201</v>
      </c>
      <c r="CS273" s="93">
        <f t="shared" si="475"/>
        <v>0</v>
      </c>
      <c r="CT273" s="93" t="e">
        <f t="shared" si="476"/>
        <v>#VALUE!</v>
      </c>
      <c r="CU273" s="93">
        <f t="shared" si="477"/>
        <v>847791800.5</v>
      </c>
      <c r="CV273" s="94"/>
      <c r="CW273" s="95">
        <f t="shared" si="478"/>
        <v>582987386</v>
      </c>
      <c r="CX273" s="95">
        <f t="shared" si="479"/>
        <v>-314953748</v>
      </c>
      <c r="CY273" s="95">
        <f t="shared" si="480"/>
        <v>-56806718</v>
      </c>
      <c r="CZ273" s="93">
        <f t="shared" si="481"/>
        <v>-68581965</v>
      </c>
      <c r="DA273" s="95">
        <f t="shared" si="482"/>
        <v>142644955</v>
      </c>
      <c r="DB273" s="99">
        <f t="shared" si="483"/>
        <v>0.244679316269117</v>
      </c>
      <c r="DC273" s="99">
        <f t="shared" si="484"/>
        <v>0.323940971747962</v>
      </c>
      <c r="DD273" s="91">
        <f t="shared" si="485"/>
        <v>3980845</v>
      </c>
      <c r="DE273" s="93">
        <f t="shared" si="486"/>
        <v>0</v>
      </c>
      <c r="DF273" s="93" t="e">
        <f t="shared" si="487"/>
        <v>#VALUE!</v>
      </c>
      <c r="DG273" s="93">
        <f t="shared" si="488"/>
        <v>800367085.5</v>
      </c>
      <c r="DH273" s="94"/>
      <c r="DI273" s="100">
        <f t="shared" si="489"/>
        <v>529893732</v>
      </c>
      <c r="DJ273" s="100">
        <f t="shared" si="490"/>
        <v>-302686470</v>
      </c>
      <c r="DK273" s="100">
        <f t="shared" si="491"/>
        <v>-43910131</v>
      </c>
      <c r="DL273" s="100">
        <f t="shared" si="492"/>
        <v>-62549641</v>
      </c>
      <c r="DM273" s="100">
        <f t="shared" si="493"/>
        <v>120747490</v>
      </c>
      <c r="DN273" s="99">
        <f t="shared" si="494"/>
        <v>0.227871142284053</v>
      </c>
      <c r="DO273" s="90">
        <f t="shared" si="495"/>
        <v>0.295120613621572</v>
      </c>
      <c r="DP273" s="91">
        <f t="shared" si="496"/>
        <v>3702425</v>
      </c>
      <c r="DQ273" s="93">
        <f t="shared" si="497"/>
        <v>0</v>
      </c>
      <c r="DR273" s="93" t="e">
        <f t="shared" si="498"/>
        <v>#VALUE!</v>
      </c>
      <c r="DS273" s="93">
        <f t="shared" si="499"/>
        <v>756355929</v>
      </c>
      <c r="DT273" s="94"/>
      <c r="DU273" s="105">
        <f t="shared" ref="DU273:DX273" si="529">(DI273+CW273+CK273)/3</f>
        <v>548139197.333333</v>
      </c>
      <c r="DV273" s="105">
        <f t="shared" si="529"/>
        <v>-288868373</v>
      </c>
      <c r="DW273" s="105">
        <f t="shared" si="529"/>
        <v>-53213837</v>
      </c>
      <c r="DX273" s="105">
        <f t="shared" si="529"/>
        <v>-68673412</v>
      </c>
      <c r="DY273" s="105">
        <f t="shared" si="501"/>
        <v>137383575.333333</v>
      </c>
      <c r="DZ273" s="99">
        <f t="shared" si="502"/>
        <v>0.250636290930656</v>
      </c>
      <c r="EA273" s="107">
        <f t="shared" si="503"/>
        <v>0.334465477707651</v>
      </c>
      <c r="EB273" s="105">
        <f t="shared" si="504"/>
        <v>-3821157</v>
      </c>
      <c r="EC273" s="105">
        <f t="shared" si="505"/>
        <v>0</v>
      </c>
      <c r="ED273" s="105" t="e">
        <f t="shared" si="506"/>
        <v>#VALUE!</v>
      </c>
      <c r="EE273" s="105">
        <f t="shared" si="507"/>
        <v>801504938.333333</v>
      </c>
      <c r="EF273" s="108"/>
      <c r="EG273" s="115" t="str">
        <f t="shared" si="508"/>
        <v>完整</v>
      </c>
      <c r="EH273" s="115" t="str">
        <f t="shared" si="509"/>
        <v>完整</v>
      </c>
      <c r="EI273" s="115" t="str">
        <f t="shared" si="510"/>
        <v>完整</v>
      </c>
      <c r="EJ273" s="115" t="str">
        <f t="shared" si="511"/>
        <v>选择</v>
      </c>
      <c r="EK273" s="115" t="str">
        <f t="shared" si="512"/>
        <v>选择</v>
      </c>
      <c r="EL273" s="115" t="str">
        <f t="shared" si="513"/>
        <v>选择</v>
      </c>
      <c r="EM273" s="3" t="str">
        <f t="shared" si="514"/>
        <v>删除</v>
      </c>
      <c r="EN273" s="3" t="str">
        <f t="shared" si="515"/>
        <v>删除</v>
      </c>
      <c r="EO273" s="3" t="str">
        <f t="shared" si="516"/>
        <v>删除</v>
      </c>
      <c r="GR273" s="4"/>
    </row>
    <row r="274" s="5" customFormat="1" customHeight="1" spans="1:200">
      <c r="A274" s="42" t="s">
        <v>2708</v>
      </c>
      <c r="B274" s="43" t="str">
        <f t="shared" si="415"/>
        <v>Saigon Passenger Transport Joint Stock Company</v>
      </c>
      <c r="C274" s="44" t="s">
        <v>207</v>
      </c>
      <c r="D274" s="44" t="s">
        <v>95</v>
      </c>
      <c r="E274" s="45"/>
      <c r="F274" s="47"/>
      <c r="G274" s="44"/>
      <c r="H274" s="46">
        <f t="shared" si="465"/>
        <v>0.00721442774412896</v>
      </c>
      <c r="I274" s="46" t="str">
        <f t="shared" si="466"/>
        <v> </v>
      </c>
      <c r="J274" s="129"/>
      <c r="K274" s="47"/>
      <c r="L274" s="49" t="s">
        <v>95</v>
      </c>
      <c r="M274" s="70" t="s">
        <v>251</v>
      </c>
      <c r="N274" s="71" t="s">
        <v>2709</v>
      </c>
      <c r="O274" s="71" t="s">
        <v>2710</v>
      </c>
      <c r="P274" s="71" t="s">
        <v>211</v>
      </c>
      <c r="Q274" s="71" t="s">
        <v>2711</v>
      </c>
      <c r="R274" s="71" t="s">
        <v>2712</v>
      </c>
      <c r="S274" s="71" t="s">
        <v>1565</v>
      </c>
      <c r="T274" s="75"/>
      <c r="U274" s="71" t="s">
        <v>2713</v>
      </c>
      <c r="V274" s="71" t="s">
        <v>856</v>
      </c>
      <c r="W274" s="71" t="s">
        <v>83</v>
      </c>
      <c r="X274" s="71" t="s">
        <v>2714</v>
      </c>
      <c r="Y274" s="71" t="s">
        <v>2715</v>
      </c>
      <c r="Z274" s="71" t="s">
        <v>2716</v>
      </c>
      <c r="AA274" s="81">
        <v>42695</v>
      </c>
      <c r="AB274" s="75"/>
      <c r="AC274" s="82">
        <v>515210692</v>
      </c>
      <c r="AD274" s="82">
        <v>485266529</v>
      </c>
      <c r="AE274" s="82">
        <v>281196576</v>
      </c>
      <c r="AF274" s="82">
        <v>398435638</v>
      </c>
      <c r="AG274" s="83"/>
      <c r="AH274" s="83"/>
      <c r="AI274" s="83"/>
      <c r="AJ274" s="83"/>
      <c r="AK274" s="82">
        <v>361217309</v>
      </c>
      <c r="AL274" s="82">
        <v>353097654</v>
      </c>
      <c r="AM274" s="82">
        <v>196287678</v>
      </c>
      <c r="AN274" s="82">
        <v>291535135</v>
      </c>
      <c r="AO274" s="82">
        <v>0</v>
      </c>
      <c r="AP274" s="82">
        <v>0</v>
      </c>
      <c r="AQ274" s="82">
        <v>0</v>
      </c>
      <c r="AR274" s="82">
        <v>0</v>
      </c>
      <c r="AS274" s="82">
        <v>-52146111</v>
      </c>
      <c r="AT274" s="82">
        <v>-41742838</v>
      </c>
      <c r="AU274" s="82">
        <v>-46726623</v>
      </c>
      <c r="AV274" s="82">
        <v>-74823341</v>
      </c>
      <c r="AW274" s="82">
        <v>-71653906</v>
      </c>
      <c r="AX274" s="82">
        <v>-75045278</v>
      </c>
      <c r="AY274" s="82">
        <v>-74509857</v>
      </c>
      <c r="AZ274" s="82">
        <v>-73086095</v>
      </c>
      <c r="BA274" s="82">
        <v>5494108</v>
      </c>
      <c r="BB274" s="82">
        <v>4983699</v>
      </c>
      <c r="BC274" s="82">
        <v>5628182</v>
      </c>
      <c r="BD274" s="82">
        <v>5811065</v>
      </c>
      <c r="BE274" s="82">
        <v>70269506</v>
      </c>
      <c r="BF274" s="82">
        <v>59982492</v>
      </c>
      <c r="BG274" s="82">
        <v>56429004</v>
      </c>
      <c r="BH274" s="82">
        <v>43228949</v>
      </c>
      <c r="BI274" s="82">
        <v>108459745</v>
      </c>
      <c r="BJ274" s="82">
        <v>72614492</v>
      </c>
      <c r="BK274" s="82">
        <v>32718807</v>
      </c>
      <c r="BL274" s="82">
        <v>63591542</v>
      </c>
      <c r="BM274" s="82">
        <v>316131880</v>
      </c>
      <c r="BN274" s="82">
        <v>374466918</v>
      </c>
      <c r="BO274" s="82">
        <v>446628238</v>
      </c>
      <c r="BP274" s="82">
        <v>520522567</v>
      </c>
      <c r="BQ274" s="82">
        <v>513529220</v>
      </c>
      <c r="BR274" s="82">
        <v>529897616</v>
      </c>
      <c r="BS274" s="82">
        <v>565118898</v>
      </c>
      <c r="BT274" s="82">
        <v>684549043</v>
      </c>
      <c r="BU274" s="82">
        <v>1932477</v>
      </c>
      <c r="BV274" s="82">
        <v>811185</v>
      </c>
      <c r="BW274" s="82">
        <v>46605</v>
      </c>
      <c r="BX274" s="82">
        <v>118004</v>
      </c>
      <c r="BY274" s="82">
        <v>30193366</v>
      </c>
      <c r="BZ274" s="82">
        <v>15380759</v>
      </c>
      <c r="CA274" s="82">
        <v>-36327582</v>
      </c>
      <c r="CB274" s="82">
        <v>-41008933</v>
      </c>
      <c r="CC274" s="83"/>
      <c r="CD274" s="83"/>
      <c r="CE274" s="83"/>
      <c r="CF274" s="83"/>
      <c r="CG274" s="82">
        <v>50213634</v>
      </c>
      <c r="CH274" s="82">
        <v>40931653</v>
      </c>
      <c r="CI274" s="82">
        <v>46680018</v>
      </c>
      <c r="CJ274" s="82">
        <v>74705337</v>
      </c>
      <c r="CK274" s="89">
        <f t="shared" si="467"/>
        <v>515210692</v>
      </c>
      <c r="CL274" s="89">
        <f t="shared" si="468"/>
        <v>-361217309</v>
      </c>
      <c r="CM274" s="89">
        <f t="shared" si="469"/>
        <v>-52146111</v>
      </c>
      <c r="CN274" s="89">
        <f t="shared" si="470"/>
        <v>-71653906</v>
      </c>
      <c r="CO274" s="89">
        <f t="shared" si="471"/>
        <v>30193366</v>
      </c>
      <c r="CP274" s="90">
        <f t="shared" si="472"/>
        <v>0.0586039196562326</v>
      </c>
      <c r="CQ274" s="90">
        <f t="shared" si="473"/>
        <v>0.0622521390091537</v>
      </c>
      <c r="CR274" s="91">
        <f t="shared" si="474"/>
        <v>1932477</v>
      </c>
      <c r="CS274" s="93">
        <f t="shared" si="475"/>
        <v>0</v>
      </c>
      <c r="CT274" s="93">
        <f t="shared" si="476"/>
        <v>5238903.5</v>
      </c>
      <c r="CU274" s="93">
        <f t="shared" si="477"/>
        <v>345299399</v>
      </c>
      <c r="CV274" s="94"/>
      <c r="CW274" s="95">
        <f t="shared" si="478"/>
        <v>485266529</v>
      </c>
      <c r="CX274" s="95">
        <f t="shared" si="479"/>
        <v>-353097654</v>
      </c>
      <c r="CY274" s="95">
        <f t="shared" si="480"/>
        <v>-41742838</v>
      </c>
      <c r="CZ274" s="93">
        <f t="shared" si="481"/>
        <v>-75045278</v>
      </c>
      <c r="DA274" s="95">
        <f t="shared" si="482"/>
        <v>15380759</v>
      </c>
      <c r="DB274" s="99">
        <f t="shared" si="483"/>
        <v>0.0316954870794314</v>
      </c>
      <c r="DC274" s="99">
        <f t="shared" si="484"/>
        <v>0.0327329746546698</v>
      </c>
      <c r="DD274" s="91">
        <f t="shared" si="485"/>
        <v>811185</v>
      </c>
      <c r="DE274" s="93">
        <f t="shared" si="486"/>
        <v>0</v>
      </c>
      <c r="DF274" s="93">
        <f t="shared" si="487"/>
        <v>5305940.5</v>
      </c>
      <c r="DG274" s="93">
        <f t="shared" si="488"/>
        <v>410547578</v>
      </c>
      <c r="DH274" s="94"/>
      <c r="DI274" s="100">
        <f t="shared" si="489"/>
        <v>281196576</v>
      </c>
      <c r="DJ274" s="100">
        <f t="shared" si="490"/>
        <v>-196287678</v>
      </c>
      <c r="DK274" s="100">
        <f t="shared" si="491"/>
        <v>-46726623</v>
      </c>
      <c r="DL274" s="100">
        <f t="shared" si="492"/>
        <v>-74509857</v>
      </c>
      <c r="DM274" s="100">
        <f t="shared" si="493"/>
        <v>-36327582</v>
      </c>
      <c r="DN274" s="99">
        <f t="shared" si="494"/>
        <v>-0.129189275761309</v>
      </c>
      <c r="DO274" s="90">
        <f t="shared" si="495"/>
        <v>-0.114408875938189</v>
      </c>
      <c r="DP274" s="91">
        <f t="shared" si="496"/>
        <v>46605</v>
      </c>
      <c r="DQ274" s="93">
        <f t="shared" si="497"/>
        <v>0</v>
      </c>
      <c r="DR274" s="93">
        <f t="shared" si="498"/>
        <v>5719623.5</v>
      </c>
      <c r="DS274" s="93">
        <f t="shared" si="499"/>
        <v>483575402.5</v>
      </c>
      <c r="DT274" s="94"/>
      <c r="DU274" s="105">
        <f t="shared" ref="DU274:DX274" si="530">(DI274+CW274+CK274)/3</f>
        <v>427224599</v>
      </c>
      <c r="DV274" s="105">
        <f t="shared" si="530"/>
        <v>-303534213.666667</v>
      </c>
      <c r="DW274" s="105">
        <f t="shared" si="530"/>
        <v>-46871857.3333333</v>
      </c>
      <c r="DX274" s="105">
        <f t="shared" si="530"/>
        <v>-73736347</v>
      </c>
      <c r="DY274" s="105">
        <f t="shared" si="501"/>
        <v>3082180.99999997</v>
      </c>
      <c r="DZ274" s="99">
        <f t="shared" si="502"/>
        <v>0.00721442774412896</v>
      </c>
      <c r="EA274" s="107">
        <f t="shared" si="503"/>
        <v>0.00726685393678302</v>
      </c>
      <c r="EB274" s="105">
        <f t="shared" si="504"/>
        <v>-930089</v>
      </c>
      <c r="EC274" s="105">
        <f t="shared" si="505"/>
        <v>0</v>
      </c>
      <c r="ED274" s="105">
        <f t="shared" si="506"/>
        <v>5421489.16666667</v>
      </c>
      <c r="EE274" s="105">
        <f t="shared" si="507"/>
        <v>413140793.166667</v>
      </c>
      <c r="EF274" s="108"/>
      <c r="EG274" s="115" t="str">
        <f t="shared" si="508"/>
        <v>完整</v>
      </c>
      <c r="EH274" s="115" t="str">
        <f t="shared" si="509"/>
        <v>完整</v>
      </c>
      <c r="EI274" s="115" t="str">
        <f t="shared" si="510"/>
        <v>完整</v>
      </c>
      <c r="EJ274" s="115" t="str">
        <f t="shared" si="511"/>
        <v>选择</v>
      </c>
      <c r="EK274" s="115" t="str">
        <f t="shared" si="512"/>
        <v>选择</v>
      </c>
      <c r="EL274" s="115" t="str">
        <f t="shared" si="513"/>
        <v>选择</v>
      </c>
      <c r="EM274" s="3" t="str">
        <f t="shared" si="514"/>
        <v>删除</v>
      </c>
      <c r="EN274" s="3" t="str">
        <f t="shared" si="515"/>
        <v>删除</v>
      </c>
      <c r="EO274" s="3" t="str">
        <f t="shared" si="516"/>
        <v>删除</v>
      </c>
      <c r="GR274" s="4"/>
    </row>
    <row r="275" s="5" customFormat="1" customHeight="1" spans="1:200">
      <c r="A275" s="42" t="s">
        <v>2717</v>
      </c>
      <c r="B275" s="43" t="str">
        <f t="shared" ref="B275:B338" si="531">N275</f>
        <v>Wuhan Fioda Data Service Company Limited</v>
      </c>
      <c r="C275" s="44" t="s">
        <v>207</v>
      </c>
      <c r="D275" s="44" t="s">
        <v>90</v>
      </c>
      <c r="E275" s="45"/>
      <c r="F275" s="47"/>
      <c r="G275" s="44"/>
      <c r="H275" s="46">
        <f t="shared" si="465"/>
        <v>-0.0940145363433946</v>
      </c>
      <c r="I275" s="46" t="str">
        <f t="shared" si="466"/>
        <v> </v>
      </c>
      <c r="J275" s="129"/>
      <c r="K275" s="47"/>
      <c r="L275" s="44"/>
      <c r="M275" s="70"/>
      <c r="N275" s="71" t="s">
        <v>2718</v>
      </c>
      <c r="O275" s="71" t="s">
        <v>2719</v>
      </c>
      <c r="P275" s="71" t="s">
        <v>211</v>
      </c>
      <c r="Q275" s="71" t="s">
        <v>2720</v>
      </c>
      <c r="R275" s="75"/>
      <c r="S275" s="71" t="s">
        <v>235</v>
      </c>
      <c r="T275" s="75"/>
      <c r="U275" s="71" t="s">
        <v>2721</v>
      </c>
      <c r="V275" s="71" t="s">
        <v>306</v>
      </c>
      <c r="W275" s="71" t="s">
        <v>81</v>
      </c>
      <c r="X275" s="71" t="s">
        <v>2722</v>
      </c>
      <c r="Y275" s="71" t="s">
        <v>2723</v>
      </c>
      <c r="Z275" s="71" t="s">
        <v>2724</v>
      </c>
      <c r="AA275" s="81">
        <v>42584</v>
      </c>
      <c r="AB275" s="71" t="s">
        <v>2725</v>
      </c>
      <c r="AC275" s="82">
        <v>151673</v>
      </c>
      <c r="AD275" s="82">
        <v>106690</v>
      </c>
      <c r="AE275" s="82">
        <v>135959</v>
      </c>
      <c r="AF275" s="82">
        <v>179892</v>
      </c>
      <c r="AG275" s="82">
        <v>1353</v>
      </c>
      <c r="AH275" s="82">
        <v>11</v>
      </c>
      <c r="AI275" s="82">
        <v>1993</v>
      </c>
      <c r="AJ275" s="82">
        <v>1143</v>
      </c>
      <c r="AK275" s="82">
        <v>128067</v>
      </c>
      <c r="AL275" s="82">
        <v>86530</v>
      </c>
      <c r="AM275" s="82">
        <v>125578</v>
      </c>
      <c r="AN275" s="82">
        <v>162758</v>
      </c>
      <c r="AO275" s="82">
        <v>2579</v>
      </c>
      <c r="AP275" s="82">
        <v>6383</v>
      </c>
      <c r="AQ275" s="82">
        <v>10626</v>
      </c>
      <c r="AR275" s="82">
        <v>3443</v>
      </c>
      <c r="AS275" s="82">
        <v>-8197</v>
      </c>
      <c r="AT275" s="82">
        <v>-14088</v>
      </c>
      <c r="AU275" s="82">
        <v>-23770</v>
      </c>
      <c r="AV275" s="82">
        <v>-17760</v>
      </c>
      <c r="AW275" s="82">
        <v>-1350</v>
      </c>
      <c r="AX275" s="82">
        <v>-640</v>
      </c>
      <c r="AY275" s="82">
        <v>-23586</v>
      </c>
      <c r="AZ275" s="82">
        <v>-36</v>
      </c>
      <c r="BA275" s="82">
        <v>100200</v>
      </c>
      <c r="BB275" s="82">
        <v>41402</v>
      </c>
      <c r="BC275" s="82">
        <v>29973</v>
      </c>
      <c r="BD275" s="82">
        <v>42705</v>
      </c>
      <c r="BE275" s="82">
        <v>168258</v>
      </c>
      <c r="BF275" s="82">
        <v>142771</v>
      </c>
      <c r="BG275" s="82">
        <v>79116</v>
      </c>
      <c r="BH275" s="82">
        <v>60074</v>
      </c>
      <c r="BI275" s="82">
        <v>3568</v>
      </c>
      <c r="BJ275" s="82">
        <v>100756</v>
      </c>
      <c r="BK275" s="82">
        <v>13407</v>
      </c>
      <c r="BL275" s="82">
        <v>13272</v>
      </c>
      <c r="BM275" s="82">
        <v>1</v>
      </c>
      <c r="BN275" s="82">
        <v>2</v>
      </c>
      <c r="BO275" s="82">
        <v>13</v>
      </c>
      <c r="BP275" s="82">
        <v>31</v>
      </c>
      <c r="BQ275" s="82">
        <v>397347</v>
      </c>
      <c r="BR275" s="82">
        <v>458185</v>
      </c>
      <c r="BS275" s="82">
        <v>141277</v>
      </c>
      <c r="BT275" s="82">
        <v>160550</v>
      </c>
      <c r="BU275" s="82">
        <v>4276</v>
      </c>
      <c r="BV275" s="82">
        <v>5184</v>
      </c>
      <c r="BW275" s="82">
        <v>7636</v>
      </c>
      <c r="BX275" s="82">
        <v>10007</v>
      </c>
      <c r="BY275" s="82">
        <v>15412</v>
      </c>
      <c r="BZ275" s="82">
        <v>5443</v>
      </c>
      <c r="CA275" s="82">
        <v>-34982</v>
      </c>
      <c r="CB275" s="82">
        <v>481</v>
      </c>
      <c r="CC275" s="83"/>
      <c r="CD275" s="83"/>
      <c r="CE275" s="82">
        <v>17</v>
      </c>
      <c r="CF275" s="83"/>
      <c r="CG275" s="82">
        <v>1342</v>
      </c>
      <c r="CH275" s="82">
        <v>2521</v>
      </c>
      <c r="CI275" s="82">
        <v>5491</v>
      </c>
      <c r="CJ275" s="82">
        <v>4310</v>
      </c>
      <c r="CK275" s="89">
        <f t="shared" si="467"/>
        <v>151673</v>
      </c>
      <c r="CL275" s="89">
        <f t="shared" si="468"/>
        <v>-128067</v>
      </c>
      <c r="CM275" s="89">
        <f t="shared" si="469"/>
        <v>-10776</v>
      </c>
      <c r="CN275" s="89">
        <f t="shared" si="470"/>
        <v>-1350</v>
      </c>
      <c r="CO275" s="89">
        <f t="shared" si="471"/>
        <v>11480</v>
      </c>
      <c r="CP275" s="90">
        <f t="shared" si="472"/>
        <v>0.0756891470466068</v>
      </c>
      <c r="CQ275" s="90">
        <f t="shared" si="473"/>
        <v>0.0818871127659726</v>
      </c>
      <c r="CR275" s="91">
        <f t="shared" si="474"/>
        <v>4276</v>
      </c>
      <c r="CS275" s="93">
        <f t="shared" si="475"/>
        <v>2579</v>
      </c>
      <c r="CT275" s="93">
        <f t="shared" si="476"/>
        <v>70801</v>
      </c>
      <c r="CU275" s="93">
        <f t="shared" si="477"/>
        <v>1.5</v>
      </c>
      <c r="CV275" s="94"/>
      <c r="CW275" s="95">
        <f t="shared" si="478"/>
        <v>106690</v>
      </c>
      <c r="CX275" s="95">
        <f t="shared" si="479"/>
        <v>-86530</v>
      </c>
      <c r="CY275" s="95">
        <f t="shared" si="480"/>
        <v>-20471</v>
      </c>
      <c r="CZ275" s="93">
        <f t="shared" si="481"/>
        <v>-640</v>
      </c>
      <c r="DA275" s="95">
        <f t="shared" si="482"/>
        <v>-951</v>
      </c>
      <c r="DB275" s="99">
        <f t="shared" si="483"/>
        <v>-0.00891367513356453</v>
      </c>
      <c r="DC275" s="99">
        <f t="shared" si="484"/>
        <v>-0.00883492349569402</v>
      </c>
      <c r="DD275" s="91">
        <f t="shared" si="485"/>
        <v>5184</v>
      </c>
      <c r="DE275" s="93">
        <f t="shared" si="486"/>
        <v>6383</v>
      </c>
      <c r="DF275" s="93">
        <f t="shared" si="487"/>
        <v>35687.5</v>
      </c>
      <c r="DG275" s="93">
        <f t="shared" si="488"/>
        <v>7.5</v>
      </c>
      <c r="DH275" s="94"/>
      <c r="DI275" s="100">
        <f t="shared" si="489"/>
        <v>135959</v>
      </c>
      <c r="DJ275" s="100">
        <f t="shared" si="490"/>
        <v>-125578</v>
      </c>
      <c r="DK275" s="100">
        <f t="shared" si="491"/>
        <v>-34396</v>
      </c>
      <c r="DL275" s="100">
        <f t="shared" si="492"/>
        <v>-23586</v>
      </c>
      <c r="DM275" s="100">
        <f t="shared" si="493"/>
        <v>-47601</v>
      </c>
      <c r="DN275" s="99">
        <f t="shared" si="494"/>
        <v>-0.350112901683596</v>
      </c>
      <c r="DO275" s="90">
        <f t="shared" si="495"/>
        <v>-0.259321202876444</v>
      </c>
      <c r="DP275" s="91">
        <f t="shared" si="496"/>
        <v>7636</v>
      </c>
      <c r="DQ275" s="93">
        <f t="shared" si="497"/>
        <v>10626</v>
      </c>
      <c r="DR275" s="93">
        <f t="shared" si="498"/>
        <v>36339</v>
      </c>
      <c r="DS275" s="93">
        <f t="shared" si="499"/>
        <v>22</v>
      </c>
      <c r="DT275" s="94"/>
      <c r="DU275" s="105">
        <f t="shared" ref="DU275:DX275" si="532">(DI275+CW275+CK275)/3</f>
        <v>131440.666666667</v>
      </c>
      <c r="DV275" s="105">
        <f t="shared" si="532"/>
        <v>-113391.666666667</v>
      </c>
      <c r="DW275" s="105">
        <f t="shared" si="532"/>
        <v>-21881</v>
      </c>
      <c r="DX275" s="105">
        <f t="shared" si="532"/>
        <v>-8525.33333333333</v>
      </c>
      <c r="DY275" s="105">
        <f t="shared" si="501"/>
        <v>-12357.3333333333</v>
      </c>
      <c r="DZ275" s="99">
        <f t="shared" si="502"/>
        <v>-0.0940145363433946</v>
      </c>
      <c r="EA275" s="107">
        <f t="shared" si="503"/>
        <v>-0.085935363032402</v>
      </c>
      <c r="EB275" s="105">
        <f t="shared" si="504"/>
        <v>-5698.66666666667</v>
      </c>
      <c r="EC275" s="105">
        <f t="shared" si="505"/>
        <v>-6529.33333333333</v>
      </c>
      <c r="ED275" s="105">
        <f t="shared" si="506"/>
        <v>47609.1666666667</v>
      </c>
      <c r="EE275" s="105">
        <f t="shared" si="507"/>
        <v>10.3333333333333</v>
      </c>
      <c r="EF275" s="108"/>
      <c r="EG275" s="115" t="str">
        <f t="shared" si="508"/>
        <v>完整</v>
      </c>
      <c r="EH275" s="115" t="str">
        <f t="shared" si="509"/>
        <v>完整</v>
      </c>
      <c r="EI275" s="115" t="str">
        <f t="shared" si="510"/>
        <v>完整</v>
      </c>
      <c r="EJ275" s="115" t="str">
        <f t="shared" si="511"/>
        <v>选择</v>
      </c>
      <c r="EK275" s="115" t="str">
        <f t="shared" si="512"/>
        <v>选择</v>
      </c>
      <c r="EL275" s="115" t="str">
        <f t="shared" si="513"/>
        <v>选择</v>
      </c>
      <c r="EM275" s="3" t="str">
        <f t="shared" si="514"/>
        <v>删除</v>
      </c>
      <c r="EN275" s="3" t="str">
        <f t="shared" si="515"/>
        <v>删除</v>
      </c>
      <c r="EO275" s="3" t="str">
        <f t="shared" si="516"/>
        <v>删除</v>
      </c>
      <c r="GR275" s="4"/>
    </row>
    <row r="276" s="5" customFormat="1" customHeight="1" spans="1:200">
      <c r="A276" s="42" t="s">
        <v>2726</v>
      </c>
      <c r="B276" s="43" t="str">
        <f t="shared" si="531"/>
        <v>Ever Flow River Group Public Company Limited</v>
      </c>
      <c r="C276" s="44" t="s">
        <v>207</v>
      </c>
      <c r="D276" s="44" t="s">
        <v>90</v>
      </c>
      <c r="E276" s="45"/>
      <c r="F276" s="47"/>
      <c r="G276" s="44"/>
      <c r="H276" s="46">
        <f t="shared" si="465"/>
        <v>0.0131154318197892</v>
      </c>
      <c r="I276" s="46" t="str">
        <f t="shared" si="466"/>
        <v> </v>
      </c>
      <c r="J276" s="45" t="s">
        <v>251</v>
      </c>
      <c r="K276" s="47"/>
      <c r="L276" s="44"/>
      <c r="M276" s="70"/>
      <c r="N276" s="71" t="s">
        <v>2727</v>
      </c>
      <c r="O276" s="71" t="s">
        <v>2728</v>
      </c>
      <c r="P276" s="71" t="s">
        <v>211</v>
      </c>
      <c r="Q276" s="71" t="s">
        <v>2729</v>
      </c>
      <c r="R276" s="71" t="s">
        <v>2730</v>
      </c>
      <c r="S276" s="71" t="s">
        <v>2731</v>
      </c>
      <c r="T276" s="75"/>
      <c r="U276" s="71" t="s">
        <v>2732</v>
      </c>
      <c r="V276" s="71" t="s">
        <v>266</v>
      </c>
      <c r="W276" s="71" t="s">
        <v>77</v>
      </c>
      <c r="X276" s="71" t="s">
        <v>2733</v>
      </c>
      <c r="Y276" s="71" t="s">
        <v>2734</v>
      </c>
      <c r="Z276" s="71" t="s">
        <v>2735</v>
      </c>
      <c r="AA276" s="81">
        <v>43979</v>
      </c>
      <c r="AB276" s="71" t="s">
        <v>2736</v>
      </c>
      <c r="AC276" s="82">
        <v>44805557</v>
      </c>
      <c r="AD276" s="82">
        <v>51038414</v>
      </c>
      <c r="AE276" s="82">
        <v>33920647</v>
      </c>
      <c r="AF276" s="82">
        <v>12832504</v>
      </c>
      <c r="AG276" s="82">
        <v>113356</v>
      </c>
      <c r="AH276" s="82">
        <v>924279</v>
      </c>
      <c r="AI276" s="82">
        <v>89854</v>
      </c>
      <c r="AJ276" s="82">
        <v>344435</v>
      </c>
      <c r="AK276" s="82">
        <v>39570727</v>
      </c>
      <c r="AL276" s="82">
        <v>46210009</v>
      </c>
      <c r="AM276" s="82">
        <v>30836786</v>
      </c>
      <c r="AN276" s="82">
        <v>10692070</v>
      </c>
      <c r="AO276" s="82">
        <v>0</v>
      </c>
      <c r="AP276" s="82">
        <v>0</v>
      </c>
      <c r="AQ276" s="82">
        <v>0</v>
      </c>
      <c r="AR276" s="82">
        <v>0</v>
      </c>
      <c r="AS276" s="82">
        <v>-5097375</v>
      </c>
      <c r="AT276" s="82">
        <v>-3944855</v>
      </c>
      <c r="AU276" s="82">
        <v>-1841189</v>
      </c>
      <c r="AV276" s="82">
        <v>-2460404</v>
      </c>
      <c r="AW276" s="82">
        <v>-328553</v>
      </c>
      <c r="AX276" s="82">
        <v>-163488</v>
      </c>
      <c r="AY276" s="82">
        <v>-69717</v>
      </c>
      <c r="AZ276" s="82">
        <v>-133940</v>
      </c>
      <c r="BA276" s="82">
        <v>3735827</v>
      </c>
      <c r="BB276" s="82">
        <v>248536</v>
      </c>
      <c r="BC276" s="82">
        <v>84331</v>
      </c>
      <c r="BD276" s="82">
        <v>447954</v>
      </c>
      <c r="BE276" s="82">
        <v>4248743</v>
      </c>
      <c r="BF276" s="82">
        <v>2219529</v>
      </c>
      <c r="BG276" s="82">
        <v>3450276</v>
      </c>
      <c r="BH276" s="82">
        <v>831222</v>
      </c>
      <c r="BI276" s="82">
        <v>6298744</v>
      </c>
      <c r="BJ276" s="82">
        <v>2928112</v>
      </c>
      <c r="BK276" s="82">
        <v>2723705</v>
      </c>
      <c r="BL276" s="82">
        <v>2680671</v>
      </c>
      <c r="BM276" s="82">
        <v>6115910</v>
      </c>
      <c r="BN276" s="82">
        <v>4634834</v>
      </c>
      <c r="BO276" s="82">
        <v>4000625</v>
      </c>
      <c r="BP276" s="82">
        <v>3542693</v>
      </c>
      <c r="BQ276" s="82">
        <v>41067346</v>
      </c>
      <c r="BR276" s="82">
        <v>30861121</v>
      </c>
      <c r="BS276" s="82">
        <v>27215313</v>
      </c>
      <c r="BT276" s="82">
        <v>18327857</v>
      </c>
      <c r="BU276" s="82">
        <v>25219</v>
      </c>
      <c r="BV276" s="82">
        <v>4525</v>
      </c>
      <c r="BW276" s="82">
        <v>1322</v>
      </c>
      <c r="BX276" s="82">
        <v>1051</v>
      </c>
      <c r="BY276" s="82">
        <v>-77742</v>
      </c>
      <c r="BZ276" s="82">
        <v>1644341</v>
      </c>
      <c r="CA276" s="82">
        <v>1262809</v>
      </c>
      <c r="CB276" s="82">
        <v>-109475</v>
      </c>
      <c r="CC276" s="83"/>
      <c r="CD276" s="83"/>
      <c r="CE276" s="83"/>
      <c r="CF276" s="83"/>
      <c r="CG276" s="82">
        <v>1522477</v>
      </c>
      <c r="CH276" s="82">
        <v>1168287</v>
      </c>
      <c r="CI276" s="82">
        <v>324634</v>
      </c>
      <c r="CJ276" s="82">
        <v>714804</v>
      </c>
      <c r="CK276" s="89">
        <f t="shared" si="467"/>
        <v>44805557</v>
      </c>
      <c r="CL276" s="89">
        <f t="shared" si="468"/>
        <v>-39570727</v>
      </c>
      <c r="CM276" s="89">
        <f t="shared" si="469"/>
        <v>-5097375</v>
      </c>
      <c r="CN276" s="89">
        <f t="shared" si="470"/>
        <v>-328553</v>
      </c>
      <c r="CO276" s="89">
        <f t="shared" si="471"/>
        <v>-191098</v>
      </c>
      <c r="CP276" s="90">
        <f t="shared" si="472"/>
        <v>-0.00426505131941558</v>
      </c>
      <c r="CQ276" s="90">
        <f t="shared" si="473"/>
        <v>-0.00424693791127363</v>
      </c>
      <c r="CR276" s="91">
        <f t="shared" si="474"/>
        <v>25219</v>
      </c>
      <c r="CS276" s="93">
        <f t="shared" si="475"/>
        <v>0</v>
      </c>
      <c r="CT276" s="93">
        <f t="shared" si="476"/>
        <v>1992181.5</v>
      </c>
      <c r="CU276" s="93">
        <f t="shared" si="477"/>
        <v>5375372</v>
      </c>
      <c r="CV276" s="94"/>
      <c r="CW276" s="95">
        <f t="shared" si="478"/>
        <v>51038414</v>
      </c>
      <c r="CX276" s="95">
        <f t="shared" si="479"/>
        <v>-46210009</v>
      </c>
      <c r="CY276" s="95">
        <f t="shared" si="480"/>
        <v>-3944855</v>
      </c>
      <c r="CZ276" s="93">
        <f t="shared" si="481"/>
        <v>-163488</v>
      </c>
      <c r="DA276" s="95">
        <f t="shared" si="482"/>
        <v>720062</v>
      </c>
      <c r="DB276" s="99">
        <f t="shared" si="483"/>
        <v>0.0141082362002863</v>
      </c>
      <c r="DC276" s="99">
        <f t="shared" si="484"/>
        <v>0.0143101268499413</v>
      </c>
      <c r="DD276" s="91">
        <f t="shared" si="485"/>
        <v>4525</v>
      </c>
      <c r="DE276" s="93">
        <f t="shared" si="486"/>
        <v>0</v>
      </c>
      <c r="DF276" s="93">
        <f t="shared" si="487"/>
        <v>166433.5</v>
      </c>
      <c r="DG276" s="93">
        <f t="shared" si="488"/>
        <v>4317729.5</v>
      </c>
      <c r="DH276" s="94"/>
      <c r="DI276" s="100">
        <f t="shared" si="489"/>
        <v>33920647</v>
      </c>
      <c r="DJ276" s="100">
        <f t="shared" si="490"/>
        <v>-30836786</v>
      </c>
      <c r="DK276" s="100">
        <f t="shared" si="491"/>
        <v>-1841189</v>
      </c>
      <c r="DL276" s="100">
        <f t="shared" si="492"/>
        <v>-69717</v>
      </c>
      <c r="DM276" s="100">
        <f t="shared" si="493"/>
        <v>1172955</v>
      </c>
      <c r="DN276" s="99">
        <f t="shared" si="494"/>
        <v>0.0345793816963456</v>
      </c>
      <c r="DO276" s="90">
        <f t="shared" si="495"/>
        <v>0.0358179440554162</v>
      </c>
      <c r="DP276" s="91">
        <f t="shared" si="496"/>
        <v>1322</v>
      </c>
      <c r="DQ276" s="93">
        <f t="shared" si="497"/>
        <v>0</v>
      </c>
      <c r="DR276" s="93">
        <f t="shared" si="498"/>
        <v>266142.5</v>
      </c>
      <c r="DS276" s="93">
        <f t="shared" si="499"/>
        <v>3771659</v>
      </c>
      <c r="DT276" s="94"/>
      <c r="DU276" s="105">
        <f t="shared" ref="DU276:DX276" si="533">(DI276+CW276+CK276)/3</f>
        <v>43254872.6666667</v>
      </c>
      <c r="DV276" s="105">
        <f t="shared" si="533"/>
        <v>-38872507.3333333</v>
      </c>
      <c r="DW276" s="105">
        <f t="shared" si="533"/>
        <v>-3627806.33333333</v>
      </c>
      <c r="DX276" s="105">
        <f t="shared" si="533"/>
        <v>-187252.666666667</v>
      </c>
      <c r="DY276" s="105">
        <f t="shared" si="501"/>
        <v>567306.333333328</v>
      </c>
      <c r="DZ276" s="99">
        <f t="shared" si="502"/>
        <v>0.0131154318197892</v>
      </c>
      <c r="EA276" s="107">
        <f t="shared" si="503"/>
        <v>0.0132897323989711</v>
      </c>
      <c r="EB276" s="105">
        <f t="shared" si="504"/>
        <v>-10355.3333333333</v>
      </c>
      <c r="EC276" s="105">
        <f t="shared" si="505"/>
        <v>0</v>
      </c>
      <c r="ED276" s="105">
        <f t="shared" si="506"/>
        <v>808252.5</v>
      </c>
      <c r="EE276" s="105">
        <f t="shared" si="507"/>
        <v>4488253.5</v>
      </c>
      <c r="EF276" s="108"/>
      <c r="EG276" s="115" t="str">
        <f t="shared" si="508"/>
        <v>完整</v>
      </c>
      <c r="EH276" s="115" t="str">
        <f t="shared" si="509"/>
        <v>完整</v>
      </c>
      <c r="EI276" s="115" t="str">
        <f t="shared" si="510"/>
        <v>完整</v>
      </c>
      <c r="EJ276" s="115" t="str">
        <f t="shared" si="511"/>
        <v>选择</v>
      </c>
      <c r="EK276" s="115" t="str">
        <f t="shared" si="512"/>
        <v>选择</v>
      </c>
      <c r="EL276" s="115" t="str">
        <f t="shared" si="513"/>
        <v>选择</v>
      </c>
      <c r="EM276" s="3" t="str">
        <f t="shared" si="514"/>
        <v>删除</v>
      </c>
      <c r="EN276" s="3" t="str">
        <f t="shared" si="515"/>
        <v>删除</v>
      </c>
      <c r="EO276" s="3" t="str">
        <f t="shared" si="516"/>
        <v>删除</v>
      </c>
      <c r="GR276" s="4"/>
    </row>
    <row r="277" s="5" customFormat="1" customHeight="1" spans="1:200">
      <c r="A277" s="42" t="s">
        <v>2737</v>
      </c>
      <c r="B277" s="43" t="str">
        <f t="shared" si="531"/>
        <v>Arshiya Limited</v>
      </c>
      <c r="C277" s="44" t="s">
        <v>207</v>
      </c>
      <c r="D277" s="49" t="s">
        <v>94</v>
      </c>
      <c r="E277" s="45"/>
      <c r="F277" s="47"/>
      <c r="G277" s="44"/>
      <c r="H277" s="46">
        <f t="shared" si="465"/>
        <v>-0.103803787545087</v>
      </c>
      <c r="I277" s="46" t="str">
        <f t="shared" si="466"/>
        <v> </v>
      </c>
      <c r="J277" s="44"/>
      <c r="K277" s="47"/>
      <c r="L277" s="49" t="s">
        <v>94</v>
      </c>
      <c r="M277" s="70" t="s">
        <v>330</v>
      </c>
      <c r="N277" s="71" t="s">
        <v>2738</v>
      </c>
      <c r="O277" s="71" t="s">
        <v>2739</v>
      </c>
      <c r="P277" s="71" t="s">
        <v>211</v>
      </c>
      <c r="Q277" s="71" t="s">
        <v>2740</v>
      </c>
      <c r="R277" s="71" t="s">
        <v>2741</v>
      </c>
      <c r="S277" s="71" t="s">
        <v>612</v>
      </c>
      <c r="T277" s="75"/>
      <c r="U277" s="71" t="s">
        <v>2742</v>
      </c>
      <c r="V277" s="71" t="s">
        <v>216</v>
      </c>
      <c r="W277" s="71" t="s">
        <v>83</v>
      </c>
      <c r="X277" s="71" t="s">
        <v>2743</v>
      </c>
      <c r="Y277" s="71" t="s">
        <v>2744</v>
      </c>
      <c r="Z277" s="71" t="s">
        <v>2745</v>
      </c>
      <c r="AA277" s="81">
        <v>37130</v>
      </c>
      <c r="AB277" s="71" t="s">
        <v>2746</v>
      </c>
      <c r="AC277" s="82">
        <v>1544071</v>
      </c>
      <c r="AD277" s="82">
        <v>1423680</v>
      </c>
      <c r="AE277" s="82">
        <v>1520486</v>
      </c>
      <c r="AF277" s="82">
        <v>2201079</v>
      </c>
      <c r="AG277" s="82">
        <v>233937</v>
      </c>
      <c r="AH277" s="82">
        <v>2126</v>
      </c>
      <c r="AI277" s="82">
        <v>952034</v>
      </c>
      <c r="AJ277" s="82">
        <v>339373</v>
      </c>
      <c r="AK277" s="83"/>
      <c r="AL277" s="83"/>
      <c r="AM277" s="83"/>
      <c r="AN277" s="83"/>
      <c r="AO277" s="83"/>
      <c r="AP277" s="82">
        <v>0</v>
      </c>
      <c r="AQ277" s="82">
        <v>0</v>
      </c>
      <c r="AR277" s="82">
        <v>0</v>
      </c>
      <c r="AS277" s="82">
        <v>-750747</v>
      </c>
      <c r="AT277" s="82">
        <v>-849554</v>
      </c>
      <c r="AU277" s="82">
        <v>-698437</v>
      </c>
      <c r="AV277" s="82">
        <v>-1344948</v>
      </c>
      <c r="AW277" s="82">
        <v>-1129248</v>
      </c>
      <c r="AX277" s="82">
        <v>-793457</v>
      </c>
      <c r="AY277" s="82">
        <v>-732690</v>
      </c>
      <c r="AZ277" s="82">
        <v>-1208276</v>
      </c>
      <c r="BA277" s="82">
        <v>1650597</v>
      </c>
      <c r="BB277" s="82">
        <v>1253734</v>
      </c>
      <c r="BC277" s="82">
        <v>1253734</v>
      </c>
      <c r="BD277" s="82">
        <v>1253734</v>
      </c>
      <c r="BE277" s="82">
        <v>253600</v>
      </c>
      <c r="BF277" s="82">
        <v>315280</v>
      </c>
      <c r="BG277" s="82">
        <v>402083</v>
      </c>
      <c r="BH277" s="82">
        <v>291394</v>
      </c>
      <c r="BI277" s="82">
        <v>1577193</v>
      </c>
      <c r="BJ277" s="82">
        <v>98790</v>
      </c>
      <c r="BK277" s="82">
        <v>81405</v>
      </c>
      <c r="BL277" s="82">
        <v>123926</v>
      </c>
      <c r="BM277" s="82">
        <v>20942940</v>
      </c>
      <c r="BN277" s="82">
        <v>13095593</v>
      </c>
      <c r="BO277" s="82">
        <v>14847831</v>
      </c>
      <c r="BP277" s="82">
        <v>23548959</v>
      </c>
      <c r="BQ277" s="82">
        <v>25730106</v>
      </c>
      <c r="BR277" s="82">
        <v>18092066</v>
      </c>
      <c r="BS277" s="82">
        <v>19036364</v>
      </c>
      <c r="BT277" s="82">
        <v>29104369</v>
      </c>
      <c r="BU277" s="83"/>
      <c r="BV277" s="82">
        <v>103986</v>
      </c>
      <c r="BW277" s="82">
        <v>89590</v>
      </c>
      <c r="BX277" s="82">
        <v>586238</v>
      </c>
      <c r="BY277" s="82">
        <v>-101987</v>
      </c>
      <c r="BZ277" s="82">
        <v>-217205</v>
      </c>
      <c r="CA277" s="82">
        <v>1041393</v>
      </c>
      <c r="CB277" s="82">
        <v>-12772</v>
      </c>
      <c r="CC277" s="82">
        <v>531243</v>
      </c>
      <c r="CD277" s="82">
        <v>434223</v>
      </c>
      <c r="CE277" s="82">
        <v>388421</v>
      </c>
      <c r="CF277" s="82">
        <v>459021</v>
      </c>
      <c r="CG277" s="83"/>
      <c r="CH277" s="82">
        <v>104835</v>
      </c>
      <c r="CI277" s="82">
        <v>4600</v>
      </c>
      <c r="CJ277" s="82">
        <v>6688</v>
      </c>
      <c r="CK277" s="89">
        <f t="shared" si="467"/>
        <v>1544071</v>
      </c>
      <c r="CL277" s="89">
        <f t="shared" si="468"/>
        <v>0</v>
      </c>
      <c r="CM277" s="89">
        <f t="shared" si="469"/>
        <v>-750747</v>
      </c>
      <c r="CN277" s="89">
        <f t="shared" si="470"/>
        <v>-1129248</v>
      </c>
      <c r="CO277" s="89">
        <f t="shared" si="471"/>
        <v>-335924</v>
      </c>
      <c r="CP277" s="90">
        <f t="shared" si="472"/>
        <v>-0.217557353256424</v>
      </c>
      <c r="CQ277" s="90">
        <f t="shared" si="473"/>
        <v>-0.178683453945356</v>
      </c>
      <c r="CR277" s="91">
        <f t="shared" si="474"/>
        <v>0</v>
      </c>
      <c r="CS277" s="93" t="str">
        <f t="shared" si="475"/>
        <v/>
      </c>
      <c r="CT277" s="93">
        <f t="shared" si="476"/>
        <v>1452165.5</v>
      </c>
      <c r="CU277" s="93">
        <f t="shared" si="477"/>
        <v>17019266.5</v>
      </c>
      <c r="CV277" s="94"/>
      <c r="CW277" s="95">
        <f t="shared" si="478"/>
        <v>1423680</v>
      </c>
      <c r="CX277" s="95">
        <f t="shared" si="479"/>
        <v>0</v>
      </c>
      <c r="CY277" s="95">
        <f t="shared" si="480"/>
        <v>-849554</v>
      </c>
      <c r="CZ277" s="93">
        <f t="shared" si="481"/>
        <v>-793457</v>
      </c>
      <c r="DA277" s="95">
        <f t="shared" si="482"/>
        <v>-219331</v>
      </c>
      <c r="DB277" s="99">
        <f t="shared" si="483"/>
        <v>-0.154059198696336</v>
      </c>
      <c r="DC277" s="99">
        <f t="shared" si="484"/>
        <v>-0.133493324146947</v>
      </c>
      <c r="DD277" s="91">
        <f t="shared" si="485"/>
        <v>103986</v>
      </c>
      <c r="DE277" s="93">
        <f t="shared" si="486"/>
        <v>0</v>
      </c>
      <c r="DF277" s="93">
        <f t="shared" si="487"/>
        <v>1253734</v>
      </c>
      <c r="DG277" s="93">
        <f t="shared" si="488"/>
        <v>13971712</v>
      </c>
      <c r="DH277" s="94"/>
      <c r="DI277" s="100">
        <f t="shared" si="489"/>
        <v>1520486</v>
      </c>
      <c r="DJ277" s="100">
        <f t="shared" si="490"/>
        <v>0</v>
      </c>
      <c r="DK277" s="100">
        <f t="shared" si="491"/>
        <v>-698437</v>
      </c>
      <c r="DL277" s="100">
        <f t="shared" si="492"/>
        <v>-732690</v>
      </c>
      <c r="DM277" s="100">
        <f t="shared" si="493"/>
        <v>89359</v>
      </c>
      <c r="DN277" s="99">
        <f t="shared" si="494"/>
        <v>0.0587700248473186</v>
      </c>
      <c r="DO277" s="90">
        <f t="shared" si="495"/>
        <v>0.0624396017963465</v>
      </c>
      <c r="DP277" s="91">
        <f t="shared" si="496"/>
        <v>89590</v>
      </c>
      <c r="DQ277" s="93">
        <f t="shared" si="497"/>
        <v>0</v>
      </c>
      <c r="DR277" s="93">
        <f t="shared" si="498"/>
        <v>1253734</v>
      </c>
      <c r="DS277" s="93">
        <f t="shared" si="499"/>
        <v>19198395</v>
      </c>
      <c r="DT277" s="94"/>
      <c r="DU277" s="105">
        <f t="shared" ref="DU277:DX277" si="534">(DI277+CW277+CK277)/3</f>
        <v>1496079</v>
      </c>
      <c r="DV277" s="105">
        <f t="shared" si="534"/>
        <v>0</v>
      </c>
      <c r="DW277" s="105">
        <f t="shared" si="534"/>
        <v>-766246</v>
      </c>
      <c r="DX277" s="105">
        <f t="shared" si="534"/>
        <v>-885131.666666667</v>
      </c>
      <c r="DY277" s="105">
        <f t="shared" si="501"/>
        <v>-155298.666666667</v>
      </c>
      <c r="DZ277" s="99">
        <f t="shared" si="502"/>
        <v>-0.103803787545087</v>
      </c>
      <c r="EA277" s="107">
        <f t="shared" si="503"/>
        <v>-0.0940418838170069</v>
      </c>
      <c r="EB277" s="105">
        <f t="shared" si="504"/>
        <v>-64525.3333333333</v>
      </c>
      <c r="EC277" s="105" t="e">
        <f t="shared" si="505"/>
        <v>#VALUE!</v>
      </c>
      <c r="ED277" s="105">
        <f t="shared" si="506"/>
        <v>1319877.83333333</v>
      </c>
      <c r="EE277" s="105">
        <f t="shared" si="507"/>
        <v>16729791.1666667</v>
      </c>
      <c r="EF277" s="108"/>
      <c r="EG277" s="115" t="str">
        <f t="shared" si="508"/>
        <v>完整</v>
      </c>
      <c r="EH277" s="115" t="str">
        <f t="shared" si="509"/>
        <v>完整</v>
      </c>
      <c r="EI277" s="115" t="str">
        <f t="shared" si="510"/>
        <v>完整</v>
      </c>
      <c r="EJ277" s="115" t="str">
        <f t="shared" si="511"/>
        <v>选择</v>
      </c>
      <c r="EK277" s="115" t="str">
        <f t="shared" si="512"/>
        <v>选择</v>
      </c>
      <c r="EL277" s="115" t="str">
        <f t="shared" si="513"/>
        <v>选择</v>
      </c>
      <c r="EM277" s="3" t="str">
        <f t="shared" si="514"/>
        <v>删除</v>
      </c>
      <c r="EN277" s="3" t="e">
        <f t="shared" si="515"/>
        <v>#VALUE!</v>
      </c>
      <c r="EO277" s="3" t="str">
        <f t="shared" si="516"/>
        <v>删除</v>
      </c>
      <c r="GR277" s="4"/>
    </row>
    <row r="278" s="5" customFormat="1" customHeight="1" spans="1:200">
      <c r="A278" s="42" t="s">
        <v>2747</v>
      </c>
      <c r="B278" s="43" t="str">
        <f t="shared" si="531"/>
        <v>Gujarat Craft Industries Limited</v>
      </c>
      <c r="C278" s="44" t="s">
        <v>207</v>
      </c>
      <c r="D278" s="44" t="s">
        <v>90</v>
      </c>
      <c r="E278" s="45"/>
      <c r="F278" s="47"/>
      <c r="G278" s="44"/>
      <c r="H278" s="46">
        <f t="shared" si="465"/>
        <v>0.0284816508675203</v>
      </c>
      <c r="I278" s="46" t="str">
        <f t="shared" si="466"/>
        <v> </v>
      </c>
      <c r="J278" s="44"/>
      <c r="K278" s="47"/>
      <c r="L278" s="44"/>
      <c r="M278" s="70"/>
      <c r="N278" s="71" t="s">
        <v>2748</v>
      </c>
      <c r="O278" s="71" t="s">
        <v>2749</v>
      </c>
      <c r="P278" s="71" t="s">
        <v>63</v>
      </c>
      <c r="Q278" s="71" t="s">
        <v>2750</v>
      </c>
      <c r="R278" s="71" t="s">
        <v>2751</v>
      </c>
      <c r="S278" s="71" t="s">
        <v>612</v>
      </c>
      <c r="T278" s="75"/>
      <c r="U278" s="71" t="s">
        <v>2752</v>
      </c>
      <c r="V278" s="71" t="s">
        <v>266</v>
      </c>
      <c r="W278" s="71" t="s">
        <v>79</v>
      </c>
      <c r="X278" s="71" t="s">
        <v>2753</v>
      </c>
      <c r="Y278" s="71" t="s">
        <v>2754</v>
      </c>
      <c r="Z278" s="71" t="s">
        <v>2755</v>
      </c>
      <c r="AA278" s="81">
        <v>37060</v>
      </c>
      <c r="AB278" s="75"/>
      <c r="AC278" s="82">
        <v>1700383</v>
      </c>
      <c r="AD278" s="82">
        <v>1599984</v>
      </c>
      <c r="AE278" s="82">
        <v>1677961</v>
      </c>
      <c r="AF278" s="82">
        <v>1441611</v>
      </c>
      <c r="AG278" s="82">
        <v>55420</v>
      </c>
      <c r="AH278" s="82">
        <v>43364</v>
      </c>
      <c r="AI278" s="82">
        <v>30049</v>
      </c>
      <c r="AJ278" s="82">
        <v>31850</v>
      </c>
      <c r="AK278" s="82">
        <v>1237798</v>
      </c>
      <c r="AL278" s="82">
        <v>1203771</v>
      </c>
      <c r="AM278" s="82">
        <v>1227012</v>
      </c>
      <c r="AN278" s="82">
        <v>1001944</v>
      </c>
      <c r="AO278" s="82">
        <v>0</v>
      </c>
      <c r="AP278" s="82">
        <v>0</v>
      </c>
      <c r="AQ278" s="82">
        <v>0</v>
      </c>
      <c r="AR278" s="82">
        <v>0</v>
      </c>
      <c r="AS278" s="82">
        <v>-406449</v>
      </c>
      <c r="AT278" s="82">
        <v>-343857</v>
      </c>
      <c r="AU278" s="82">
        <v>-338456</v>
      </c>
      <c r="AV278" s="82">
        <v>-383733</v>
      </c>
      <c r="AW278" s="82">
        <v>-35184</v>
      </c>
      <c r="AX278" s="82">
        <v>-21935</v>
      </c>
      <c r="AY278" s="82">
        <v>-22075</v>
      </c>
      <c r="AZ278" s="82">
        <v>-21324</v>
      </c>
      <c r="BA278" s="82">
        <v>447467</v>
      </c>
      <c r="BB278" s="82">
        <v>331225</v>
      </c>
      <c r="BC278" s="82">
        <v>316051</v>
      </c>
      <c r="BD278" s="82">
        <v>253944</v>
      </c>
      <c r="BE278" s="82">
        <v>257091</v>
      </c>
      <c r="BF278" s="82">
        <v>209152</v>
      </c>
      <c r="BG278" s="82">
        <v>237893</v>
      </c>
      <c r="BH278" s="82">
        <v>227450</v>
      </c>
      <c r="BI278" s="82">
        <v>14781</v>
      </c>
      <c r="BJ278" s="82">
        <v>23882</v>
      </c>
      <c r="BK278" s="82">
        <v>16876</v>
      </c>
      <c r="BL278" s="82">
        <v>32061</v>
      </c>
      <c r="BM278" s="82">
        <v>588861</v>
      </c>
      <c r="BN278" s="82">
        <v>481674</v>
      </c>
      <c r="BO278" s="82">
        <v>487975</v>
      </c>
      <c r="BP278" s="82">
        <v>407276</v>
      </c>
      <c r="BQ278" s="82">
        <v>1390094</v>
      </c>
      <c r="BR278" s="82">
        <v>1113941</v>
      </c>
      <c r="BS278" s="82">
        <v>1094156</v>
      </c>
      <c r="BT278" s="82">
        <v>935600</v>
      </c>
      <c r="BU278" s="82">
        <v>59932</v>
      </c>
      <c r="BV278" s="82">
        <v>69728</v>
      </c>
      <c r="BW278" s="82">
        <v>61768</v>
      </c>
      <c r="BX278" s="82">
        <v>49936</v>
      </c>
      <c r="BY278" s="82">
        <v>76372</v>
      </c>
      <c r="BZ278" s="82">
        <v>73785</v>
      </c>
      <c r="CA278" s="82">
        <v>120467</v>
      </c>
      <c r="CB278" s="82">
        <v>66460</v>
      </c>
      <c r="CC278" s="82">
        <v>276054</v>
      </c>
      <c r="CD278" s="82">
        <v>219384</v>
      </c>
      <c r="CE278" s="82">
        <v>223499</v>
      </c>
      <c r="CF278" s="82">
        <v>288625</v>
      </c>
      <c r="CG278" s="82">
        <v>4876</v>
      </c>
      <c r="CH278" s="82">
        <v>4137</v>
      </c>
      <c r="CI278" s="83"/>
      <c r="CJ278" s="83"/>
      <c r="CK278" s="89">
        <f t="shared" si="467"/>
        <v>1700383</v>
      </c>
      <c r="CL278" s="89">
        <f t="shared" si="468"/>
        <v>-1237798</v>
      </c>
      <c r="CM278" s="89">
        <f t="shared" si="469"/>
        <v>-406449</v>
      </c>
      <c r="CN278" s="89">
        <f t="shared" si="470"/>
        <v>-35184</v>
      </c>
      <c r="CO278" s="89">
        <f t="shared" si="471"/>
        <v>20952</v>
      </c>
      <c r="CP278" s="90">
        <f t="shared" si="472"/>
        <v>0.0123219298240455</v>
      </c>
      <c r="CQ278" s="90">
        <f t="shared" si="473"/>
        <v>0.0124756539566079</v>
      </c>
      <c r="CR278" s="91">
        <f t="shared" si="474"/>
        <v>59932</v>
      </c>
      <c r="CS278" s="93">
        <f t="shared" si="475"/>
        <v>0</v>
      </c>
      <c r="CT278" s="93">
        <f t="shared" si="476"/>
        <v>389346</v>
      </c>
      <c r="CU278" s="93">
        <f t="shared" si="477"/>
        <v>535267.5</v>
      </c>
      <c r="CV278" s="94"/>
      <c r="CW278" s="95">
        <f t="shared" si="478"/>
        <v>1599984</v>
      </c>
      <c r="CX278" s="95">
        <f t="shared" si="479"/>
        <v>-1203771</v>
      </c>
      <c r="CY278" s="95">
        <f t="shared" si="480"/>
        <v>-343857</v>
      </c>
      <c r="CZ278" s="93">
        <f t="shared" si="481"/>
        <v>-21935</v>
      </c>
      <c r="DA278" s="95">
        <f t="shared" si="482"/>
        <v>30421</v>
      </c>
      <c r="DB278" s="99">
        <f t="shared" si="483"/>
        <v>0.0190133151331513</v>
      </c>
      <c r="DC278" s="99">
        <f t="shared" si="484"/>
        <v>0.0193818279355464</v>
      </c>
      <c r="DD278" s="91">
        <f t="shared" si="485"/>
        <v>69728</v>
      </c>
      <c r="DE278" s="93">
        <f t="shared" si="486"/>
        <v>0</v>
      </c>
      <c r="DF278" s="93">
        <f t="shared" si="487"/>
        <v>323638</v>
      </c>
      <c r="DG278" s="93">
        <f t="shared" si="488"/>
        <v>484824.5</v>
      </c>
      <c r="DH278" s="94"/>
      <c r="DI278" s="100">
        <f t="shared" si="489"/>
        <v>1677961</v>
      </c>
      <c r="DJ278" s="100">
        <f t="shared" si="490"/>
        <v>-1227012</v>
      </c>
      <c r="DK278" s="100">
        <f t="shared" si="491"/>
        <v>-338456</v>
      </c>
      <c r="DL278" s="100">
        <f t="shared" si="492"/>
        <v>-22075</v>
      </c>
      <c r="DM278" s="100">
        <f t="shared" si="493"/>
        <v>90418</v>
      </c>
      <c r="DN278" s="99">
        <f t="shared" si="494"/>
        <v>0.053885638581588</v>
      </c>
      <c r="DO278" s="90">
        <f t="shared" si="495"/>
        <v>0.056954677763059</v>
      </c>
      <c r="DP278" s="91">
        <f t="shared" si="496"/>
        <v>61768</v>
      </c>
      <c r="DQ278" s="93">
        <f t="shared" si="497"/>
        <v>0</v>
      </c>
      <c r="DR278" s="93">
        <f t="shared" si="498"/>
        <v>284997.5</v>
      </c>
      <c r="DS278" s="93">
        <f t="shared" si="499"/>
        <v>447625.5</v>
      </c>
      <c r="DT278" s="94"/>
      <c r="DU278" s="105">
        <f t="shared" ref="DU278:DX278" si="535">(DI278+CW278+CK278)/3</f>
        <v>1659442.66666667</v>
      </c>
      <c r="DV278" s="105">
        <f t="shared" si="535"/>
        <v>-1222860.33333333</v>
      </c>
      <c r="DW278" s="105">
        <f t="shared" si="535"/>
        <v>-362920.666666667</v>
      </c>
      <c r="DX278" s="105">
        <f t="shared" si="535"/>
        <v>-26398</v>
      </c>
      <c r="DY278" s="105">
        <f t="shared" si="501"/>
        <v>47263.6666666668</v>
      </c>
      <c r="DZ278" s="99">
        <f t="shared" si="502"/>
        <v>0.0284816508675203</v>
      </c>
      <c r="EA278" s="107">
        <f t="shared" si="503"/>
        <v>0.0293166370897194</v>
      </c>
      <c r="EB278" s="105">
        <f t="shared" si="504"/>
        <v>-63809.3333333333</v>
      </c>
      <c r="EC278" s="105">
        <f t="shared" si="505"/>
        <v>0</v>
      </c>
      <c r="ED278" s="105">
        <f t="shared" si="506"/>
        <v>332660.5</v>
      </c>
      <c r="EE278" s="105">
        <f t="shared" si="507"/>
        <v>489239.166666667</v>
      </c>
      <c r="EF278" s="108"/>
      <c r="EG278" s="115" t="str">
        <f t="shared" si="508"/>
        <v>完整</v>
      </c>
      <c r="EH278" s="115" t="str">
        <f t="shared" si="509"/>
        <v>完整</v>
      </c>
      <c r="EI278" s="115" t="str">
        <f t="shared" si="510"/>
        <v>完整</v>
      </c>
      <c r="EJ278" s="115" t="str">
        <f t="shared" si="511"/>
        <v>选择</v>
      </c>
      <c r="EK278" s="115" t="str">
        <f t="shared" si="512"/>
        <v>选择</v>
      </c>
      <c r="EL278" s="115" t="str">
        <f t="shared" si="513"/>
        <v>选择</v>
      </c>
      <c r="EM278" s="3" t="str">
        <f t="shared" si="514"/>
        <v>删除</v>
      </c>
      <c r="EN278" s="3" t="str">
        <f t="shared" si="515"/>
        <v>删除</v>
      </c>
      <c r="EO278" s="3" t="str">
        <f t="shared" si="516"/>
        <v>删除</v>
      </c>
      <c r="GR278" s="4"/>
    </row>
    <row r="279" s="5" customFormat="1" customHeight="1" spans="1:200">
      <c r="A279" s="42" t="s">
        <v>2756</v>
      </c>
      <c r="B279" s="43" t="str">
        <f t="shared" si="531"/>
        <v>NCL International Logistics PCL</v>
      </c>
      <c r="C279" s="44" t="s">
        <v>207</v>
      </c>
      <c r="D279" s="49" t="s">
        <v>94</v>
      </c>
      <c r="E279" s="45"/>
      <c r="F279" s="47"/>
      <c r="G279" s="44"/>
      <c r="H279" s="46">
        <f t="shared" si="465"/>
        <v>-0.0360986759581881</v>
      </c>
      <c r="I279" s="46" t="str">
        <f t="shared" si="466"/>
        <v> </v>
      </c>
      <c r="J279" s="44"/>
      <c r="K279" s="47"/>
      <c r="L279" s="49" t="s">
        <v>94</v>
      </c>
      <c r="M279" s="70" t="s">
        <v>894</v>
      </c>
      <c r="N279" s="71" t="s">
        <v>2757</v>
      </c>
      <c r="O279" s="71" t="s">
        <v>2758</v>
      </c>
      <c r="P279" s="71" t="s">
        <v>211</v>
      </c>
      <c r="Q279" s="71" t="s">
        <v>2759</v>
      </c>
      <c r="R279" s="71" t="s">
        <v>2760</v>
      </c>
      <c r="S279" s="71" t="s">
        <v>1158</v>
      </c>
      <c r="T279" s="75"/>
      <c r="U279" s="71" t="s">
        <v>2761</v>
      </c>
      <c r="V279" s="71" t="s">
        <v>216</v>
      </c>
      <c r="W279" s="71" t="s">
        <v>83</v>
      </c>
      <c r="X279" s="71" t="s">
        <v>2762</v>
      </c>
      <c r="Y279" s="71" t="s">
        <v>2763</v>
      </c>
      <c r="Z279" s="71" t="s">
        <v>2764</v>
      </c>
      <c r="AA279" s="81">
        <v>41954</v>
      </c>
      <c r="AB279" s="71" t="s">
        <v>2765</v>
      </c>
      <c r="AC279" s="82">
        <v>687980</v>
      </c>
      <c r="AD279" s="82">
        <v>1903592</v>
      </c>
      <c r="AE279" s="82">
        <v>1892803</v>
      </c>
      <c r="AF279" s="82">
        <v>883950</v>
      </c>
      <c r="AG279" s="82">
        <v>14670</v>
      </c>
      <c r="AH279" s="82">
        <v>35329</v>
      </c>
      <c r="AI279" s="82">
        <v>31094</v>
      </c>
      <c r="AJ279" s="82">
        <v>32940</v>
      </c>
      <c r="AK279" s="82">
        <v>455549</v>
      </c>
      <c r="AL279" s="82">
        <v>1476033</v>
      </c>
      <c r="AM279" s="82">
        <v>1416985</v>
      </c>
      <c r="AN279" s="82">
        <v>676646</v>
      </c>
      <c r="AO279" s="82">
        <v>0</v>
      </c>
      <c r="AP279" s="82">
        <v>0</v>
      </c>
      <c r="AQ279" s="82">
        <v>0</v>
      </c>
      <c r="AR279" s="82">
        <v>0</v>
      </c>
      <c r="AS279" s="82">
        <v>-423611</v>
      </c>
      <c r="AT279" s="82">
        <v>-408211</v>
      </c>
      <c r="AU279" s="82">
        <v>-333123</v>
      </c>
      <c r="AV279" s="82">
        <v>-221297</v>
      </c>
      <c r="AW279" s="82">
        <v>-48179</v>
      </c>
      <c r="AX279" s="82">
        <v>-45130</v>
      </c>
      <c r="AY279" s="82">
        <v>-39434</v>
      </c>
      <c r="AZ279" s="82">
        <v>-34963</v>
      </c>
      <c r="BA279" s="83"/>
      <c r="BB279" s="82">
        <v>6070</v>
      </c>
      <c r="BC279" s="82">
        <v>9076</v>
      </c>
      <c r="BD279" s="82">
        <v>4340</v>
      </c>
      <c r="BE279" s="82">
        <v>103266</v>
      </c>
      <c r="BF279" s="82">
        <v>221825</v>
      </c>
      <c r="BG279" s="82">
        <v>345249</v>
      </c>
      <c r="BH279" s="82">
        <v>183613</v>
      </c>
      <c r="BI279" s="82">
        <v>40528</v>
      </c>
      <c r="BJ279" s="82">
        <v>249214</v>
      </c>
      <c r="BK279" s="82">
        <v>147781</v>
      </c>
      <c r="BL279" s="82">
        <v>50426</v>
      </c>
      <c r="BM279" s="82">
        <v>261292</v>
      </c>
      <c r="BN279" s="82">
        <v>262266</v>
      </c>
      <c r="BO279" s="82">
        <v>229385</v>
      </c>
      <c r="BP279" s="82">
        <v>183287</v>
      </c>
      <c r="BQ279" s="82">
        <v>965810</v>
      </c>
      <c r="BR279" s="82">
        <v>1357214</v>
      </c>
      <c r="BS279" s="82">
        <v>1052526</v>
      </c>
      <c r="BT279" s="82">
        <v>757689</v>
      </c>
      <c r="BU279" s="82">
        <v>28184</v>
      </c>
      <c r="BV279" s="82">
        <v>43816</v>
      </c>
      <c r="BW279" s="82">
        <v>33447</v>
      </c>
      <c r="BX279" s="82">
        <v>31190</v>
      </c>
      <c r="BY279" s="82">
        <v>-224689</v>
      </c>
      <c r="BZ279" s="82">
        <v>9547</v>
      </c>
      <c r="CA279" s="82">
        <v>134355</v>
      </c>
      <c r="CB279" s="82">
        <v>-16016</v>
      </c>
      <c r="CC279" s="83"/>
      <c r="CD279" s="83"/>
      <c r="CE279" s="83"/>
      <c r="CF279" s="83"/>
      <c r="CG279" s="82">
        <v>288679</v>
      </c>
      <c r="CH279" s="82">
        <v>245763</v>
      </c>
      <c r="CI279" s="82">
        <v>193249</v>
      </c>
      <c r="CJ279" s="82">
        <v>85359</v>
      </c>
      <c r="CK279" s="89">
        <f t="shared" si="467"/>
        <v>687980</v>
      </c>
      <c r="CL279" s="89">
        <f t="shared" si="468"/>
        <v>-455549</v>
      </c>
      <c r="CM279" s="89">
        <f t="shared" si="469"/>
        <v>-423611</v>
      </c>
      <c r="CN279" s="89">
        <f t="shared" si="470"/>
        <v>-48179</v>
      </c>
      <c r="CO279" s="89">
        <f t="shared" si="471"/>
        <v>-239359</v>
      </c>
      <c r="CP279" s="90">
        <f t="shared" si="472"/>
        <v>-0.347915637082473</v>
      </c>
      <c r="CQ279" s="90">
        <f t="shared" si="473"/>
        <v>-0.258113807356317</v>
      </c>
      <c r="CR279" s="91">
        <f t="shared" si="474"/>
        <v>28184</v>
      </c>
      <c r="CS279" s="93">
        <f t="shared" si="475"/>
        <v>0</v>
      </c>
      <c r="CT279" s="93" t="e">
        <f t="shared" si="476"/>
        <v>#VALUE!</v>
      </c>
      <c r="CU279" s="93">
        <f t="shared" si="477"/>
        <v>261779</v>
      </c>
      <c r="CV279" s="94"/>
      <c r="CW279" s="95">
        <f t="shared" si="478"/>
        <v>1903592</v>
      </c>
      <c r="CX279" s="95">
        <f t="shared" si="479"/>
        <v>-1476033</v>
      </c>
      <c r="CY279" s="95">
        <f t="shared" si="480"/>
        <v>-408211</v>
      </c>
      <c r="CZ279" s="93">
        <f t="shared" si="481"/>
        <v>-45130</v>
      </c>
      <c r="DA279" s="95">
        <f t="shared" si="482"/>
        <v>-25782</v>
      </c>
      <c r="DB279" s="99">
        <f t="shared" si="483"/>
        <v>-0.0135438686441212</v>
      </c>
      <c r="DC279" s="99">
        <f t="shared" si="484"/>
        <v>-0.0133628835052198</v>
      </c>
      <c r="DD279" s="91">
        <f t="shared" si="485"/>
        <v>43816</v>
      </c>
      <c r="DE279" s="93">
        <f t="shared" si="486"/>
        <v>0</v>
      </c>
      <c r="DF279" s="93">
        <f t="shared" si="487"/>
        <v>7573</v>
      </c>
      <c r="DG279" s="93">
        <f t="shared" si="488"/>
        <v>245825.5</v>
      </c>
      <c r="DH279" s="94"/>
      <c r="DI279" s="100">
        <f t="shared" si="489"/>
        <v>1892803</v>
      </c>
      <c r="DJ279" s="100">
        <f t="shared" si="490"/>
        <v>-1416985</v>
      </c>
      <c r="DK279" s="100">
        <f t="shared" si="491"/>
        <v>-333123</v>
      </c>
      <c r="DL279" s="100">
        <f t="shared" si="492"/>
        <v>-39434</v>
      </c>
      <c r="DM279" s="100">
        <f t="shared" si="493"/>
        <v>103261</v>
      </c>
      <c r="DN279" s="99">
        <f t="shared" si="494"/>
        <v>0.0545545415978314</v>
      </c>
      <c r="DO279" s="90">
        <f t="shared" si="495"/>
        <v>0.0577024735938022</v>
      </c>
      <c r="DP279" s="91">
        <f t="shared" si="496"/>
        <v>33447</v>
      </c>
      <c r="DQ279" s="93">
        <f t="shared" si="497"/>
        <v>0</v>
      </c>
      <c r="DR279" s="93">
        <f t="shared" si="498"/>
        <v>6708</v>
      </c>
      <c r="DS279" s="93">
        <f t="shared" si="499"/>
        <v>206336</v>
      </c>
      <c r="DT279" s="94"/>
      <c r="DU279" s="105">
        <f t="shared" ref="DU279:DX279" si="536">(DI279+CW279+CK279)/3</f>
        <v>1494791.66666667</v>
      </c>
      <c r="DV279" s="105">
        <f t="shared" si="536"/>
        <v>-1116189</v>
      </c>
      <c r="DW279" s="105">
        <f t="shared" si="536"/>
        <v>-388315</v>
      </c>
      <c r="DX279" s="105">
        <f t="shared" si="536"/>
        <v>-44247.6666666667</v>
      </c>
      <c r="DY279" s="105">
        <f t="shared" si="501"/>
        <v>-53959.9999999999</v>
      </c>
      <c r="DZ279" s="99">
        <f t="shared" si="502"/>
        <v>-0.0360986759581881</v>
      </c>
      <c r="EA279" s="107">
        <f t="shared" si="503"/>
        <v>-0.0348409633134642</v>
      </c>
      <c r="EB279" s="105">
        <f t="shared" si="504"/>
        <v>-35149</v>
      </c>
      <c r="EC279" s="105">
        <f t="shared" si="505"/>
        <v>0</v>
      </c>
      <c r="ED279" s="105" t="e">
        <f t="shared" si="506"/>
        <v>#VALUE!</v>
      </c>
      <c r="EE279" s="105">
        <f t="shared" si="507"/>
        <v>237980.166666667</v>
      </c>
      <c r="EF279" s="108"/>
      <c r="EG279" s="115" t="str">
        <f t="shared" si="508"/>
        <v>完整</v>
      </c>
      <c r="EH279" s="115" t="str">
        <f t="shared" si="509"/>
        <v>完整</v>
      </c>
      <c r="EI279" s="115" t="str">
        <f t="shared" si="510"/>
        <v>完整</v>
      </c>
      <c r="EJ279" s="115" t="str">
        <f t="shared" si="511"/>
        <v>选择</v>
      </c>
      <c r="EK279" s="115" t="str">
        <f t="shared" si="512"/>
        <v>选择</v>
      </c>
      <c r="EL279" s="115" t="str">
        <f t="shared" si="513"/>
        <v>选择</v>
      </c>
      <c r="EM279" s="3" t="str">
        <f t="shared" si="514"/>
        <v>删除</v>
      </c>
      <c r="EN279" s="3" t="str">
        <f t="shared" si="515"/>
        <v>删除</v>
      </c>
      <c r="EO279" s="3" t="str">
        <f t="shared" si="516"/>
        <v>删除</v>
      </c>
      <c r="GR279" s="4"/>
    </row>
    <row r="280" s="5" customFormat="1" customHeight="1" spans="1:200">
      <c r="A280" s="42" t="s">
        <v>2766</v>
      </c>
      <c r="B280" s="43" t="str">
        <f t="shared" si="531"/>
        <v>Dezhou Hongyuntong International Logistics Co.,Ltd.</v>
      </c>
      <c r="C280" s="44" t="s">
        <v>207</v>
      </c>
      <c r="D280" s="44" t="s">
        <v>90</v>
      </c>
      <c r="E280" s="45"/>
      <c r="F280" s="47"/>
      <c r="G280" s="44"/>
      <c r="H280" s="46" t="e">
        <f t="shared" si="465"/>
        <v>#VALUE!</v>
      </c>
      <c r="I280" s="46" t="str">
        <f t="shared" si="466"/>
        <v> </v>
      </c>
      <c r="J280" s="129"/>
      <c r="K280" s="47"/>
      <c r="L280" s="44"/>
      <c r="M280" s="70"/>
      <c r="N280" s="71" t="s">
        <v>2767</v>
      </c>
      <c r="O280" s="71" t="s">
        <v>2768</v>
      </c>
      <c r="P280" s="71" t="s">
        <v>211</v>
      </c>
      <c r="Q280" s="71" t="s">
        <v>2769</v>
      </c>
      <c r="R280" s="71" t="s">
        <v>2770</v>
      </c>
      <c r="S280" s="71" t="s">
        <v>235</v>
      </c>
      <c r="T280" s="75"/>
      <c r="U280" s="71" t="s">
        <v>2771</v>
      </c>
      <c r="V280" s="71" t="s">
        <v>266</v>
      </c>
      <c r="W280" s="71" t="s">
        <v>77</v>
      </c>
      <c r="X280" s="71" t="s">
        <v>2772</v>
      </c>
      <c r="Y280" s="71" t="s">
        <v>2773</v>
      </c>
      <c r="Z280" s="71" t="s">
        <v>2774</v>
      </c>
      <c r="AA280" s="81">
        <v>42562</v>
      </c>
      <c r="AB280" s="75"/>
      <c r="AC280" s="83"/>
      <c r="AD280" s="83"/>
      <c r="AE280" s="82">
        <v>124892</v>
      </c>
      <c r="AF280" s="82">
        <v>99579</v>
      </c>
      <c r="AG280" s="83"/>
      <c r="AH280" s="83"/>
      <c r="AI280" s="82">
        <v>4185</v>
      </c>
      <c r="AJ280" s="82">
        <v>3423</v>
      </c>
      <c r="AK280" s="83"/>
      <c r="AL280" s="83"/>
      <c r="AM280" s="82">
        <v>114236</v>
      </c>
      <c r="AN280" s="82">
        <v>90343</v>
      </c>
      <c r="AO280" s="83"/>
      <c r="AP280" s="83"/>
      <c r="AQ280" s="82">
        <v>0</v>
      </c>
      <c r="AR280" s="82">
        <v>0</v>
      </c>
      <c r="AS280" s="83"/>
      <c r="AT280" s="83"/>
      <c r="AU280" s="82">
        <v>-11486</v>
      </c>
      <c r="AV280" s="82">
        <v>-8581</v>
      </c>
      <c r="AW280" s="83"/>
      <c r="AX280" s="83"/>
      <c r="AY280" s="82">
        <v>-2894</v>
      </c>
      <c r="AZ280" s="82">
        <v>-1157</v>
      </c>
      <c r="BA280" s="83"/>
      <c r="BB280" s="83"/>
      <c r="BC280" s="82">
        <v>17</v>
      </c>
      <c r="BD280" s="82">
        <v>498</v>
      </c>
      <c r="BE280" s="83"/>
      <c r="BF280" s="83"/>
      <c r="BG280" s="82">
        <v>35702</v>
      </c>
      <c r="BH280" s="82">
        <v>19116</v>
      </c>
      <c r="BI280" s="83"/>
      <c r="BJ280" s="83"/>
      <c r="BK280" s="82">
        <v>1261</v>
      </c>
      <c r="BL280" s="82">
        <v>2571</v>
      </c>
      <c r="BM280" s="83"/>
      <c r="BN280" s="83"/>
      <c r="BO280" s="82">
        <v>21682</v>
      </c>
      <c r="BP280" s="82">
        <v>22060</v>
      </c>
      <c r="BQ280" s="83"/>
      <c r="BR280" s="83"/>
      <c r="BS280" s="82">
        <v>141749</v>
      </c>
      <c r="BT280" s="82">
        <v>134491</v>
      </c>
      <c r="BU280" s="83"/>
      <c r="BV280" s="83"/>
      <c r="BW280" s="82">
        <v>2491</v>
      </c>
      <c r="BX280" s="82">
        <v>1495</v>
      </c>
      <c r="BY280" s="83"/>
      <c r="BZ280" s="83"/>
      <c r="CA280" s="82">
        <v>461</v>
      </c>
      <c r="CB280" s="82">
        <v>2921</v>
      </c>
      <c r="CC280" s="83"/>
      <c r="CD280" s="83"/>
      <c r="CE280" s="82">
        <v>1139</v>
      </c>
      <c r="CF280" s="82">
        <v>1219</v>
      </c>
      <c r="CG280" s="83"/>
      <c r="CH280" s="83"/>
      <c r="CI280" s="82">
        <v>7856</v>
      </c>
      <c r="CJ280" s="82">
        <v>5867</v>
      </c>
      <c r="CK280" s="89" t="str">
        <f t="shared" si="467"/>
        <v>无数据</v>
      </c>
      <c r="CL280" s="89">
        <f t="shared" si="468"/>
        <v>0</v>
      </c>
      <c r="CM280" s="89">
        <f t="shared" si="469"/>
        <v>0</v>
      </c>
      <c r="CN280" s="89">
        <f t="shared" si="470"/>
        <v>0</v>
      </c>
      <c r="CO280" s="89" t="str">
        <f t="shared" si="471"/>
        <v>无数据</v>
      </c>
      <c r="CP280" s="90" t="e">
        <f t="shared" si="472"/>
        <v>#VALUE!</v>
      </c>
      <c r="CQ280" s="90" t="e">
        <f t="shared" si="473"/>
        <v>#VALUE!</v>
      </c>
      <c r="CR280" s="91">
        <f t="shared" si="474"/>
        <v>0</v>
      </c>
      <c r="CS280" s="93" t="str">
        <f t="shared" si="475"/>
        <v/>
      </c>
      <c r="CT280" s="93" t="e">
        <f t="shared" si="476"/>
        <v>#VALUE!</v>
      </c>
      <c r="CU280" s="93" t="e">
        <f t="shared" si="477"/>
        <v>#VALUE!</v>
      </c>
      <c r="CV280" s="94"/>
      <c r="CW280" s="95" t="str">
        <f t="shared" si="478"/>
        <v>无数据</v>
      </c>
      <c r="CX280" s="95">
        <f t="shared" si="479"/>
        <v>0</v>
      </c>
      <c r="CY280" s="95">
        <f t="shared" si="480"/>
        <v>0</v>
      </c>
      <c r="CZ280" s="93" t="str">
        <f t="shared" si="481"/>
        <v/>
      </c>
      <c r="DA280" s="95" t="str">
        <f t="shared" si="482"/>
        <v>无数据</v>
      </c>
      <c r="DB280" s="99" t="e">
        <f t="shared" si="483"/>
        <v>#VALUE!</v>
      </c>
      <c r="DC280" s="99" t="e">
        <f t="shared" si="484"/>
        <v>#VALUE!</v>
      </c>
      <c r="DD280" s="91">
        <f t="shared" si="485"/>
        <v>0</v>
      </c>
      <c r="DE280" s="93" t="str">
        <f t="shared" si="486"/>
        <v/>
      </c>
      <c r="DF280" s="93" t="e">
        <f t="shared" si="487"/>
        <v>#VALUE!</v>
      </c>
      <c r="DG280" s="93" t="e">
        <f t="shared" si="488"/>
        <v>#VALUE!</v>
      </c>
      <c r="DH280" s="94"/>
      <c r="DI280" s="100">
        <f t="shared" si="489"/>
        <v>124892</v>
      </c>
      <c r="DJ280" s="100">
        <f t="shared" si="490"/>
        <v>-114236</v>
      </c>
      <c r="DK280" s="100">
        <f t="shared" si="491"/>
        <v>-11486</v>
      </c>
      <c r="DL280" s="100">
        <f t="shared" si="492"/>
        <v>-2894</v>
      </c>
      <c r="DM280" s="100">
        <f t="shared" si="493"/>
        <v>-3724</v>
      </c>
      <c r="DN280" s="99">
        <f t="shared" si="494"/>
        <v>-0.0298177625468405</v>
      </c>
      <c r="DO280" s="90">
        <f t="shared" si="495"/>
        <v>-0.0289544069167133</v>
      </c>
      <c r="DP280" s="91">
        <f t="shared" si="496"/>
        <v>2491</v>
      </c>
      <c r="DQ280" s="93">
        <f t="shared" si="497"/>
        <v>0</v>
      </c>
      <c r="DR280" s="93">
        <f t="shared" si="498"/>
        <v>257.5</v>
      </c>
      <c r="DS280" s="93">
        <f t="shared" si="499"/>
        <v>21871</v>
      </c>
      <c r="DT280" s="94"/>
      <c r="DU280" s="105" t="e">
        <f t="shared" ref="DU280:DX280" si="537">(DI280+CW280+CK280)/3</f>
        <v>#VALUE!</v>
      </c>
      <c r="DV280" s="105">
        <f t="shared" si="537"/>
        <v>-38078.6666666667</v>
      </c>
      <c r="DW280" s="105">
        <f t="shared" si="537"/>
        <v>-3828.66666666667</v>
      </c>
      <c r="DX280" s="105" t="e">
        <f t="shared" si="537"/>
        <v>#VALUE!</v>
      </c>
      <c r="DY280" s="105" t="e">
        <f t="shared" si="501"/>
        <v>#VALUE!</v>
      </c>
      <c r="DZ280" s="99" t="e">
        <f t="shared" si="502"/>
        <v>#VALUE!</v>
      </c>
      <c r="EA280" s="107" t="e">
        <f t="shared" si="503"/>
        <v>#VALUE!</v>
      </c>
      <c r="EB280" s="105">
        <f t="shared" si="504"/>
        <v>-830.333333333333</v>
      </c>
      <c r="EC280" s="105" t="e">
        <f t="shared" si="505"/>
        <v>#VALUE!</v>
      </c>
      <c r="ED280" s="105" t="e">
        <f t="shared" si="506"/>
        <v>#VALUE!</v>
      </c>
      <c r="EE280" s="105" t="e">
        <f t="shared" si="507"/>
        <v>#VALUE!</v>
      </c>
      <c r="EF280" s="108"/>
      <c r="EG280" s="115" t="str">
        <f t="shared" si="508"/>
        <v>完整</v>
      </c>
      <c r="EH280" s="115" t="str">
        <f t="shared" si="509"/>
        <v>无数据</v>
      </c>
      <c r="EI280" s="115" t="str">
        <f t="shared" si="510"/>
        <v>无数据</v>
      </c>
      <c r="EJ280" s="115" t="str">
        <f t="shared" si="511"/>
        <v>删除</v>
      </c>
      <c r="EK280" s="115" t="str">
        <f t="shared" si="512"/>
        <v>删除</v>
      </c>
      <c r="EL280" s="115" t="str">
        <f t="shared" si="513"/>
        <v>选择</v>
      </c>
      <c r="EM280" s="3" t="e">
        <f t="shared" si="514"/>
        <v>#VALUE!</v>
      </c>
      <c r="EN280" s="3" t="e">
        <f t="shared" si="515"/>
        <v>#VALUE!</v>
      </c>
      <c r="EO280" s="3" t="e">
        <f t="shared" si="516"/>
        <v>#VALUE!</v>
      </c>
      <c r="GR280" s="4"/>
    </row>
    <row r="281" s="5" customFormat="1" customHeight="1" spans="1:200">
      <c r="A281" s="42" t="s">
        <v>2775</v>
      </c>
      <c r="B281" s="43" t="str">
        <f t="shared" si="531"/>
        <v>Deligent Logistics Co., Ltd.</v>
      </c>
      <c r="C281" s="44" t="s">
        <v>207</v>
      </c>
      <c r="D281" s="44" t="s">
        <v>90</v>
      </c>
      <c r="E281" s="45"/>
      <c r="F281" s="47"/>
      <c r="G281" s="44"/>
      <c r="H281" s="46">
        <f t="shared" si="465"/>
        <v>-0.0235192594695062</v>
      </c>
      <c r="I281" s="46" t="str">
        <f t="shared" si="466"/>
        <v> </v>
      </c>
      <c r="J281" s="44"/>
      <c r="K281" s="47"/>
      <c r="L281" s="44"/>
      <c r="M281" s="70"/>
      <c r="N281" s="71" t="s">
        <v>2776</v>
      </c>
      <c r="O281" s="71" t="s">
        <v>2777</v>
      </c>
      <c r="P281" s="71" t="s">
        <v>211</v>
      </c>
      <c r="Q281" s="71" t="s">
        <v>2778</v>
      </c>
      <c r="R281" s="71" t="s">
        <v>2779</v>
      </c>
      <c r="S281" s="71" t="s">
        <v>235</v>
      </c>
      <c r="T281" s="75"/>
      <c r="U281" s="71" t="s">
        <v>2780</v>
      </c>
      <c r="V281" s="71" t="s">
        <v>237</v>
      </c>
      <c r="W281" s="71" t="s">
        <v>77</v>
      </c>
      <c r="X281" s="71" t="s">
        <v>2781</v>
      </c>
      <c r="Y281" s="71" t="s">
        <v>2782</v>
      </c>
      <c r="Z281" s="71" t="s">
        <v>2783</v>
      </c>
      <c r="AA281" s="81">
        <v>42692</v>
      </c>
      <c r="AB281" s="75"/>
      <c r="AC281" s="82">
        <v>137867</v>
      </c>
      <c r="AD281" s="82">
        <v>142524</v>
      </c>
      <c r="AE281" s="82">
        <v>156485</v>
      </c>
      <c r="AF281" s="82">
        <v>177657</v>
      </c>
      <c r="AG281" s="82">
        <v>2852</v>
      </c>
      <c r="AH281" s="82">
        <v>2785</v>
      </c>
      <c r="AI281" s="82">
        <v>1081</v>
      </c>
      <c r="AJ281" s="82">
        <v>13909</v>
      </c>
      <c r="AK281" s="82">
        <v>113228</v>
      </c>
      <c r="AL281" s="82">
        <v>110773</v>
      </c>
      <c r="AM281" s="82">
        <v>116438</v>
      </c>
      <c r="AN281" s="82">
        <v>147703</v>
      </c>
      <c r="AO281" s="82">
        <v>6898</v>
      </c>
      <c r="AP281" s="82">
        <v>7994</v>
      </c>
      <c r="AQ281" s="82">
        <v>8523</v>
      </c>
      <c r="AR281" s="82">
        <v>6701</v>
      </c>
      <c r="AS281" s="82">
        <v>-18184</v>
      </c>
      <c r="AT281" s="82">
        <v>-22040</v>
      </c>
      <c r="AU281" s="82">
        <v>-23819</v>
      </c>
      <c r="AV281" s="82">
        <v>-32273</v>
      </c>
      <c r="AW281" s="82">
        <v>-993</v>
      </c>
      <c r="AX281" s="82">
        <v>-4899</v>
      </c>
      <c r="AY281" s="82">
        <v>-13362</v>
      </c>
      <c r="AZ281" s="82">
        <v>0</v>
      </c>
      <c r="BA281" s="82">
        <v>518</v>
      </c>
      <c r="BB281" s="83"/>
      <c r="BC281" s="83"/>
      <c r="BD281" s="83"/>
      <c r="BE281" s="82">
        <v>30620</v>
      </c>
      <c r="BF281" s="82">
        <v>28026</v>
      </c>
      <c r="BG281" s="82">
        <v>29387</v>
      </c>
      <c r="BH281" s="82">
        <v>24286</v>
      </c>
      <c r="BI281" s="82">
        <v>8034</v>
      </c>
      <c r="BJ281" s="82">
        <v>4342</v>
      </c>
      <c r="BK281" s="82">
        <v>2721</v>
      </c>
      <c r="BL281" s="82">
        <v>11940</v>
      </c>
      <c r="BM281" s="82">
        <v>33610</v>
      </c>
      <c r="BN281" s="82">
        <v>42619</v>
      </c>
      <c r="BO281" s="82">
        <v>63457</v>
      </c>
      <c r="BP281" s="82">
        <v>71531</v>
      </c>
      <c r="BQ281" s="82">
        <v>191692</v>
      </c>
      <c r="BR281" s="82">
        <v>172701</v>
      </c>
      <c r="BS281" s="82">
        <v>181487</v>
      </c>
      <c r="BT281" s="82">
        <v>188596</v>
      </c>
      <c r="BU281" s="82">
        <v>1738</v>
      </c>
      <c r="BV281" s="82">
        <v>2294</v>
      </c>
      <c r="BW281" s="82">
        <v>2231</v>
      </c>
      <c r="BX281" s="82">
        <v>2864</v>
      </c>
      <c r="BY281" s="82">
        <v>8314</v>
      </c>
      <c r="BZ281" s="82">
        <v>7597</v>
      </c>
      <c r="CA281" s="82">
        <v>3947</v>
      </c>
      <c r="CB281" s="82">
        <v>11590</v>
      </c>
      <c r="CC281" s="83"/>
      <c r="CD281" s="82">
        <v>604</v>
      </c>
      <c r="CE281" s="82">
        <v>348</v>
      </c>
      <c r="CF281" s="82">
        <v>12185</v>
      </c>
      <c r="CG281" s="82">
        <v>9548</v>
      </c>
      <c r="CH281" s="82">
        <v>11148</v>
      </c>
      <c r="CI281" s="82">
        <v>12717</v>
      </c>
      <c r="CJ281" s="82">
        <v>10523</v>
      </c>
      <c r="CK281" s="89">
        <f t="shared" si="467"/>
        <v>137867</v>
      </c>
      <c r="CL281" s="89">
        <f t="shared" si="468"/>
        <v>-113228</v>
      </c>
      <c r="CM281" s="89">
        <f t="shared" si="469"/>
        <v>-25082</v>
      </c>
      <c r="CN281" s="89">
        <f t="shared" si="470"/>
        <v>-993</v>
      </c>
      <c r="CO281" s="89">
        <f t="shared" si="471"/>
        <v>-1436</v>
      </c>
      <c r="CP281" s="90">
        <f t="shared" si="472"/>
        <v>-0.0104158355516549</v>
      </c>
      <c r="CQ281" s="90">
        <f t="shared" si="473"/>
        <v>-0.0103084642828941</v>
      </c>
      <c r="CR281" s="91">
        <f t="shared" si="474"/>
        <v>1738</v>
      </c>
      <c r="CS281" s="93">
        <f t="shared" si="475"/>
        <v>6898</v>
      </c>
      <c r="CT281" s="93" t="e">
        <f t="shared" si="476"/>
        <v>#VALUE!</v>
      </c>
      <c r="CU281" s="93">
        <f t="shared" si="477"/>
        <v>38114.5</v>
      </c>
      <c r="CV281" s="94"/>
      <c r="CW281" s="95">
        <f t="shared" si="478"/>
        <v>142524</v>
      </c>
      <c r="CX281" s="95">
        <f t="shared" si="479"/>
        <v>-110773</v>
      </c>
      <c r="CY281" s="95">
        <f t="shared" si="480"/>
        <v>-30034</v>
      </c>
      <c r="CZ281" s="93">
        <f t="shared" si="481"/>
        <v>-4899</v>
      </c>
      <c r="DA281" s="95">
        <f t="shared" si="482"/>
        <v>-3182</v>
      </c>
      <c r="DB281" s="99">
        <f t="shared" si="483"/>
        <v>-0.0223260643821391</v>
      </c>
      <c r="DC281" s="99">
        <f t="shared" si="484"/>
        <v>-0.0218384966988319</v>
      </c>
      <c r="DD281" s="91">
        <f t="shared" si="485"/>
        <v>2294</v>
      </c>
      <c r="DE281" s="93">
        <f t="shared" si="486"/>
        <v>7994</v>
      </c>
      <c r="DF281" s="93" t="e">
        <f t="shared" si="487"/>
        <v>#VALUE!</v>
      </c>
      <c r="DG281" s="93">
        <f t="shared" si="488"/>
        <v>53038</v>
      </c>
      <c r="DH281" s="94"/>
      <c r="DI281" s="100">
        <f t="shared" si="489"/>
        <v>156485</v>
      </c>
      <c r="DJ281" s="100">
        <f t="shared" si="490"/>
        <v>-116438</v>
      </c>
      <c r="DK281" s="100">
        <f t="shared" si="491"/>
        <v>-32342</v>
      </c>
      <c r="DL281" s="100">
        <f t="shared" si="492"/>
        <v>-13362</v>
      </c>
      <c r="DM281" s="100">
        <f t="shared" si="493"/>
        <v>-5657</v>
      </c>
      <c r="DN281" s="99">
        <f t="shared" si="494"/>
        <v>-0.0361504297536505</v>
      </c>
      <c r="DO281" s="90">
        <f t="shared" si="495"/>
        <v>-0.0348891712202884</v>
      </c>
      <c r="DP281" s="91">
        <f t="shared" si="496"/>
        <v>2231</v>
      </c>
      <c r="DQ281" s="93">
        <f t="shared" si="497"/>
        <v>8523</v>
      </c>
      <c r="DR281" s="93" t="e">
        <f t="shared" si="498"/>
        <v>#VALUE!</v>
      </c>
      <c r="DS281" s="93">
        <f t="shared" si="499"/>
        <v>67494</v>
      </c>
      <c r="DT281" s="94"/>
      <c r="DU281" s="105">
        <f t="shared" ref="DU281:DX281" si="538">(DI281+CW281+CK281)/3</f>
        <v>145625.333333333</v>
      </c>
      <c r="DV281" s="105">
        <f t="shared" si="538"/>
        <v>-113479.666666667</v>
      </c>
      <c r="DW281" s="105">
        <f t="shared" si="538"/>
        <v>-29152.6666666667</v>
      </c>
      <c r="DX281" s="105">
        <f t="shared" si="538"/>
        <v>-6418</v>
      </c>
      <c r="DY281" s="105">
        <f t="shared" si="501"/>
        <v>-3425</v>
      </c>
      <c r="DZ281" s="99">
        <f t="shared" si="502"/>
        <v>-0.0235192594695062</v>
      </c>
      <c r="EA281" s="107">
        <f t="shared" si="503"/>
        <v>-0.0229788147627982</v>
      </c>
      <c r="EB281" s="105">
        <f t="shared" si="504"/>
        <v>-2087.66666666667</v>
      </c>
      <c r="EC281" s="105">
        <f t="shared" si="505"/>
        <v>-7805</v>
      </c>
      <c r="ED281" s="105" t="e">
        <f t="shared" si="506"/>
        <v>#VALUE!</v>
      </c>
      <c r="EE281" s="105">
        <f t="shared" si="507"/>
        <v>52882.1666666667</v>
      </c>
      <c r="EF281" s="108"/>
      <c r="EG281" s="115" t="str">
        <f t="shared" si="508"/>
        <v>完整</v>
      </c>
      <c r="EH281" s="115" t="str">
        <f t="shared" si="509"/>
        <v>完整</v>
      </c>
      <c r="EI281" s="115" t="str">
        <f t="shared" si="510"/>
        <v>完整</v>
      </c>
      <c r="EJ281" s="115" t="str">
        <f t="shared" si="511"/>
        <v>选择</v>
      </c>
      <c r="EK281" s="115" t="str">
        <f t="shared" si="512"/>
        <v>选择</v>
      </c>
      <c r="EL281" s="115" t="str">
        <f t="shared" si="513"/>
        <v>删除</v>
      </c>
      <c r="EM281" s="3" t="str">
        <f t="shared" si="514"/>
        <v>删除</v>
      </c>
      <c r="EN281" s="3" t="str">
        <f t="shared" si="515"/>
        <v>删除</v>
      </c>
      <c r="EO281" s="3" t="str">
        <f t="shared" si="516"/>
        <v>删除</v>
      </c>
      <c r="GR281" s="4"/>
    </row>
    <row r="282" s="5" customFormat="1" customHeight="1" spans="1:200">
      <c r="A282" s="42" t="s">
        <v>2784</v>
      </c>
      <c r="B282" s="43" t="str">
        <f t="shared" si="531"/>
        <v>Summit Alliance Port Limited</v>
      </c>
      <c r="C282" s="44" t="s">
        <v>207</v>
      </c>
      <c r="D282" s="44" t="s">
        <v>94</v>
      </c>
      <c r="E282" s="45" t="s">
        <v>2785</v>
      </c>
      <c r="F282" s="47"/>
      <c r="G282" s="44"/>
      <c r="H282" s="46">
        <f t="shared" si="465"/>
        <v>0.330371802328749</v>
      </c>
      <c r="I282" s="46" t="str">
        <f t="shared" si="466"/>
        <v> </v>
      </c>
      <c r="J282" s="44"/>
      <c r="K282" s="47"/>
      <c r="L282" s="49" t="s">
        <v>90</v>
      </c>
      <c r="M282" s="70">
        <v>0</v>
      </c>
      <c r="N282" s="71" t="s">
        <v>2786</v>
      </c>
      <c r="O282" s="71" t="s">
        <v>2787</v>
      </c>
      <c r="P282" s="71" t="s">
        <v>211</v>
      </c>
      <c r="Q282" s="71" t="s">
        <v>2788</v>
      </c>
      <c r="R282" s="71" t="s">
        <v>2789</v>
      </c>
      <c r="S282" s="71" t="s">
        <v>2790</v>
      </c>
      <c r="T282" s="75"/>
      <c r="U282" s="71" t="s">
        <v>2791</v>
      </c>
      <c r="V282" s="71" t="s">
        <v>216</v>
      </c>
      <c r="W282" s="71" t="s">
        <v>77</v>
      </c>
      <c r="X282" s="71" t="s">
        <v>2792</v>
      </c>
      <c r="Y282" s="71" t="s">
        <v>2793</v>
      </c>
      <c r="Z282" s="71" t="s">
        <v>2794</v>
      </c>
      <c r="AA282" s="81">
        <v>39448</v>
      </c>
      <c r="AB282" s="75"/>
      <c r="AC282" s="82">
        <v>1896654</v>
      </c>
      <c r="AD282" s="82">
        <v>1837225</v>
      </c>
      <c r="AE282" s="82">
        <v>1680100</v>
      </c>
      <c r="AF282" s="82">
        <v>1774471</v>
      </c>
      <c r="AG282" s="82">
        <v>227491</v>
      </c>
      <c r="AH282" s="82">
        <v>8332</v>
      </c>
      <c r="AI282" s="82">
        <v>15304</v>
      </c>
      <c r="AJ282" s="82">
        <v>7996</v>
      </c>
      <c r="AK282" s="83"/>
      <c r="AL282" s="83"/>
      <c r="AM282" s="83"/>
      <c r="AN282" s="83"/>
      <c r="AO282" s="82">
        <v>0</v>
      </c>
      <c r="AP282" s="82">
        <v>0</v>
      </c>
      <c r="AQ282" s="82">
        <v>0</v>
      </c>
      <c r="AR282" s="82">
        <v>0</v>
      </c>
      <c r="AS282" s="82">
        <v>-1095019</v>
      </c>
      <c r="AT282" s="82">
        <v>-1019371</v>
      </c>
      <c r="AU282" s="82">
        <v>-926083</v>
      </c>
      <c r="AV282" s="82">
        <v>-1059192</v>
      </c>
      <c r="AW282" s="82">
        <v>-341008</v>
      </c>
      <c r="AX282" s="82">
        <v>-117187</v>
      </c>
      <c r="AY282" s="82">
        <v>-126685</v>
      </c>
      <c r="AZ282" s="82">
        <v>-84135</v>
      </c>
      <c r="BA282" s="82">
        <v>11224</v>
      </c>
      <c r="BB282" s="82">
        <v>11573</v>
      </c>
      <c r="BC282" s="82">
        <v>8445</v>
      </c>
      <c r="BD282" s="82">
        <v>8409</v>
      </c>
      <c r="BE282" s="82">
        <v>246774</v>
      </c>
      <c r="BF282" s="82">
        <v>339799</v>
      </c>
      <c r="BG282" s="82">
        <v>258991</v>
      </c>
      <c r="BH282" s="82">
        <v>309952</v>
      </c>
      <c r="BI282" s="82">
        <v>35388</v>
      </c>
      <c r="BJ282" s="82">
        <v>51096</v>
      </c>
      <c r="BK282" s="82">
        <v>58274</v>
      </c>
      <c r="BL282" s="82">
        <v>39215</v>
      </c>
      <c r="BM282" s="82">
        <v>11184883</v>
      </c>
      <c r="BN282" s="82">
        <v>11244580</v>
      </c>
      <c r="BO282" s="82">
        <v>11235303</v>
      </c>
      <c r="BP282" s="82">
        <v>11326926</v>
      </c>
      <c r="BQ282" s="82">
        <v>11934341</v>
      </c>
      <c r="BR282" s="82">
        <v>12266617</v>
      </c>
      <c r="BS282" s="82">
        <v>12212865</v>
      </c>
      <c r="BT282" s="82">
        <v>12326078</v>
      </c>
      <c r="BU282" s="82">
        <v>6658</v>
      </c>
      <c r="BV282" s="82">
        <v>7806</v>
      </c>
      <c r="BW282" s="82">
        <v>5816</v>
      </c>
      <c r="BX282" s="82">
        <v>6230</v>
      </c>
      <c r="BY282" s="82">
        <v>688118</v>
      </c>
      <c r="BZ282" s="82">
        <v>708999</v>
      </c>
      <c r="CA282" s="82">
        <v>642636</v>
      </c>
      <c r="CB282" s="82">
        <v>639140</v>
      </c>
      <c r="CC282" s="82">
        <v>470745</v>
      </c>
      <c r="CD282" s="82">
        <v>552856</v>
      </c>
      <c r="CE282" s="82">
        <v>573146</v>
      </c>
      <c r="CF282" s="82">
        <v>706875</v>
      </c>
      <c r="CG282" s="82">
        <v>66734</v>
      </c>
      <c r="CH282" s="82">
        <v>67326</v>
      </c>
      <c r="CI282" s="82">
        <v>74110</v>
      </c>
      <c r="CJ282" s="82">
        <v>132159</v>
      </c>
      <c r="CK282" s="89">
        <f t="shared" si="467"/>
        <v>1896654</v>
      </c>
      <c r="CL282" s="89">
        <f t="shared" si="468"/>
        <v>0</v>
      </c>
      <c r="CM282" s="89">
        <f t="shared" si="469"/>
        <v>-1095019</v>
      </c>
      <c r="CN282" s="89">
        <f t="shared" si="470"/>
        <v>-341008</v>
      </c>
      <c r="CO282" s="89">
        <f t="shared" si="471"/>
        <v>460627</v>
      </c>
      <c r="CP282" s="90">
        <f t="shared" si="472"/>
        <v>0.242862957608504</v>
      </c>
      <c r="CQ282" s="90">
        <f t="shared" si="473"/>
        <v>0.320764860270733</v>
      </c>
      <c r="CR282" s="91">
        <f t="shared" si="474"/>
        <v>6658</v>
      </c>
      <c r="CS282" s="93">
        <f t="shared" si="475"/>
        <v>0</v>
      </c>
      <c r="CT282" s="93">
        <f t="shared" si="476"/>
        <v>11398.5</v>
      </c>
      <c r="CU282" s="93">
        <f t="shared" si="477"/>
        <v>11214731.5</v>
      </c>
      <c r="CV282" s="94"/>
      <c r="CW282" s="95">
        <f t="shared" si="478"/>
        <v>1837225</v>
      </c>
      <c r="CX282" s="95">
        <f t="shared" si="479"/>
        <v>0</v>
      </c>
      <c r="CY282" s="95">
        <f t="shared" si="480"/>
        <v>-1019371</v>
      </c>
      <c r="CZ282" s="93">
        <f t="shared" si="481"/>
        <v>-117187</v>
      </c>
      <c r="DA282" s="95">
        <f t="shared" si="482"/>
        <v>700667</v>
      </c>
      <c r="DB282" s="99">
        <f t="shared" si="483"/>
        <v>0.381372450298684</v>
      </c>
      <c r="DC282" s="99">
        <f t="shared" si="484"/>
        <v>0.616481517001332</v>
      </c>
      <c r="DD282" s="91">
        <f t="shared" si="485"/>
        <v>7806</v>
      </c>
      <c r="DE282" s="93">
        <f t="shared" si="486"/>
        <v>0</v>
      </c>
      <c r="DF282" s="93">
        <f t="shared" si="487"/>
        <v>10009</v>
      </c>
      <c r="DG282" s="93">
        <f t="shared" si="488"/>
        <v>11239941.5</v>
      </c>
      <c r="DH282" s="94"/>
      <c r="DI282" s="100">
        <f t="shared" si="489"/>
        <v>1680100</v>
      </c>
      <c r="DJ282" s="100">
        <f t="shared" si="490"/>
        <v>0</v>
      </c>
      <c r="DK282" s="100">
        <f t="shared" si="491"/>
        <v>-926083</v>
      </c>
      <c r="DL282" s="100">
        <f t="shared" si="492"/>
        <v>-126685</v>
      </c>
      <c r="DM282" s="100">
        <f t="shared" si="493"/>
        <v>627332</v>
      </c>
      <c r="DN282" s="99">
        <f t="shared" si="494"/>
        <v>0.373389679185763</v>
      </c>
      <c r="DO282" s="90">
        <f t="shared" si="495"/>
        <v>0.595888172892793</v>
      </c>
      <c r="DP282" s="91">
        <f t="shared" si="496"/>
        <v>5816</v>
      </c>
      <c r="DQ282" s="93">
        <f t="shared" si="497"/>
        <v>0</v>
      </c>
      <c r="DR282" s="93">
        <f t="shared" si="498"/>
        <v>8427</v>
      </c>
      <c r="DS282" s="93">
        <f t="shared" si="499"/>
        <v>11281114.5</v>
      </c>
      <c r="DT282" s="94"/>
      <c r="DU282" s="105">
        <f t="shared" ref="DU282:DX282" si="539">(DI282+CW282+CK282)/3</f>
        <v>1804659.66666667</v>
      </c>
      <c r="DV282" s="105">
        <f t="shared" si="539"/>
        <v>0</v>
      </c>
      <c r="DW282" s="105">
        <f t="shared" si="539"/>
        <v>-1013491</v>
      </c>
      <c r="DX282" s="105">
        <f t="shared" si="539"/>
        <v>-194960</v>
      </c>
      <c r="DY282" s="105">
        <f t="shared" si="501"/>
        <v>596208.666666667</v>
      </c>
      <c r="DZ282" s="99">
        <f t="shared" si="502"/>
        <v>0.330371802328749</v>
      </c>
      <c r="EA282" s="107">
        <f t="shared" si="503"/>
        <v>0.493366025322224</v>
      </c>
      <c r="EB282" s="105">
        <f t="shared" si="504"/>
        <v>-6760</v>
      </c>
      <c r="EC282" s="105">
        <f t="shared" si="505"/>
        <v>0</v>
      </c>
      <c r="ED282" s="105">
        <f t="shared" si="506"/>
        <v>9944.83333333333</v>
      </c>
      <c r="EE282" s="105">
        <f t="shared" si="507"/>
        <v>11245262.5</v>
      </c>
      <c r="EF282" s="108"/>
      <c r="EG282" s="115" t="str">
        <f t="shared" si="508"/>
        <v>完整</v>
      </c>
      <c r="EH282" s="115" t="str">
        <f t="shared" si="509"/>
        <v>完整</v>
      </c>
      <c r="EI282" s="115" t="str">
        <f t="shared" si="510"/>
        <v>完整</v>
      </c>
      <c r="EJ282" s="115" t="str">
        <f t="shared" si="511"/>
        <v>选择</v>
      </c>
      <c r="EK282" s="115" t="str">
        <f t="shared" si="512"/>
        <v>选择</v>
      </c>
      <c r="EL282" s="115" t="str">
        <f t="shared" si="513"/>
        <v>选择</v>
      </c>
      <c r="EM282" s="3" t="str">
        <f t="shared" si="514"/>
        <v>删除</v>
      </c>
      <c r="EN282" s="3" t="str">
        <f t="shared" si="515"/>
        <v>删除</v>
      </c>
      <c r="EO282" s="3" t="str">
        <f t="shared" si="516"/>
        <v>删除</v>
      </c>
      <c r="GR282" s="4"/>
    </row>
    <row r="283" s="5" customFormat="1" customHeight="1" spans="1:200">
      <c r="A283" s="42" t="s">
        <v>2795</v>
      </c>
      <c r="B283" s="43" t="str">
        <f t="shared" si="531"/>
        <v>Cong TY CO Phan VAN TAI VA Thue TAU Bien Viet NAM</v>
      </c>
      <c r="C283" s="44" t="s">
        <v>207</v>
      </c>
      <c r="D283" s="44" t="s">
        <v>90</v>
      </c>
      <c r="E283" s="45"/>
      <c r="F283" s="47"/>
      <c r="G283" s="44"/>
      <c r="H283" s="46">
        <f t="shared" si="465"/>
        <v>0.0906890038284249</v>
      </c>
      <c r="I283" s="46" t="str">
        <f t="shared" si="466"/>
        <v> </v>
      </c>
      <c r="J283" s="44"/>
      <c r="K283" s="47"/>
      <c r="L283" s="44"/>
      <c r="M283" s="70"/>
      <c r="N283" s="71" t="s">
        <v>2796</v>
      </c>
      <c r="O283" s="71" t="s">
        <v>2797</v>
      </c>
      <c r="P283" s="71" t="s">
        <v>211</v>
      </c>
      <c r="Q283" s="71" t="s">
        <v>2798</v>
      </c>
      <c r="R283" s="71" t="s">
        <v>2799</v>
      </c>
      <c r="S283" s="71" t="s">
        <v>1565</v>
      </c>
      <c r="T283" s="75"/>
      <c r="U283" s="71" t="s">
        <v>2800</v>
      </c>
      <c r="V283" s="71" t="s">
        <v>266</v>
      </c>
      <c r="W283" s="71" t="s">
        <v>77</v>
      </c>
      <c r="X283" s="71" t="s">
        <v>2801</v>
      </c>
      <c r="Y283" s="71" t="s">
        <v>2802</v>
      </c>
      <c r="Z283" s="71" t="s">
        <v>2803</v>
      </c>
      <c r="AA283" s="81">
        <v>39864</v>
      </c>
      <c r="AB283" s="71" t="s">
        <v>2804</v>
      </c>
      <c r="AC283" s="82">
        <v>437666579</v>
      </c>
      <c r="AD283" s="82">
        <v>778028722</v>
      </c>
      <c r="AE283" s="82">
        <v>502461393</v>
      </c>
      <c r="AF283" s="82">
        <v>415463975</v>
      </c>
      <c r="AG283" s="83"/>
      <c r="AH283" s="83"/>
      <c r="AI283" s="83"/>
      <c r="AJ283" s="83"/>
      <c r="AK283" s="82">
        <v>363860415</v>
      </c>
      <c r="AL283" s="82">
        <v>406867413</v>
      </c>
      <c r="AM283" s="82">
        <v>318925703</v>
      </c>
      <c r="AN283" s="82">
        <v>385310189</v>
      </c>
      <c r="AO283" s="82">
        <v>0</v>
      </c>
      <c r="AP283" s="82">
        <v>0</v>
      </c>
      <c r="AQ283" s="82">
        <v>0</v>
      </c>
      <c r="AR283" s="82">
        <v>0</v>
      </c>
      <c r="AS283" s="82">
        <v>-35914252</v>
      </c>
      <c r="AT283" s="82">
        <v>-40780846</v>
      </c>
      <c r="AU283" s="82">
        <v>-31429331</v>
      </c>
      <c r="AV283" s="82">
        <v>-30828865</v>
      </c>
      <c r="AW283" s="82">
        <v>-82478897</v>
      </c>
      <c r="AX283" s="82">
        <v>-137340491</v>
      </c>
      <c r="AY283" s="82">
        <v>-144741427</v>
      </c>
      <c r="AZ283" s="82">
        <v>-145117396</v>
      </c>
      <c r="BA283" s="82">
        <v>30709440</v>
      </c>
      <c r="BB283" s="82">
        <v>42327247</v>
      </c>
      <c r="BC283" s="82">
        <v>39444376</v>
      </c>
      <c r="BD283" s="82">
        <v>30686372</v>
      </c>
      <c r="BE283" s="82">
        <v>1431711</v>
      </c>
      <c r="BF283" s="82">
        <v>2979844</v>
      </c>
      <c r="BG283" s="82">
        <v>2962299</v>
      </c>
      <c r="BH283" s="82">
        <v>5291015</v>
      </c>
      <c r="BI283" s="82">
        <v>29266282</v>
      </c>
      <c r="BJ283" s="82">
        <v>34476382</v>
      </c>
      <c r="BK283" s="82">
        <v>19409760</v>
      </c>
      <c r="BL283" s="82">
        <v>31450612</v>
      </c>
      <c r="BM283" s="82">
        <v>181038262</v>
      </c>
      <c r="BN283" s="82">
        <v>264555957</v>
      </c>
      <c r="BO283" s="82">
        <v>422048402</v>
      </c>
      <c r="BP283" s="82">
        <v>563082019</v>
      </c>
      <c r="BQ283" s="82">
        <v>458820059</v>
      </c>
      <c r="BR283" s="82">
        <v>574136644</v>
      </c>
      <c r="BS283" s="82">
        <v>642188737</v>
      </c>
      <c r="BT283" s="82">
        <v>710504771</v>
      </c>
      <c r="BU283" s="82">
        <v>5592023</v>
      </c>
      <c r="BV283" s="82">
        <v>12334757</v>
      </c>
      <c r="BW283" s="82">
        <v>6866554</v>
      </c>
      <c r="BX283" s="82">
        <v>2369738</v>
      </c>
      <c r="BY283" s="82">
        <v>-44586985</v>
      </c>
      <c r="BZ283" s="82">
        <v>193039972</v>
      </c>
      <c r="CA283" s="82">
        <v>7364932</v>
      </c>
      <c r="CB283" s="82">
        <v>-145792475</v>
      </c>
      <c r="CC283" s="83"/>
      <c r="CD283" s="83"/>
      <c r="CE283" s="83"/>
      <c r="CF283" s="83"/>
      <c r="CG283" s="82">
        <v>30322229</v>
      </c>
      <c r="CH283" s="82">
        <v>28446089</v>
      </c>
      <c r="CI283" s="82">
        <v>24396692</v>
      </c>
      <c r="CJ283" s="82">
        <v>27845823</v>
      </c>
      <c r="CK283" s="89">
        <f t="shared" si="467"/>
        <v>437666579</v>
      </c>
      <c r="CL283" s="89">
        <f t="shared" si="468"/>
        <v>-363860415</v>
      </c>
      <c r="CM283" s="89">
        <f t="shared" si="469"/>
        <v>-35914252</v>
      </c>
      <c r="CN283" s="89">
        <f t="shared" si="470"/>
        <v>-82478897</v>
      </c>
      <c r="CO283" s="89">
        <f t="shared" si="471"/>
        <v>-44586985</v>
      </c>
      <c r="CP283" s="90">
        <f t="shared" si="472"/>
        <v>-0.101874319720446</v>
      </c>
      <c r="CQ283" s="90">
        <f t="shared" si="473"/>
        <v>-0.0924554805363761</v>
      </c>
      <c r="CR283" s="91">
        <f t="shared" si="474"/>
        <v>5592023</v>
      </c>
      <c r="CS283" s="93">
        <f t="shared" si="475"/>
        <v>0</v>
      </c>
      <c r="CT283" s="93">
        <f t="shared" si="476"/>
        <v>36518343.5</v>
      </c>
      <c r="CU283" s="93">
        <f t="shared" si="477"/>
        <v>222797109.5</v>
      </c>
      <c r="CV283" s="94"/>
      <c r="CW283" s="95">
        <f t="shared" si="478"/>
        <v>778028722</v>
      </c>
      <c r="CX283" s="95">
        <f t="shared" si="479"/>
        <v>-406867413</v>
      </c>
      <c r="CY283" s="95">
        <f t="shared" si="480"/>
        <v>-40780846</v>
      </c>
      <c r="CZ283" s="93">
        <f t="shared" si="481"/>
        <v>-137340491</v>
      </c>
      <c r="DA283" s="95">
        <f t="shared" si="482"/>
        <v>193039972</v>
      </c>
      <c r="DB283" s="99">
        <f t="shared" si="483"/>
        <v>0.248114197511593</v>
      </c>
      <c r="DC283" s="99">
        <f t="shared" si="484"/>
        <v>0.32998920406589</v>
      </c>
      <c r="DD283" s="91">
        <f t="shared" si="485"/>
        <v>12334757</v>
      </c>
      <c r="DE283" s="93">
        <f t="shared" si="486"/>
        <v>0</v>
      </c>
      <c r="DF283" s="93">
        <f t="shared" si="487"/>
        <v>40885811.5</v>
      </c>
      <c r="DG283" s="93">
        <f t="shared" si="488"/>
        <v>343302179.5</v>
      </c>
      <c r="DH283" s="94"/>
      <c r="DI283" s="100">
        <f t="shared" si="489"/>
        <v>502461393</v>
      </c>
      <c r="DJ283" s="100">
        <f t="shared" si="490"/>
        <v>-318925703</v>
      </c>
      <c r="DK283" s="100">
        <f t="shared" si="491"/>
        <v>-31429331</v>
      </c>
      <c r="DL283" s="100">
        <f t="shared" si="492"/>
        <v>-144741427</v>
      </c>
      <c r="DM283" s="100">
        <f t="shared" si="493"/>
        <v>7364932</v>
      </c>
      <c r="DN283" s="99">
        <f t="shared" si="494"/>
        <v>0.0146577072439872</v>
      </c>
      <c r="DO283" s="90">
        <f t="shared" si="495"/>
        <v>0.0148757516568069</v>
      </c>
      <c r="DP283" s="91">
        <f t="shared" si="496"/>
        <v>6866554</v>
      </c>
      <c r="DQ283" s="93">
        <f t="shared" si="497"/>
        <v>0</v>
      </c>
      <c r="DR283" s="93">
        <f t="shared" si="498"/>
        <v>35065374</v>
      </c>
      <c r="DS283" s="93">
        <f t="shared" si="499"/>
        <v>492565210.5</v>
      </c>
      <c r="DT283" s="94"/>
      <c r="DU283" s="105">
        <f t="shared" ref="DU283:DX283" si="540">(DI283+CW283+CK283)/3</f>
        <v>572718898</v>
      </c>
      <c r="DV283" s="105">
        <f t="shared" si="540"/>
        <v>-363217843.666667</v>
      </c>
      <c r="DW283" s="105">
        <f t="shared" si="540"/>
        <v>-36041476.3333333</v>
      </c>
      <c r="DX283" s="105">
        <f t="shared" si="540"/>
        <v>-121520271.666667</v>
      </c>
      <c r="DY283" s="105">
        <f t="shared" si="501"/>
        <v>51939306.3333333</v>
      </c>
      <c r="DZ283" s="99">
        <f t="shared" si="502"/>
        <v>0.0906890038284249</v>
      </c>
      <c r="EA283" s="107">
        <f t="shared" si="503"/>
        <v>0.0997337590881977</v>
      </c>
      <c r="EB283" s="105">
        <f t="shared" si="504"/>
        <v>-8264444.66666667</v>
      </c>
      <c r="EC283" s="105">
        <f t="shared" si="505"/>
        <v>0</v>
      </c>
      <c r="ED283" s="105">
        <f t="shared" si="506"/>
        <v>37489843</v>
      </c>
      <c r="EE283" s="105">
        <f t="shared" si="507"/>
        <v>352888166.5</v>
      </c>
      <c r="EF283" s="108"/>
      <c r="EG283" s="115" t="str">
        <f t="shared" si="508"/>
        <v>完整</v>
      </c>
      <c r="EH283" s="115" t="str">
        <f t="shared" si="509"/>
        <v>完整</v>
      </c>
      <c r="EI283" s="115" t="str">
        <f t="shared" si="510"/>
        <v>完整</v>
      </c>
      <c r="EJ283" s="115" t="str">
        <f t="shared" si="511"/>
        <v>选择</v>
      </c>
      <c r="EK283" s="115" t="str">
        <f t="shared" si="512"/>
        <v>选择</v>
      </c>
      <c r="EL283" s="115" t="str">
        <f t="shared" si="513"/>
        <v>选择</v>
      </c>
      <c r="EM283" s="3" t="str">
        <f t="shared" si="514"/>
        <v>删除</v>
      </c>
      <c r="EN283" s="3" t="str">
        <f t="shared" si="515"/>
        <v>删除</v>
      </c>
      <c r="EO283" s="3" t="str">
        <f t="shared" si="516"/>
        <v>删除</v>
      </c>
      <c r="GR283" s="4"/>
    </row>
    <row r="284" s="5" customFormat="1" customHeight="1" spans="1:200">
      <c r="A284" s="42" t="s">
        <v>2805</v>
      </c>
      <c r="B284" s="43" t="str">
        <f t="shared" si="531"/>
        <v>Deccan Transcon Leasing Limited</v>
      </c>
      <c r="C284" s="44" t="s">
        <v>207</v>
      </c>
      <c r="D284" s="44" t="s">
        <v>91</v>
      </c>
      <c r="E284" s="45"/>
      <c r="F284" s="47"/>
      <c r="G284" s="44"/>
      <c r="H284" s="46" t="e">
        <f t="shared" si="465"/>
        <v>#VALUE!</v>
      </c>
      <c r="I284" s="46" t="str">
        <f t="shared" si="466"/>
        <v> </v>
      </c>
      <c r="J284" s="44"/>
      <c r="K284" s="47"/>
      <c r="L284" s="44"/>
      <c r="M284" s="70"/>
      <c r="N284" s="71" t="s">
        <v>2806</v>
      </c>
      <c r="O284" s="71" t="s">
        <v>2807</v>
      </c>
      <c r="P284" s="71" t="s">
        <v>211</v>
      </c>
      <c r="Q284" s="71" t="s">
        <v>2808</v>
      </c>
      <c r="R284" s="71" t="s">
        <v>2809</v>
      </c>
      <c r="S284" s="71" t="s">
        <v>612</v>
      </c>
      <c r="T284" s="75"/>
      <c r="U284" s="71" t="s">
        <v>2810</v>
      </c>
      <c r="V284" s="71" t="s">
        <v>716</v>
      </c>
      <c r="W284" s="71" t="s">
        <v>77</v>
      </c>
      <c r="X284" s="71" t="s">
        <v>2811</v>
      </c>
      <c r="Y284" s="71" t="s">
        <v>2812</v>
      </c>
      <c r="Z284" s="71" t="s">
        <v>2813</v>
      </c>
      <c r="AA284" s="81">
        <v>45559</v>
      </c>
      <c r="AB284" s="71" t="s">
        <v>2814</v>
      </c>
      <c r="AC284" s="82">
        <v>1525571</v>
      </c>
      <c r="AD284" s="83"/>
      <c r="AE284" s="83"/>
      <c r="AF284" s="83"/>
      <c r="AG284" s="82">
        <v>797</v>
      </c>
      <c r="AH284" s="83"/>
      <c r="AI284" s="83"/>
      <c r="AJ284" s="83"/>
      <c r="AK284" s="83"/>
      <c r="AL284" s="83"/>
      <c r="AM284" s="83"/>
      <c r="AN284" s="83"/>
      <c r="AO284" s="82">
        <v>0</v>
      </c>
      <c r="AP284" s="83"/>
      <c r="AQ284" s="83"/>
      <c r="AR284" s="83"/>
      <c r="AS284" s="82">
        <v>-1338559</v>
      </c>
      <c r="AT284" s="83"/>
      <c r="AU284" s="83"/>
      <c r="AV284" s="83"/>
      <c r="AW284" s="82">
        <v>-18443</v>
      </c>
      <c r="AX284" s="83"/>
      <c r="AY284" s="83"/>
      <c r="AZ284" s="83"/>
      <c r="BA284" s="83"/>
      <c r="BB284" s="83"/>
      <c r="BC284" s="83"/>
      <c r="BD284" s="83"/>
      <c r="BE284" s="82">
        <v>416009</v>
      </c>
      <c r="BF284" s="83"/>
      <c r="BG284" s="83"/>
      <c r="BH284" s="83"/>
      <c r="BI284" s="82">
        <v>32121</v>
      </c>
      <c r="BJ284" s="83"/>
      <c r="BK284" s="83"/>
      <c r="BL284" s="83"/>
      <c r="BM284" s="82">
        <v>225378</v>
      </c>
      <c r="BN284" s="83"/>
      <c r="BO284" s="83"/>
      <c r="BP284" s="83"/>
      <c r="BQ284" s="82">
        <v>772158</v>
      </c>
      <c r="BR284" s="83"/>
      <c r="BS284" s="83"/>
      <c r="BT284" s="83"/>
      <c r="BU284" s="82">
        <v>1017350</v>
      </c>
      <c r="BV284" s="83"/>
      <c r="BW284" s="83"/>
      <c r="BX284" s="83"/>
      <c r="BY284" s="82">
        <v>169366</v>
      </c>
      <c r="BZ284" s="83"/>
      <c r="CA284" s="83"/>
      <c r="CB284" s="83"/>
      <c r="CC284" s="82">
        <v>14136</v>
      </c>
      <c r="CD284" s="83"/>
      <c r="CE284" s="83"/>
      <c r="CF284" s="83"/>
      <c r="CG284" s="82">
        <v>7014</v>
      </c>
      <c r="CH284" s="83"/>
      <c r="CI284" s="83"/>
      <c r="CJ284" s="83"/>
      <c r="CK284" s="89">
        <f t="shared" si="467"/>
        <v>1525571</v>
      </c>
      <c r="CL284" s="89">
        <f t="shared" si="468"/>
        <v>0</v>
      </c>
      <c r="CM284" s="89">
        <f t="shared" si="469"/>
        <v>-1338559</v>
      </c>
      <c r="CN284" s="89">
        <f t="shared" si="470"/>
        <v>-18443</v>
      </c>
      <c r="CO284" s="89">
        <f t="shared" si="471"/>
        <v>168569</v>
      </c>
      <c r="CP284" s="90">
        <f t="shared" si="472"/>
        <v>0.110495676700724</v>
      </c>
      <c r="CQ284" s="90">
        <f t="shared" si="473"/>
        <v>0.124221629739676</v>
      </c>
      <c r="CR284" s="91">
        <f t="shared" si="474"/>
        <v>1017350</v>
      </c>
      <c r="CS284" s="93">
        <f t="shared" si="475"/>
        <v>0</v>
      </c>
      <c r="CT284" s="93" t="e">
        <f t="shared" si="476"/>
        <v>#VALUE!</v>
      </c>
      <c r="CU284" s="93" t="e">
        <f t="shared" si="477"/>
        <v>#VALUE!</v>
      </c>
      <c r="CV284" s="94"/>
      <c r="CW284" s="95" t="str">
        <f t="shared" si="478"/>
        <v>无数据</v>
      </c>
      <c r="CX284" s="95">
        <f t="shared" si="479"/>
        <v>0</v>
      </c>
      <c r="CY284" s="95">
        <f t="shared" si="480"/>
        <v>0</v>
      </c>
      <c r="CZ284" s="93" t="str">
        <f t="shared" si="481"/>
        <v/>
      </c>
      <c r="DA284" s="95" t="str">
        <f t="shared" si="482"/>
        <v>无数据</v>
      </c>
      <c r="DB284" s="99" t="e">
        <f t="shared" si="483"/>
        <v>#VALUE!</v>
      </c>
      <c r="DC284" s="99" t="e">
        <f t="shared" si="484"/>
        <v>#VALUE!</v>
      </c>
      <c r="DD284" s="91">
        <f t="shared" si="485"/>
        <v>0</v>
      </c>
      <c r="DE284" s="93" t="str">
        <f t="shared" si="486"/>
        <v/>
      </c>
      <c r="DF284" s="93" t="e">
        <f t="shared" si="487"/>
        <v>#VALUE!</v>
      </c>
      <c r="DG284" s="93" t="e">
        <f t="shared" si="488"/>
        <v>#VALUE!</v>
      </c>
      <c r="DH284" s="94"/>
      <c r="DI284" s="100" t="str">
        <f t="shared" si="489"/>
        <v>无数据</v>
      </c>
      <c r="DJ284" s="100">
        <f t="shared" si="490"/>
        <v>0</v>
      </c>
      <c r="DK284" s="100">
        <f t="shared" si="491"/>
        <v>0</v>
      </c>
      <c r="DL284" s="100">
        <f t="shared" si="492"/>
        <v>0</v>
      </c>
      <c r="DM284" s="100" t="str">
        <f t="shared" si="493"/>
        <v>无数据</v>
      </c>
      <c r="DN284" s="99" t="e">
        <f t="shared" si="494"/>
        <v>#VALUE!</v>
      </c>
      <c r="DO284" s="90" t="e">
        <f t="shared" si="495"/>
        <v>#VALUE!</v>
      </c>
      <c r="DP284" s="91">
        <f t="shared" si="496"/>
        <v>0</v>
      </c>
      <c r="DQ284" s="93" t="str">
        <f t="shared" si="497"/>
        <v/>
      </c>
      <c r="DR284" s="93" t="e">
        <f t="shared" si="498"/>
        <v>#VALUE!</v>
      </c>
      <c r="DS284" s="93" t="e">
        <f t="shared" si="499"/>
        <v>#VALUE!</v>
      </c>
      <c r="DT284" s="94"/>
      <c r="DU284" s="105" t="e">
        <f t="shared" ref="DU284:DX284" si="541">(DI284+CW284+CK284)/3</f>
        <v>#VALUE!</v>
      </c>
      <c r="DV284" s="105">
        <f t="shared" si="541"/>
        <v>0</v>
      </c>
      <c r="DW284" s="105">
        <f t="shared" si="541"/>
        <v>-446186.333333333</v>
      </c>
      <c r="DX284" s="105" t="e">
        <f t="shared" si="541"/>
        <v>#VALUE!</v>
      </c>
      <c r="DY284" s="105" t="e">
        <f t="shared" si="501"/>
        <v>#VALUE!</v>
      </c>
      <c r="DZ284" s="99" t="e">
        <f t="shared" si="502"/>
        <v>#VALUE!</v>
      </c>
      <c r="EA284" s="107" t="e">
        <f t="shared" si="503"/>
        <v>#VALUE!</v>
      </c>
      <c r="EB284" s="105">
        <f t="shared" si="504"/>
        <v>-339116.666666667</v>
      </c>
      <c r="EC284" s="105" t="e">
        <f t="shared" si="505"/>
        <v>#VALUE!</v>
      </c>
      <c r="ED284" s="105" t="e">
        <f t="shared" si="506"/>
        <v>#VALUE!</v>
      </c>
      <c r="EE284" s="105" t="e">
        <f t="shared" si="507"/>
        <v>#VALUE!</v>
      </c>
      <c r="EF284" s="108"/>
      <c r="EG284" s="115" t="str">
        <f t="shared" si="508"/>
        <v>无数据</v>
      </c>
      <c r="EH284" s="115" t="str">
        <f t="shared" si="509"/>
        <v>无数据</v>
      </c>
      <c r="EI284" s="115" t="str">
        <f t="shared" si="510"/>
        <v>完整</v>
      </c>
      <c r="EJ284" s="115" t="str">
        <f t="shared" si="511"/>
        <v>删除</v>
      </c>
      <c r="EK284" s="115" t="str">
        <f t="shared" si="512"/>
        <v>删除</v>
      </c>
      <c r="EL284" s="115" t="str">
        <f t="shared" si="513"/>
        <v>选择</v>
      </c>
      <c r="EM284" s="3" t="e">
        <f t="shared" si="514"/>
        <v>#VALUE!</v>
      </c>
      <c r="EN284" s="3" t="e">
        <f t="shared" si="515"/>
        <v>#VALUE!</v>
      </c>
      <c r="EO284" s="3" t="e">
        <f t="shared" si="516"/>
        <v>#VALUE!</v>
      </c>
      <c r="GR284" s="4"/>
    </row>
    <row r="285" s="5" customFormat="1" customHeight="1" spans="1:200">
      <c r="A285" s="42" t="s">
        <v>2815</v>
      </c>
      <c r="B285" s="43" t="str">
        <f t="shared" si="531"/>
        <v>Tianjin Redox Smart Supply Chain Corp.,Ltd</v>
      </c>
      <c r="C285" s="44" t="s">
        <v>207</v>
      </c>
      <c r="D285" s="44" t="s">
        <v>90</v>
      </c>
      <c r="E285" s="45"/>
      <c r="F285" s="47"/>
      <c r="G285" s="44"/>
      <c r="H285" s="46" t="e">
        <f t="shared" si="465"/>
        <v>#VALUE!</v>
      </c>
      <c r="I285" s="46" t="str">
        <f t="shared" si="466"/>
        <v> </v>
      </c>
      <c r="J285" s="44"/>
      <c r="K285" s="47"/>
      <c r="L285" s="44"/>
      <c r="M285" s="70"/>
      <c r="N285" s="71" t="s">
        <v>2816</v>
      </c>
      <c r="O285" s="71" t="s">
        <v>2817</v>
      </c>
      <c r="P285" s="71" t="s">
        <v>211</v>
      </c>
      <c r="Q285" s="71" t="s">
        <v>2818</v>
      </c>
      <c r="R285" s="75"/>
      <c r="S285" s="71" t="s">
        <v>235</v>
      </c>
      <c r="T285" s="75"/>
      <c r="U285" s="71" t="s">
        <v>2819</v>
      </c>
      <c r="V285" s="71" t="s">
        <v>306</v>
      </c>
      <c r="W285" s="71" t="s">
        <v>77</v>
      </c>
      <c r="X285" s="71" t="s">
        <v>2820</v>
      </c>
      <c r="Y285" s="71" t="s">
        <v>633</v>
      </c>
      <c r="Z285" s="71" t="s">
        <v>2821</v>
      </c>
      <c r="AA285" s="81">
        <v>42593</v>
      </c>
      <c r="AB285" s="71" t="s">
        <v>2822</v>
      </c>
      <c r="AC285" s="83"/>
      <c r="AD285" s="82">
        <v>122255</v>
      </c>
      <c r="AE285" s="82">
        <v>300386</v>
      </c>
      <c r="AF285" s="82">
        <v>216565</v>
      </c>
      <c r="AG285" s="83"/>
      <c r="AH285" s="82">
        <v>4025</v>
      </c>
      <c r="AI285" s="82">
        <v>10341</v>
      </c>
      <c r="AJ285" s="82">
        <v>5107</v>
      </c>
      <c r="AK285" s="83"/>
      <c r="AL285" s="82">
        <v>119999</v>
      </c>
      <c r="AM285" s="82">
        <v>294516</v>
      </c>
      <c r="AN285" s="82">
        <v>205744</v>
      </c>
      <c r="AO285" s="83"/>
      <c r="AP285" s="82">
        <v>2243</v>
      </c>
      <c r="AQ285" s="82">
        <v>9223</v>
      </c>
      <c r="AR285" s="82">
        <v>2699</v>
      </c>
      <c r="AS285" s="83"/>
      <c r="AT285" s="82">
        <v>-7914</v>
      </c>
      <c r="AU285" s="82">
        <v>-15332</v>
      </c>
      <c r="AV285" s="82">
        <v>-10007</v>
      </c>
      <c r="AW285" s="83"/>
      <c r="AX285" s="82">
        <v>-219</v>
      </c>
      <c r="AY285" s="82">
        <v>-199</v>
      </c>
      <c r="AZ285" s="82">
        <v>-525</v>
      </c>
      <c r="BA285" s="83"/>
      <c r="BB285" s="83"/>
      <c r="BC285" s="83"/>
      <c r="BD285" s="83"/>
      <c r="BE285" s="83"/>
      <c r="BF285" s="82">
        <v>8452</v>
      </c>
      <c r="BG285" s="82">
        <v>17542</v>
      </c>
      <c r="BH285" s="82">
        <v>39694</v>
      </c>
      <c r="BI285" s="83"/>
      <c r="BJ285" s="82">
        <v>4308</v>
      </c>
      <c r="BK285" s="82">
        <v>7460</v>
      </c>
      <c r="BL285" s="82">
        <v>9562</v>
      </c>
      <c r="BM285" s="83"/>
      <c r="BN285" s="82">
        <v>750</v>
      </c>
      <c r="BO285" s="82">
        <v>114</v>
      </c>
      <c r="BP285" s="82">
        <v>8959</v>
      </c>
      <c r="BQ285" s="83"/>
      <c r="BR285" s="82">
        <v>38215</v>
      </c>
      <c r="BS285" s="82">
        <v>48030</v>
      </c>
      <c r="BT285" s="82">
        <v>79046</v>
      </c>
      <c r="BU285" s="83"/>
      <c r="BV285" s="82">
        <v>1149</v>
      </c>
      <c r="BW285" s="82">
        <v>1490</v>
      </c>
      <c r="BX285" s="82">
        <v>1730</v>
      </c>
      <c r="BY285" s="83"/>
      <c r="BZ285" s="82">
        <v>-1852</v>
      </c>
      <c r="CA285" s="82">
        <v>680</v>
      </c>
      <c r="CB285" s="82">
        <v>5396</v>
      </c>
      <c r="CC285" s="83"/>
      <c r="CD285" s="82">
        <v>1496</v>
      </c>
      <c r="CE285" s="82">
        <v>678</v>
      </c>
      <c r="CF285" s="83"/>
      <c r="CG285" s="83"/>
      <c r="CH285" s="82">
        <v>3026</v>
      </c>
      <c r="CI285" s="82">
        <v>3941</v>
      </c>
      <c r="CJ285" s="82">
        <v>5578</v>
      </c>
      <c r="CK285" s="89" t="str">
        <f t="shared" si="467"/>
        <v>无数据</v>
      </c>
      <c r="CL285" s="89">
        <f t="shared" si="468"/>
        <v>0</v>
      </c>
      <c r="CM285" s="89">
        <f t="shared" si="469"/>
        <v>0</v>
      </c>
      <c r="CN285" s="89">
        <f t="shared" si="470"/>
        <v>0</v>
      </c>
      <c r="CO285" s="89" t="str">
        <f t="shared" si="471"/>
        <v>无数据</v>
      </c>
      <c r="CP285" s="90" t="e">
        <f t="shared" si="472"/>
        <v>#VALUE!</v>
      </c>
      <c r="CQ285" s="90" t="e">
        <f t="shared" si="473"/>
        <v>#VALUE!</v>
      </c>
      <c r="CR285" s="91">
        <f t="shared" si="474"/>
        <v>0</v>
      </c>
      <c r="CS285" s="93" t="str">
        <f t="shared" si="475"/>
        <v/>
      </c>
      <c r="CT285" s="93" t="e">
        <f t="shared" si="476"/>
        <v>#VALUE!</v>
      </c>
      <c r="CU285" s="93" t="e">
        <f t="shared" si="477"/>
        <v>#VALUE!</v>
      </c>
      <c r="CV285" s="94"/>
      <c r="CW285" s="95">
        <f t="shared" si="478"/>
        <v>122255</v>
      </c>
      <c r="CX285" s="95">
        <f t="shared" si="479"/>
        <v>-119999</v>
      </c>
      <c r="CY285" s="95">
        <f t="shared" si="480"/>
        <v>-10157</v>
      </c>
      <c r="CZ285" s="93">
        <f t="shared" si="481"/>
        <v>-219</v>
      </c>
      <c r="DA285" s="95">
        <f t="shared" si="482"/>
        <v>-8120</v>
      </c>
      <c r="DB285" s="99">
        <f t="shared" si="483"/>
        <v>-0.0664185513884913</v>
      </c>
      <c r="DC285" s="99">
        <f t="shared" si="484"/>
        <v>-0.0622818791946309</v>
      </c>
      <c r="DD285" s="91">
        <f t="shared" si="485"/>
        <v>1149</v>
      </c>
      <c r="DE285" s="93">
        <f t="shared" si="486"/>
        <v>2243</v>
      </c>
      <c r="DF285" s="93" t="e">
        <f t="shared" si="487"/>
        <v>#VALUE!</v>
      </c>
      <c r="DG285" s="93">
        <f t="shared" si="488"/>
        <v>432</v>
      </c>
      <c r="DH285" s="94"/>
      <c r="DI285" s="100">
        <f t="shared" si="489"/>
        <v>300386</v>
      </c>
      <c r="DJ285" s="100">
        <f t="shared" si="490"/>
        <v>-294516</v>
      </c>
      <c r="DK285" s="100">
        <f t="shared" si="491"/>
        <v>-24555</v>
      </c>
      <c r="DL285" s="100">
        <f t="shared" si="492"/>
        <v>-199</v>
      </c>
      <c r="DM285" s="100">
        <f t="shared" si="493"/>
        <v>-18884</v>
      </c>
      <c r="DN285" s="99">
        <f t="shared" si="494"/>
        <v>-0.0628657793638851</v>
      </c>
      <c r="DO285" s="90">
        <f t="shared" si="495"/>
        <v>-0.0591474300748583</v>
      </c>
      <c r="DP285" s="91">
        <f t="shared" si="496"/>
        <v>1490</v>
      </c>
      <c r="DQ285" s="93">
        <f t="shared" si="497"/>
        <v>9223</v>
      </c>
      <c r="DR285" s="93" t="e">
        <f t="shared" si="498"/>
        <v>#VALUE!</v>
      </c>
      <c r="DS285" s="93">
        <f t="shared" si="499"/>
        <v>4536.5</v>
      </c>
      <c r="DT285" s="94"/>
      <c r="DU285" s="105" t="e">
        <f t="shared" ref="DU285:DX285" si="542">(DI285+CW285+CK285)/3</f>
        <v>#VALUE!</v>
      </c>
      <c r="DV285" s="105">
        <f t="shared" si="542"/>
        <v>-138171.666666667</v>
      </c>
      <c r="DW285" s="105">
        <f t="shared" si="542"/>
        <v>-11570.6666666667</v>
      </c>
      <c r="DX285" s="105">
        <f t="shared" si="542"/>
        <v>-139.333333333333</v>
      </c>
      <c r="DY285" s="105" t="e">
        <f t="shared" si="501"/>
        <v>#VALUE!</v>
      </c>
      <c r="DZ285" s="99" t="e">
        <f t="shared" si="502"/>
        <v>#VALUE!</v>
      </c>
      <c r="EA285" s="107" t="e">
        <f t="shared" si="503"/>
        <v>#VALUE!</v>
      </c>
      <c r="EB285" s="105">
        <f t="shared" si="504"/>
        <v>-879.666666666667</v>
      </c>
      <c r="EC285" s="105" t="e">
        <f t="shared" si="505"/>
        <v>#VALUE!</v>
      </c>
      <c r="ED285" s="105" t="e">
        <f t="shared" si="506"/>
        <v>#VALUE!</v>
      </c>
      <c r="EE285" s="105" t="e">
        <f t="shared" si="507"/>
        <v>#VALUE!</v>
      </c>
      <c r="EF285" s="108"/>
      <c r="EG285" s="115" t="str">
        <f t="shared" si="508"/>
        <v>完整</v>
      </c>
      <c r="EH285" s="115" t="str">
        <f t="shared" si="509"/>
        <v>完整</v>
      </c>
      <c r="EI285" s="115" t="str">
        <f t="shared" si="510"/>
        <v>无数据</v>
      </c>
      <c r="EJ285" s="115" t="str">
        <f t="shared" si="511"/>
        <v>选择</v>
      </c>
      <c r="EK285" s="115" t="str">
        <f t="shared" si="512"/>
        <v>删除</v>
      </c>
      <c r="EL285" s="115" t="str">
        <f t="shared" si="513"/>
        <v>选择</v>
      </c>
      <c r="EM285" s="3" t="e">
        <f t="shared" si="514"/>
        <v>#VALUE!</v>
      </c>
      <c r="EN285" s="3" t="e">
        <f t="shared" si="515"/>
        <v>#VALUE!</v>
      </c>
      <c r="EO285" s="3" t="e">
        <f t="shared" si="516"/>
        <v>#VALUE!</v>
      </c>
      <c r="GR285" s="4"/>
    </row>
    <row r="286" s="5" customFormat="1" customHeight="1" spans="1:200">
      <c r="A286" s="42" t="s">
        <v>2823</v>
      </c>
      <c r="B286" s="43" t="str">
        <f t="shared" si="531"/>
        <v>Sonadezi Environment Joint Stock Company</v>
      </c>
      <c r="C286" s="44" t="s">
        <v>207</v>
      </c>
      <c r="D286" s="44" t="s">
        <v>90</v>
      </c>
      <c r="E286" s="45"/>
      <c r="F286" s="47"/>
      <c r="G286" s="44"/>
      <c r="H286" s="46">
        <f t="shared" si="465"/>
        <v>0.0693270231551792</v>
      </c>
      <c r="I286" s="46" t="str">
        <f t="shared" si="466"/>
        <v> </v>
      </c>
      <c r="J286" s="44"/>
      <c r="K286" s="47"/>
      <c r="L286" s="44"/>
      <c r="M286" s="70"/>
      <c r="N286" s="71" t="s">
        <v>2824</v>
      </c>
      <c r="O286" s="71" t="s">
        <v>2825</v>
      </c>
      <c r="P286" s="71" t="s">
        <v>211</v>
      </c>
      <c r="Q286" s="71" t="s">
        <v>2826</v>
      </c>
      <c r="R286" s="71" t="s">
        <v>2827</v>
      </c>
      <c r="S286" s="71" t="s">
        <v>1565</v>
      </c>
      <c r="T286" s="75"/>
      <c r="U286" s="71" t="s">
        <v>2828</v>
      </c>
      <c r="V286" s="71" t="s">
        <v>306</v>
      </c>
      <c r="W286" s="71" t="s">
        <v>71</v>
      </c>
      <c r="X286" s="71" t="s">
        <v>2829</v>
      </c>
      <c r="Y286" s="71" t="s">
        <v>2830</v>
      </c>
      <c r="Z286" s="71" t="s">
        <v>2831</v>
      </c>
      <c r="AA286" s="81">
        <v>42713</v>
      </c>
      <c r="AB286" s="75"/>
      <c r="AC286" s="82">
        <v>425898585</v>
      </c>
      <c r="AD286" s="82">
        <v>481205546</v>
      </c>
      <c r="AE286" s="82">
        <v>355167679</v>
      </c>
      <c r="AF286" s="82">
        <v>391311307</v>
      </c>
      <c r="AG286" s="83"/>
      <c r="AH286" s="83"/>
      <c r="AI286" s="83"/>
      <c r="AJ286" s="83"/>
      <c r="AK286" s="82">
        <v>330489511</v>
      </c>
      <c r="AL286" s="82">
        <v>384414307</v>
      </c>
      <c r="AM286" s="82">
        <v>279573429</v>
      </c>
      <c r="AN286" s="82">
        <v>293157586</v>
      </c>
      <c r="AO286" s="82">
        <v>0</v>
      </c>
      <c r="AP286" s="82">
        <v>0</v>
      </c>
      <c r="AQ286" s="82">
        <v>0</v>
      </c>
      <c r="AR286" s="82">
        <v>0</v>
      </c>
      <c r="AS286" s="82">
        <v>-27332960</v>
      </c>
      <c r="AT286" s="82">
        <v>-26590716</v>
      </c>
      <c r="AU286" s="82">
        <v>-25416531</v>
      </c>
      <c r="AV286" s="82">
        <v>-31641856</v>
      </c>
      <c r="AW286" s="82">
        <v>-36471721</v>
      </c>
      <c r="AX286" s="82">
        <v>-40466102</v>
      </c>
      <c r="AY286" s="82">
        <v>-24006986</v>
      </c>
      <c r="AZ286" s="82">
        <v>-31884856</v>
      </c>
      <c r="BA286" s="82">
        <v>9742174</v>
      </c>
      <c r="BB286" s="82">
        <v>8943103</v>
      </c>
      <c r="BC286" s="82">
        <v>26214595</v>
      </c>
      <c r="BD286" s="82">
        <v>12029086</v>
      </c>
      <c r="BE286" s="82">
        <v>125889260</v>
      </c>
      <c r="BF286" s="82">
        <v>126982469</v>
      </c>
      <c r="BG286" s="82">
        <v>103457023</v>
      </c>
      <c r="BH286" s="82">
        <v>83096575</v>
      </c>
      <c r="BI286" s="82">
        <v>115597889</v>
      </c>
      <c r="BJ286" s="82">
        <v>104727656</v>
      </c>
      <c r="BK286" s="82">
        <v>114705538</v>
      </c>
      <c r="BL286" s="82">
        <v>191906148</v>
      </c>
      <c r="BM286" s="82">
        <v>308487433</v>
      </c>
      <c r="BN286" s="82">
        <v>337729458</v>
      </c>
      <c r="BO286" s="82">
        <v>372608410</v>
      </c>
      <c r="BP286" s="82">
        <v>209443000</v>
      </c>
      <c r="BQ286" s="82">
        <v>626421536</v>
      </c>
      <c r="BR286" s="82">
        <v>645424113</v>
      </c>
      <c r="BS286" s="82">
        <v>688933951</v>
      </c>
      <c r="BT286" s="82">
        <v>592449613</v>
      </c>
      <c r="BU286" s="83"/>
      <c r="BV286" s="83"/>
      <c r="BW286" s="83"/>
      <c r="BX286" s="83"/>
      <c r="BY286" s="82">
        <v>31604393</v>
      </c>
      <c r="BZ286" s="82">
        <v>29734421</v>
      </c>
      <c r="CA286" s="82">
        <v>26170733</v>
      </c>
      <c r="CB286" s="82">
        <v>34627009</v>
      </c>
      <c r="CC286" s="83"/>
      <c r="CD286" s="83"/>
      <c r="CE286" s="83"/>
      <c r="CF286" s="83"/>
      <c r="CG286" s="82">
        <v>27332960</v>
      </c>
      <c r="CH286" s="82">
        <v>26590716</v>
      </c>
      <c r="CI286" s="82">
        <v>25416531</v>
      </c>
      <c r="CJ286" s="82">
        <v>31641856</v>
      </c>
      <c r="CK286" s="89">
        <f t="shared" si="467"/>
        <v>425898585</v>
      </c>
      <c r="CL286" s="89">
        <f t="shared" si="468"/>
        <v>-330489511</v>
      </c>
      <c r="CM286" s="89">
        <f t="shared" si="469"/>
        <v>-27332960</v>
      </c>
      <c r="CN286" s="89">
        <f t="shared" si="470"/>
        <v>-36471721</v>
      </c>
      <c r="CO286" s="89">
        <f t="shared" si="471"/>
        <v>31604393</v>
      </c>
      <c r="CP286" s="90">
        <f t="shared" si="472"/>
        <v>0.0742063817845274</v>
      </c>
      <c r="CQ286" s="90">
        <f t="shared" si="473"/>
        <v>0.0801543457682988</v>
      </c>
      <c r="CR286" s="91">
        <f t="shared" si="474"/>
        <v>0</v>
      </c>
      <c r="CS286" s="93">
        <f t="shared" si="475"/>
        <v>0</v>
      </c>
      <c r="CT286" s="93">
        <f t="shared" si="476"/>
        <v>9342638.5</v>
      </c>
      <c r="CU286" s="93">
        <f t="shared" si="477"/>
        <v>323108445.5</v>
      </c>
      <c r="CV286" s="94"/>
      <c r="CW286" s="95">
        <f t="shared" si="478"/>
        <v>481205546</v>
      </c>
      <c r="CX286" s="95">
        <f t="shared" si="479"/>
        <v>-384414307</v>
      </c>
      <c r="CY286" s="95">
        <f t="shared" si="480"/>
        <v>-26590716</v>
      </c>
      <c r="CZ286" s="93">
        <f t="shared" si="481"/>
        <v>-40466102</v>
      </c>
      <c r="DA286" s="95">
        <f t="shared" si="482"/>
        <v>29734421</v>
      </c>
      <c r="DB286" s="99">
        <f t="shared" si="483"/>
        <v>0.0617915176729904</v>
      </c>
      <c r="DC286" s="99">
        <f t="shared" si="484"/>
        <v>0.0658611799370336</v>
      </c>
      <c r="DD286" s="91">
        <f t="shared" si="485"/>
        <v>0</v>
      </c>
      <c r="DE286" s="93">
        <f t="shared" si="486"/>
        <v>0</v>
      </c>
      <c r="DF286" s="93">
        <f t="shared" si="487"/>
        <v>17578849</v>
      </c>
      <c r="DG286" s="93">
        <f t="shared" si="488"/>
        <v>355168934</v>
      </c>
      <c r="DH286" s="94"/>
      <c r="DI286" s="100">
        <f t="shared" si="489"/>
        <v>355167679</v>
      </c>
      <c r="DJ286" s="100">
        <f t="shared" si="490"/>
        <v>-279573429</v>
      </c>
      <c r="DK286" s="100">
        <f t="shared" si="491"/>
        <v>-25416531</v>
      </c>
      <c r="DL286" s="100">
        <f t="shared" si="492"/>
        <v>-24006986</v>
      </c>
      <c r="DM286" s="100">
        <f t="shared" si="493"/>
        <v>26170733</v>
      </c>
      <c r="DN286" s="99">
        <f t="shared" si="494"/>
        <v>0.0736855703584447</v>
      </c>
      <c r="DO286" s="90">
        <f t="shared" si="495"/>
        <v>0.0795470393211492</v>
      </c>
      <c r="DP286" s="91">
        <f t="shared" si="496"/>
        <v>0</v>
      </c>
      <c r="DQ286" s="93">
        <f t="shared" si="497"/>
        <v>0</v>
      </c>
      <c r="DR286" s="93">
        <f t="shared" si="498"/>
        <v>19121840.5</v>
      </c>
      <c r="DS286" s="93">
        <f t="shared" si="499"/>
        <v>291025705</v>
      </c>
      <c r="DT286" s="94"/>
      <c r="DU286" s="105">
        <f t="shared" ref="DU286:DX286" si="543">(DI286+CW286+CK286)/3</f>
        <v>420757270</v>
      </c>
      <c r="DV286" s="105">
        <f t="shared" si="543"/>
        <v>-331492415.666667</v>
      </c>
      <c r="DW286" s="105">
        <f t="shared" si="543"/>
        <v>-26446735.6666667</v>
      </c>
      <c r="DX286" s="105">
        <f t="shared" si="543"/>
        <v>-33648269.6666667</v>
      </c>
      <c r="DY286" s="105">
        <f t="shared" si="501"/>
        <v>29169849</v>
      </c>
      <c r="DZ286" s="99">
        <f t="shared" si="502"/>
        <v>0.0693270231551792</v>
      </c>
      <c r="EA286" s="107">
        <f t="shared" si="503"/>
        <v>0.0744912819863025</v>
      </c>
      <c r="EB286" s="105">
        <f t="shared" si="504"/>
        <v>0</v>
      </c>
      <c r="EC286" s="105">
        <f t="shared" si="505"/>
        <v>0</v>
      </c>
      <c r="ED286" s="105">
        <f t="shared" si="506"/>
        <v>15347776</v>
      </c>
      <c r="EE286" s="105">
        <f t="shared" si="507"/>
        <v>323101028.166667</v>
      </c>
      <c r="EF286" s="108"/>
      <c r="EG286" s="115" t="str">
        <f t="shared" si="508"/>
        <v>完整</v>
      </c>
      <c r="EH286" s="115" t="str">
        <f t="shared" si="509"/>
        <v>完整</v>
      </c>
      <c r="EI286" s="115" t="str">
        <f t="shared" si="510"/>
        <v>完整</v>
      </c>
      <c r="EJ286" s="115" t="str">
        <f t="shared" si="511"/>
        <v>选择</v>
      </c>
      <c r="EK286" s="115" t="str">
        <f t="shared" si="512"/>
        <v>选择</v>
      </c>
      <c r="EL286" s="115" t="str">
        <f t="shared" si="513"/>
        <v>选择</v>
      </c>
      <c r="EM286" s="3" t="str">
        <f t="shared" si="514"/>
        <v>删除</v>
      </c>
      <c r="EN286" s="3" t="str">
        <f t="shared" si="515"/>
        <v>删除</v>
      </c>
      <c r="EO286" s="3" t="str">
        <f t="shared" si="516"/>
        <v>删除</v>
      </c>
      <c r="GR286" s="4"/>
    </row>
    <row r="287" s="5" customFormat="1" customHeight="1" spans="1:200">
      <c r="A287" s="42" t="s">
        <v>2832</v>
      </c>
      <c r="B287" s="43" t="str">
        <f t="shared" si="531"/>
        <v>Wuhan Dongfeng Logistics CO. LTD</v>
      </c>
      <c r="C287" s="44" t="s">
        <v>207</v>
      </c>
      <c r="D287" s="44" t="s">
        <v>90</v>
      </c>
      <c r="E287" s="45"/>
      <c r="F287" s="47"/>
      <c r="G287" s="44"/>
      <c r="H287" s="46">
        <f t="shared" si="465"/>
        <v>0.0444749422608476</v>
      </c>
      <c r="I287" s="46" t="str">
        <f t="shared" si="466"/>
        <v> </v>
      </c>
      <c r="J287" s="44"/>
      <c r="K287" s="47"/>
      <c r="L287" s="44"/>
      <c r="M287" s="70"/>
      <c r="N287" s="71" t="s">
        <v>2833</v>
      </c>
      <c r="O287" s="71" t="s">
        <v>2834</v>
      </c>
      <c r="P287" s="71" t="s">
        <v>211</v>
      </c>
      <c r="Q287" s="71" t="s">
        <v>2835</v>
      </c>
      <c r="R287" s="71" t="s">
        <v>2836</v>
      </c>
      <c r="S287" s="71" t="s">
        <v>235</v>
      </c>
      <c r="T287" s="75"/>
      <c r="U287" s="71" t="s">
        <v>2837</v>
      </c>
      <c r="V287" s="71" t="s">
        <v>266</v>
      </c>
      <c r="W287" s="71" t="s">
        <v>77</v>
      </c>
      <c r="X287" s="71" t="s">
        <v>2838</v>
      </c>
      <c r="Y287" s="71" t="s">
        <v>2839</v>
      </c>
      <c r="Z287" s="71" t="s">
        <v>2840</v>
      </c>
      <c r="AA287" s="81">
        <v>44208</v>
      </c>
      <c r="AB287" s="75"/>
      <c r="AC287" s="82">
        <v>122891</v>
      </c>
      <c r="AD287" s="82">
        <v>102686</v>
      </c>
      <c r="AE287" s="82">
        <v>59325</v>
      </c>
      <c r="AF287" s="82">
        <v>59536</v>
      </c>
      <c r="AG287" s="82">
        <v>730</v>
      </c>
      <c r="AH287" s="82">
        <v>430</v>
      </c>
      <c r="AI287" s="82">
        <v>142</v>
      </c>
      <c r="AJ287" s="82">
        <v>469</v>
      </c>
      <c r="AK287" s="82">
        <v>105367</v>
      </c>
      <c r="AL287" s="82">
        <v>91350</v>
      </c>
      <c r="AM287" s="82">
        <v>51573</v>
      </c>
      <c r="AN287" s="82">
        <v>50052</v>
      </c>
      <c r="AO287" s="82">
        <v>256</v>
      </c>
      <c r="AP287" s="82">
        <v>0</v>
      </c>
      <c r="AQ287" s="82">
        <v>0</v>
      </c>
      <c r="AR287" s="82">
        <v>0</v>
      </c>
      <c r="AS287" s="82">
        <v>-7848</v>
      </c>
      <c r="AT287" s="82">
        <v>-6131</v>
      </c>
      <c r="AU287" s="82">
        <v>-5601</v>
      </c>
      <c r="AV287" s="82">
        <v>-5487</v>
      </c>
      <c r="AW287" s="82">
        <v>-1562</v>
      </c>
      <c r="AX287" s="82">
        <v>-1401</v>
      </c>
      <c r="AY287" s="82">
        <v>-1142</v>
      </c>
      <c r="AZ287" s="82">
        <v>-889</v>
      </c>
      <c r="BA287" s="83"/>
      <c r="BB287" s="83"/>
      <c r="BC287" s="82">
        <v>0</v>
      </c>
      <c r="BD287" s="82">
        <v>304</v>
      </c>
      <c r="BE287" s="82">
        <v>44290</v>
      </c>
      <c r="BF287" s="82">
        <v>27806</v>
      </c>
      <c r="BG287" s="82">
        <v>25244</v>
      </c>
      <c r="BH287" s="82">
        <v>32494</v>
      </c>
      <c r="BI287" s="82">
        <v>1625</v>
      </c>
      <c r="BJ287" s="82">
        <v>7770</v>
      </c>
      <c r="BK287" s="82">
        <v>9929</v>
      </c>
      <c r="BL287" s="82">
        <v>7599</v>
      </c>
      <c r="BM287" s="82">
        <v>4881</v>
      </c>
      <c r="BN287" s="82">
        <v>4556</v>
      </c>
      <c r="BO287" s="82">
        <v>3902</v>
      </c>
      <c r="BP287" s="82">
        <v>2435</v>
      </c>
      <c r="BQ287" s="82">
        <v>80049</v>
      </c>
      <c r="BR287" s="82">
        <v>62880</v>
      </c>
      <c r="BS287" s="82">
        <v>54440</v>
      </c>
      <c r="BT287" s="82">
        <v>51359</v>
      </c>
      <c r="BU287" s="83"/>
      <c r="BV287" s="83"/>
      <c r="BW287" s="83"/>
      <c r="BX287" s="83"/>
      <c r="BY287" s="82">
        <v>8844</v>
      </c>
      <c r="BZ287" s="82">
        <v>4234</v>
      </c>
      <c r="CA287" s="82">
        <v>1151</v>
      </c>
      <c r="CB287" s="82">
        <v>3577</v>
      </c>
      <c r="CC287" s="82">
        <v>31</v>
      </c>
      <c r="CD287" s="82">
        <v>30</v>
      </c>
      <c r="CE287" s="82">
        <v>30</v>
      </c>
      <c r="CF287" s="82">
        <v>30</v>
      </c>
      <c r="CG287" s="82">
        <v>7561</v>
      </c>
      <c r="CH287" s="82">
        <v>6101</v>
      </c>
      <c r="CI287" s="82">
        <v>5571</v>
      </c>
      <c r="CJ287" s="82">
        <v>5457</v>
      </c>
      <c r="CK287" s="89">
        <f t="shared" si="467"/>
        <v>122891</v>
      </c>
      <c r="CL287" s="89">
        <f t="shared" si="468"/>
        <v>-105367</v>
      </c>
      <c r="CM287" s="89">
        <f t="shared" si="469"/>
        <v>-8104</v>
      </c>
      <c r="CN287" s="89">
        <f t="shared" si="470"/>
        <v>-1562</v>
      </c>
      <c r="CO287" s="89">
        <f t="shared" si="471"/>
        <v>7858</v>
      </c>
      <c r="CP287" s="90">
        <f t="shared" si="472"/>
        <v>0.0639428436582012</v>
      </c>
      <c r="CQ287" s="90">
        <f t="shared" si="473"/>
        <v>0.0683108325437048</v>
      </c>
      <c r="CR287" s="91">
        <f t="shared" si="474"/>
        <v>0</v>
      </c>
      <c r="CS287" s="93">
        <f t="shared" si="475"/>
        <v>256</v>
      </c>
      <c r="CT287" s="93" t="e">
        <f t="shared" si="476"/>
        <v>#VALUE!</v>
      </c>
      <c r="CU287" s="93">
        <f t="shared" si="477"/>
        <v>4718.5</v>
      </c>
      <c r="CV287" s="94"/>
      <c r="CW287" s="95">
        <f t="shared" si="478"/>
        <v>102686</v>
      </c>
      <c r="CX287" s="95">
        <f t="shared" si="479"/>
        <v>-91350</v>
      </c>
      <c r="CY287" s="95">
        <f t="shared" si="480"/>
        <v>-6131</v>
      </c>
      <c r="CZ287" s="93">
        <f t="shared" si="481"/>
        <v>-1401</v>
      </c>
      <c r="DA287" s="95">
        <f t="shared" si="482"/>
        <v>3804</v>
      </c>
      <c r="DB287" s="99">
        <f t="shared" si="483"/>
        <v>0.0370449720507177</v>
      </c>
      <c r="DC287" s="99">
        <f t="shared" si="484"/>
        <v>0.038470095669586</v>
      </c>
      <c r="DD287" s="91">
        <f t="shared" si="485"/>
        <v>0</v>
      </c>
      <c r="DE287" s="93">
        <f t="shared" si="486"/>
        <v>0</v>
      </c>
      <c r="DF287" s="93" t="e">
        <f t="shared" si="487"/>
        <v>#VALUE!</v>
      </c>
      <c r="DG287" s="93">
        <f t="shared" si="488"/>
        <v>4229</v>
      </c>
      <c r="DH287" s="94"/>
      <c r="DI287" s="100">
        <f t="shared" si="489"/>
        <v>59325</v>
      </c>
      <c r="DJ287" s="100">
        <f t="shared" si="490"/>
        <v>-51573</v>
      </c>
      <c r="DK287" s="100">
        <f t="shared" si="491"/>
        <v>-5601</v>
      </c>
      <c r="DL287" s="100">
        <f t="shared" si="492"/>
        <v>-1142</v>
      </c>
      <c r="DM287" s="100">
        <f t="shared" si="493"/>
        <v>1009</v>
      </c>
      <c r="DN287" s="99">
        <f t="shared" si="494"/>
        <v>0.01700800674252</v>
      </c>
      <c r="DO287" s="90">
        <f t="shared" si="495"/>
        <v>0.0173022841072776</v>
      </c>
      <c r="DP287" s="91">
        <f t="shared" si="496"/>
        <v>0</v>
      </c>
      <c r="DQ287" s="93">
        <f t="shared" si="497"/>
        <v>0</v>
      </c>
      <c r="DR287" s="93">
        <f t="shared" si="498"/>
        <v>152</v>
      </c>
      <c r="DS287" s="93">
        <f t="shared" si="499"/>
        <v>3168.5</v>
      </c>
      <c r="DT287" s="94"/>
      <c r="DU287" s="105">
        <f t="shared" ref="DU287:DX287" si="544">(DI287+CW287+CK287)/3</f>
        <v>94967.3333333333</v>
      </c>
      <c r="DV287" s="105">
        <f t="shared" si="544"/>
        <v>-82763.3333333333</v>
      </c>
      <c r="DW287" s="105">
        <f t="shared" si="544"/>
        <v>-6612</v>
      </c>
      <c r="DX287" s="105">
        <f t="shared" si="544"/>
        <v>-1368.33333333333</v>
      </c>
      <c r="DY287" s="105">
        <f t="shared" si="501"/>
        <v>4223.66666666667</v>
      </c>
      <c r="DZ287" s="99">
        <f t="shared" si="502"/>
        <v>0.0444749422608476</v>
      </c>
      <c r="EA287" s="107">
        <f t="shared" si="503"/>
        <v>0.0465450297725094</v>
      </c>
      <c r="EB287" s="105">
        <f t="shared" si="504"/>
        <v>0</v>
      </c>
      <c r="EC287" s="105">
        <f t="shared" si="505"/>
        <v>-85.3333333333333</v>
      </c>
      <c r="ED287" s="105" t="e">
        <f t="shared" si="506"/>
        <v>#VALUE!</v>
      </c>
      <c r="EE287" s="105">
        <f t="shared" si="507"/>
        <v>4038.66666666667</v>
      </c>
      <c r="EF287" s="108"/>
      <c r="EG287" s="115" t="str">
        <f t="shared" si="508"/>
        <v>完整</v>
      </c>
      <c r="EH287" s="115" t="str">
        <f t="shared" si="509"/>
        <v>完整</v>
      </c>
      <c r="EI287" s="115" t="str">
        <f t="shared" si="510"/>
        <v>完整</v>
      </c>
      <c r="EJ287" s="115" t="str">
        <f t="shared" si="511"/>
        <v>选择</v>
      </c>
      <c r="EK287" s="115" t="str">
        <f t="shared" si="512"/>
        <v>选择</v>
      </c>
      <c r="EL287" s="115" t="str">
        <f t="shared" si="513"/>
        <v>选择</v>
      </c>
      <c r="EM287" s="3" t="str">
        <f t="shared" si="514"/>
        <v>删除</v>
      </c>
      <c r="EN287" s="3" t="str">
        <f t="shared" si="515"/>
        <v>删除</v>
      </c>
      <c r="EO287" s="3" t="str">
        <f t="shared" si="516"/>
        <v>删除</v>
      </c>
      <c r="GR287" s="4"/>
    </row>
    <row r="288" s="5" customFormat="1" customHeight="1" spans="1:200">
      <c r="A288" s="42" t="s">
        <v>2841</v>
      </c>
      <c r="B288" s="43" t="str">
        <f t="shared" si="531"/>
        <v>Suzhou Yuetai International Logistics Co.Ltd</v>
      </c>
      <c r="C288" s="44" t="s">
        <v>207</v>
      </c>
      <c r="D288" s="44" t="s">
        <v>90</v>
      </c>
      <c r="E288" s="45"/>
      <c r="F288" s="47"/>
      <c r="G288" s="44"/>
      <c r="H288" s="46">
        <f t="shared" si="465"/>
        <v>0.0200234681492897</v>
      </c>
      <c r="I288" s="46" t="str">
        <f t="shared" si="466"/>
        <v> </v>
      </c>
      <c r="J288" s="44"/>
      <c r="K288" s="47"/>
      <c r="L288" s="44"/>
      <c r="M288" s="70"/>
      <c r="N288" s="71" t="s">
        <v>2842</v>
      </c>
      <c r="O288" s="71" t="s">
        <v>2843</v>
      </c>
      <c r="P288" s="71" t="s">
        <v>211</v>
      </c>
      <c r="Q288" s="71" t="s">
        <v>947</v>
      </c>
      <c r="R288" s="71" t="s">
        <v>2844</v>
      </c>
      <c r="S288" s="71" t="s">
        <v>235</v>
      </c>
      <c r="T288" s="75"/>
      <c r="U288" s="71" t="s">
        <v>2845</v>
      </c>
      <c r="V288" s="71" t="s">
        <v>306</v>
      </c>
      <c r="W288" s="71" t="s">
        <v>77</v>
      </c>
      <c r="X288" s="71" t="s">
        <v>2846</v>
      </c>
      <c r="Y288" s="71" t="s">
        <v>951</v>
      </c>
      <c r="Z288" s="71" t="s">
        <v>2847</v>
      </c>
      <c r="AA288" s="81">
        <v>42472</v>
      </c>
      <c r="AB288" s="75"/>
      <c r="AC288" s="82">
        <v>122796</v>
      </c>
      <c r="AD288" s="82">
        <v>144114</v>
      </c>
      <c r="AE288" s="82">
        <v>130224</v>
      </c>
      <c r="AF288" s="82">
        <v>124048</v>
      </c>
      <c r="AG288" s="82">
        <v>52</v>
      </c>
      <c r="AH288" s="82">
        <v>85</v>
      </c>
      <c r="AI288" s="82">
        <v>51</v>
      </c>
      <c r="AJ288" s="82">
        <v>933</v>
      </c>
      <c r="AK288" s="82">
        <v>107432</v>
      </c>
      <c r="AL288" s="82">
        <v>124386</v>
      </c>
      <c r="AM288" s="82">
        <v>111358</v>
      </c>
      <c r="AN288" s="82">
        <v>102974</v>
      </c>
      <c r="AO288" s="82">
        <v>4550</v>
      </c>
      <c r="AP288" s="82">
        <v>4129</v>
      </c>
      <c r="AQ288" s="82">
        <v>2931</v>
      </c>
      <c r="AR288" s="82">
        <v>3938</v>
      </c>
      <c r="AS288" s="82">
        <v>-6511</v>
      </c>
      <c r="AT288" s="82">
        <v>-6848</v>
      </c>
      <c r="AU288" s="82">
        <v>-7730</v>
      </c>
      <c r="AV288" s="82">
        <v>-7155</v>
      </c>
      <c r="AW288" s="82">
        <v>-3725</v>
      </c>
      <c r="AX288" s="82">
        <v>-4738</v>
      </c>
      <c r="AY288" s="82">
        <v>-4844</v>
      </c>
      <c r="AZ288" s="82">
        <v>-5186</v>
      </c>
      <c r="BA288" s="83"/>
      <c r="BB288" s="83"/>
      <c r="BC288" s="83"/>
      <c r="BD288" s="83"/>
      <c r="BE288" s="82">
        <v>73308</v>
      </c>
      <c r="BF288" s="82">
        <v>57874</v>
      </c>
      <c r="BG288" s="82">
        <v>42566</v>
      </c>
      <c r="BH288" s="82">
        <v>37161</v>
      </c>
      <c r="BI288" s="82">
        <v>830</v>
      </c>
      <c r="BJ288" s="82">
        <v>888</v>
      </c>
      <c r="BK288" s="82">
        <v>2746</v>
      </c>
      <c r="BL288" s="82">
        <v>5866</v>
      </c>
      <c r="BM288" s="82">
        <v>3442</v>
      </c>
      <c r="BN288" s="82">
        <v>8055</v>
      </c>
      <c r="BO288" s="82">
        <v>12077</v>
      </c>
      <c r="BP288" s="82">
        <v>15154</v>
      </c>
      <c r="BQ288" s="82">
        <v>110465</v>
      </c>
      <c r="BR288" s="82">
        <v>106052</v>
      </c>
      <c r="BS288" s="82">
        <v>102018</v>
      </c>
      <c r="BT288" s="82">
        <v>95642</v>
      </c>
      <c r="BU288" s="82">
        <v>7</v>
      </c>
      <c r="BV288" s="82">
        <v>7</v>
      </c>
      <c r="BW288" s="82">
        <v>165</v>
      </c>
      <c r="BX288" s="83"/>
      <c r="BY288" s="82">
        <v>5180</v>
      </c>
      <c r="BZ288" s="82">
        <v>8227</v>
      </c>
      <c r="CA288" s="82">
        <v>6343</v>
      </c>
      <c r="CB288" s="82">
        <v>9666</v>
      </c>
      <c r="CC288" s="83"/>
      <c r="CD288" s="83"/>
      <c r="CE288" s="83"/>
      <c r="CF288" s="83"/>
      <c r="CG288" s="82">
        <v>1954</v>
      </c>
      <c r="CH288" s="82">
        <v>2712</v>
      </c>
      <c r="CI288" s="82">
        <v>4634</v>
      </c>
      <c r="CJ288" s="82">
        <v>3217</v>
      </c>
      <c r="CK288" s="89">
        <f t="shared" si="467"/>
        <v>122796</v>
      </c>
      <c r="CL288" s="89">
        <f t="shared" si="468"/>
        <v>-107432</v>
      </c>
      <c r="CM288" s="89">
        <f t="shared" si="469"/>
        <v>-11061</v>
      </c>
      <c r="CN288" s="89">
        <f t="shared" si="470"/>
        <v>-3725</v>
      </c>
      <c r="CO288" s="89">
        <f t="shared" si="471"/>
        <v>578</v>
      </c>
      <c r="CP288" s="90">
        <f t="shared" si="472"/>
        <v>0.00470699371315027</v>
      </c>
      <c r="CQ288" s="90">
        <f t="shared" si="473"/>
        <v>0.00472925428332979</v>
      </c>
      <c r="CR288" s="91">
        <f t="shared" si="474"/>
        <v>7</v>
      </c>
      <c r="CS288" s="93">
        <f t="shared" si="475"/>
        <v>4550</v>
      </c>
      <c r="CT288" s="93" t="e">
        <f t="shared" si="476"/>
        <v>#VALUE!</v>
      </c>
      <c r="CU288" s="93">
        <f t="shared" si="477"/>
        <v>5748.5</v>
      </c>
      <c r="CV288" s="94"/>
      <c r="CW288" s="95">
        <f t="shared" si="478"/>
        <v>144114</v>
      </c>
      <c r="CX288" s="95">
        <f t="shared" si="479"/>
        <v>-124386</v>
      </c>
      <c r="CY288" s="95">
        <f t="shared" si="480"/>
        <v>-10977</v>
      </c>
      <c r="CZ288" s="93">
        <f t="shared" si="481"/>
        <v>-4738</v>
      </c>
      <c r="DA288" s="95">
        <f t="shared" si="482"/>
        <v>4013</v>
      </c>
      <c r="DB288" s="99">
        <f t="shared" si="483"/>
        <v>0.0278460107970079</v>
      </c>
      <c r="DC288" s="99">
        <f t="shared" si="484"/>
        <v>0.0286436213874276</v>
      </c>
      <c r="DD288" s="91">
        <f t="shared" si="485"/>
        <v>7</v>
      </c>
      <c r="DE288" s="93">
        <f t="shared" si="486"/>
        <v>4129</v>
      </c>
      <c r="DF288" s="93" t="e">
        <f t="shared" si="487"/>
        <v>#VALUE!</v>
      </c>
      <c r="DG288" s="93">
        <f t="shared" si="488"/>
        <v>10066</v>
      </c>
      <c r="DH288" s="94"/>
      <c r="DI288" s="100">
        <f t="shared" si="489"/>
        <v>130224</v>
      </c>
      <c r="DJ288" s="100">
        <f t="shared" si="490"/>
        <v>-111358</v>
      </c>
      <c r="DK288" s="100">
        <f t="shared" si="491"/>
        <v>-10661</v>
      </c>
      <c r="DL288" s="100">
        <f t="shared" si="492"/>
        <v>-4844</v>
      </c>
      <c r="DM288" s="100">
        <f t="shared" si="493"/>
        <v>3361</v>
      </c>
      <c r="DN288" s="99">
        <f t="shared" si="494"/>
        <v>0.0258093746160462</v>
      </c>
      <c r="DO288" s="90">
        <f t="shared" si="495"/>
        <v>0.0264931461497836</v>
      </c>
      <c r="DP288" s="91">
        <f t="shared" si="496"/>
        <v>165</v>
      </c>
      <c r="DQ288" s="93">
        <f t="shared" si="497"/>
        <v>2931</v>
      </c>
      <c r="DR288" s="93" t="e">
        <f t="shared" si="498"/>
        <v>#VALUE!</v>
      </c>
      <c r="DS288" s="93">
        <f t="shared" si="499"/>
        <v>13615.5</v>
      </c>
      <c r="DT288" s="94"/>
      <c r="DU288" s="105">
        <f t="shared" ref="DU288:DX288" si="545">(DI288+CW288+CK288)/3</f>
        <v>132378</v>
      </c>
      <c r="DV288" s="105">
        <f t="shared" si="545"/>
        <v>-114392</v>
      </c>
      <c r="DW288" s="105">
        <f t="shared" si="545"/>
        <v>-10899.6666666667</v>
      </c>
      <c r="DX288" s="105">
        <f t="shared" si="545"/>
        <v>-4435.66666666667</v>
      </c>
      <c r="DY288" s="105">
        <f t="shared" si="501"/>
        <v>2650.66666666667</v>
      </c>
      <c r="DZ288" s="99">
        <f t="shared" si="502"/>
        <v>0.0200234681492897</v>
      </c>
      <c r="EA288" s="107">
        <f t="shared" si="503"/>
        <v>0.0204325996577437</v>
      </c>
      <c r="EB288" s="105">
        <f t="shared" si="504"/>
        <v>-59.6666666666667</v>
      </c>
      <c r="EC288" s="105">
        <f t="shared" si="505"/>
        <v>-3870</v>
      </c>
      <c r="ED288" s="105" t="e">
        <f t="shared" si="506"/>
        <v>#VALUE!</v>
      </c>
      <c r="EE288" s="105">
        <f t="shared" si="507"/>
        <v>9810</v>
      </c>
      <c r="EF288" s="108"/>
      <c r="EG288" s="115" t="str">
        <f t="shared" si="508"/>
        <v>完整</v>
      </c>
      <c r="EH288" s="115" t="str">
        <f t="shared" si="509"/>
        <v>完整</v>
      </c>
      <c r="EI288" s="115" t="str">
        <f t="shared" si="510"/>
        <v>完整</v>
      </c>
      <c r="EJ288" s="115" t="str">
        <f t="shared" si="511"/>
        <v>选择</v>
      </c>
      <c r="EK288" s="115" t="str">
        <f t="shared" si="512"/>
        <v>选择</v>
      </c>
      <c r="EL288" s="115" t="str">
        <f t="shared" si="513"/>
        <v>选择</v>
      </c>
      <c r="EM288" s="3" t="str">
        <f t="shared" si="514"/>
        <v>删除</v>
      </c>
      <c r="EN288" s="3" t="str">
        <f t="shared" si="515"/>
        <v>删除</v>
      </c>
      <c r="EO288" s="3" t="str">
        <f t="shared" si="516"/>
        <v>删除</v>
      </c>
      <c r="GR288" s="4"/>
    </row>
    <row r="289" s="5" customFormat="1" customHeight="1" spans="1:200">
      <c r="A289" s="42" t="s">
        <v>2848</v>
      </c>
      <c r="B289" s="43" t="str">
        <f t="shared" si="531"/>
        <v>Committed Cargo Care Limited</v>
      </c>
      <c r="C289" s="44" t="s">
        <v>207</v>
      </c>
      <c r="D289" s="49" t="s">
        <v>94</v>
      </c>
      <c r="E289" s="45"/>
      <c r="F289" s="47"/>
      <c r="G289" s="44"/>
      <c r="H289" s="46">
        <f t="shared" si="465"/>
        <v>0.047990099050875</v>
      </c>
      <c r="I289" s="46" t="str">
        <f t="shared" si="466"/>
        <v> </v>
      </c>
      <c r="J289" s="44"/>
      <c r="K289" s="47"/>
      <c r="L289" s="49" t="s">
        <v>94</v>
      </c>
      <c r="M289" s="70" t="s">
        <v>330</v>
      </c>
      <c r="N289" s="71" t="s">
        <v>2849</v>
      </c>
      <c r="O289" s="71" t="s">
        <v>2850</v>
      </c>
      <c r="P289" s="71" t="s">
        <v>211</v>
      </c>
      <c r="Q289" s="71" t="s">
        <v>2851</v>
      </c>
      <c r="R289" s="75"/>
      <c r="S289" s="71" t="s">
        <v>612</v>
      </c>
      <c r="T289" s="75"/>
      <c r="U289" s="71" t="s">
        <v>2852</v>
      </c>
      <c r="V289" s="71" t="s">
        <v>1485</v>
      </c>
      <c r="W289" s="71" t="s">
        <v>83</v>
      </c>
      <c r="X289" s="71" t="s">
        <v>2853</v>
      </c>
      <c r="Y289" s="71" t="s">
        <v>2854</v>
      </c>
      <c r="Z289" s="71" t="s">
        <v>2855</v>
      </c>
      <c r="AA289" s="81">
        <v>45217</v>
      </c>
      <c r="AB289" s="75"/>
      <c r="AC289" s="82">
        <v>1425981</v>
      </c>
      <c r="AD289" s="82">
        <v>1222196</v>
      </c>
      <c r="AE289" s="82">
        <v>1459712</v>
      </c>
      <c r="AF289" s="82">
        <v>1137748</v>
      </c>
      <c r="AG289" s="82">
        <v>7666</v>
      </c>
      <c r="AH289" s="82">
        <v>506</v>
      </c>
      <c r="AI289" s="82">
        <v>741</v>
      </c>
      <c r="AJ289" s="82">
        <v>0</v>
      </c>
      <c r="AK289" s="83"/>
      <c r="AL289" s="83"/>
      <c r="AM289" s="83"/>
      <c r="AN289" s="83"/>
      <c r="AO289" s="82">
        <v>0</v>
      </c>
      <c r="AP289" s="82">
        <v>0</v>
      </c>
      <c r="AQ289" s="82">
        <v>0</v>
      </c>
      <c r="AR289" s="82">
        <v>0</v>
      </c>
      <c r="AS289" s="82">
        <v>-1370988</v>
      </c>
      <c r="AT289" s="82">
        <v>-1149158</v>
      </c>
      <c r="AU289" s="82">
        <v>-1380889</v>
      </c>
      <c r="AV289" s="82">
        <v>-1098961</v>
      </c>
      <c r="AW289" s="82">
        <v>-4915</v>
      </c>
      <c r="AX289" s="82">
        <v>-2262</v>
      </c>
      <c r="AY289" s="82">
        <v>-2539</v>
      </c>
      <c r="AZ289" s="82">
        <v>-1998</v>
      </c>
      <c r="BA289" s="83"/>
      <c r="BB289" s="83"/>
      <c r="BC289" s="83"/>
      <c r="BD289" s="83"/>
      <c r="BE289" s="82">
        <v>268243</v>
      </c>
      <c r="BF289" s="82">
        <v>222593</v>
      </c>
      <c r="BG289" s="82">
        <v>227474</v>
      </c>
      <c r="BH289" s="82">
        <v>196196</v>
      </c>
      <c r="BI289" s="82">
        <v>297091</v>
      </c>
      <c r="BJ289" s="82">
        <v>105008</v>
      </c>
      <c r="BK289" s="82">
        <v>46833</v>
      </c>
      <c r="BL289" s="82">
        <v>42666</v>
      </c>
      <c r="BM289" s="82">
        <v>26648</v>
      </c>
      <c r="BN289" s="82">
        <v>14213</v>
      </c>
      <c r="BO289" s="82">
        <v>14007</v>
      </c>
      <c r="BP289" s="82">
        <v>15163</v>
      </c>
      <c r="BQ289" s="82">
        <v>695613</v>
      </c>
      <c r="BR289" s="82">
        <v>401513</v>
      </c>
      <c r="BS289" s="82">
        <v>330985</v>
      </c>
      <c r="BT289" s="82">
        <v>303565</v>
      </c>
      <c r="BU289" s="82">
        <v>445041</v>
      </c>
      <c r="BV289" s="82">
        <v>393886</v>
      </c>
      <c r="BW289" s="82">
        <v>427734</v>
      </c>
      <c r="BX289" s="82">
        <v>284467</v>
      </c>
      <c r="BY289" s="82">
        <v>57744</v>
      </c>
      <c r="BZ289" s="82">
        <v>71282</v>
      </c>
      <c r="CA289" s="82">
        <v>77025</v>
      </c>
      <c r="CB289" s="82">
        <v>36789</v>
      </c>
      <c r="CC289" s="82">
        <v>772413</v>
      </c>
      <c r="CD289" s="82">
        <v>602361</v>
      </c>
      <c r="CE289" s="82">
        <v>181510</v>
      </c>
      <c r="CF289" s="82">
        <v>185241</v>
      </c>
      <c r="CG289" s="82">
        <v>57344</v>
      </c>
      <c r="CH289" s="82">
        <v>76582</v>
      </c>
      <c r="CI289" s="82">
        <v>76447</v>
      </c>
      <c r="CJ289" s="82">
        <v>38416</v>
      </c>
      <c r="CK289" s="89">
        <f t="shared" si="467"/>
        <v>1425981</v>
      </c>
      <c r="CL289" s="89">
        <f t="shared" si="468"/>
        <v>0</v>
      </c>
      <c r="CM289" s="89">
        <f t="shared" si="469"/>
        <v>-1370988</v>
      </c>
      <c r="CN289" s="89">
        <f t="shared" si="470"/>
        <v>-4915</v>
      </c>
      <c r="CO289" s="89">
        <f t="shared" si="471"/>
        <v>50078</v>
      </c>
      <c r="CP289" s="90">
        <f t="shared" si="472"/>
        <v>0.0351182799770824</v>
      </c>
      <c r="CQ289" s="90">
        <f t="shared" si="473"/>
        <v>0.0363964610877366</v>
      </c>
      <c r="CR289" s="91">
        <f t="shared" si="474"/>
        <v>445041</v>
      </c>
      <c r="CS289" s="93">
        <f t="shared" si="475"/>
        <v>0</v>
      </c>
      <c r="CT289" s="93" t="e">
        <f t="shared" si="476"/>
        <v>#VALUE!</v>
      </c>
      <c r="CU289" s="93">
        <f t="shared" si="477"/>
        <v>20430.5</v>
      </c>
      <c r="CV289" s="94"/>
      <c r="CW289" s="95">
        <f t="shared" si="478"/>
        <v>1222196</v>
      </c>
      <c r="CX289" s="95">
        <f t="shared" si="479"/>
        <v>0</v>
      </c>
      <c r="CY289" s="95">
        <f t="shared" si="480"/>
        <v>-1149158</v>
      </c>
      <c r="CZ289" s="93">
        <f t="shared" si="481"/>
        <v>-2262</v>
      </c>
      <c r="DA289" s="95">
        <f t="shared" si="482"/>
        <v>70776</v>
      </c>
      <c r="DB289" s="99">
        <f t="shared" si="483"/>
        <v>0.0579088787723082</v>
      </c>
      <c r="DC289" s="99">
        <f t="shared" si="484"/>
        <v>0.0614684476559379</v>
      </c>
      <c r="DD289" s="91">
        <f t="shared" si="485"/>
        <v>393886</v>
      </c>
      <c r="DE289" s="93">
        <f t="shared" si="486"/>
        <v>0</v>
      </c>
      <c r="DF289" s="93" t="e">
        <f t="shared" si="487"/>
        <v>#VALUE!</v>
      </c>
      <c r="DG289" s="93">
        <f t="shared" si="488"/>
        <v>14110</v>
      </c>
      <c r="DH289" s="94"/>
      <c r="DI289" s="100">
        <f t="shared" si="489"/>
        <v>1459712</v>
      </c>
      <c r="DJ289" s="100">
        <f t="shared" si="490"/>
        <v>0</v>
      </c>
      <c r="DK289" s="100">
        <f t="shared" si="491"/>
        <v>-1380889</v>
      </c>
      <c r="DL289" s="100">
        <f t="shared" si="492"/>
        <v>-2539</v>
      </c>
      <c r="DM289" s="100">
        <f t="shared" si="493"/>
        <v>76284</v>
      </c>
      <c r="DN289" s="99">
        <f t="shared" si="494"/>
        <v>0.0522596238162048</v>
      </c>
      <c r="DO289" s="90">
        <f t="shared" si="495"/>
        <v>0.0551412867167644</v>
      </c>
      <c r="DP289" s="91">
        <f t="shared" si="496"/>
        <v>427734</v>
      </c>
      <c r="DQ289" s="93">
        <f t="shared" si="497"/>
        <v>0</v>
      </c>
      <c r="DR289" s="93" t="e">
        <f t="shared" si="498"/>
        <v>#VALUE!</v>
      </c>
      <c r="DS289" s="93">
        <f t="shared" si="499"/>
        <v>14585</v>
      </c>
      <c r="DT289" s="94"/>
      <c r="DU289" s="105">
        <f t="shared" ref="DU289:DX289" si="546">(DI289+CW289+CK289)/3</f>
        <v>1369296.33333333</v>
      </c>
      <c r="DV289" s="105">
        <f t="shared" si="546"/>
        <v>0</v>
      </c>
      <c r="DW289" s="105">
        <f t="shared" si="546"/>
        <v>-1300345</v>
      </c>
      <c r="DX289" s="105">
        <f t="shared" si="546"/>
        <v>-3238.66666666667</v>
      </c>
      <c r="DY289" s="105">
        <f t="shared" si="501"/>
        <v>65712.6666666666</v>
      </c>
      <c r="DZ289" s="99">
        <f t="shared" si="502"/>
        <v>0.047990099050875</v>
      </c>
      <c r="EA289" s="107">
        <f t="shared" si="503"/>
        <v>0.0504092436465527</v>
      </c>
      <c r="EB289" s="105">
        <f t="shared" si="504"/>
        <v>-422220.333333333</v>
      </c>
      <c r="EC289" s="105">
        <f t="shared" si="505"/>
        <v>0</v>
      </c>
      <c r="ED289" s="105" t="e">
        <f t="shared" si="506"/>
        <v>#VALUE!</v>
      </c>
      <c r="EE289" s="105">
        <f t="shared" si="507"/>
        <v>16375.1666666667</v>
      </c>
      <c r="EF289" s="108"/>
      <c r="EG289" s="115" t="str">
        <f t="shared" si="508"/>
        <v>完整</v>
      </c>
      <c r="EH289" s="115" t="str">
        <f t="shared" si="509"/>
        <v>完整</v>
      </c>
      <c r="EI289" s="115" t="str">
        <f t="shared" si="510"/>
        <v>完整</v>
      </c>
      <c r="EJ289" s="115" t="str">
        <f t="shared" si="511"/>
        <v>选择</v>
      </c>
      <c r="EK289" s="115" t="str">
        <f t="shared" si="512"/>
        <v>选择</v>
      </c>
      <c r="EL289" s="115" t="str">
        <f t="shared" si="513"/>
        <v>选择</v>
      </c>
      <c r="EM289" s="3" t="str">
        <f t="shared" si="514"/>
        <v>删除</v>
      </c>
      <c r="EN289" s="3" t="str">
        <f t="shared" si="515"/>
        <v>删除</v>
      </c>
      <c r="EO289" s="3" t="str">
        <f t="shared" si="516"/>
        <v>删除</v>
      </c>
      <c r="GR289" s="4"/>
    </row>
    <row r="290" s="5" customFormat="1" customHeight="1" spans="1:200">
      <c r="A290" s="42" t="s">
        <v>2856</v>
      </c>
      <c r="B290" s="43" t="str">
        <f t="shared" si="531"/>
        <v>Jilin Anguang Logistics Co.,Ltd</v>
      </c>
      <c r="C290" s="44" t="s">
        <v>207</v>
      </c>
      <c r="D290" s="44" t="s">
        <v>90</v>
      </c>
      <c r="E290" s="45"/>
      <c r="F290" s="47"/>
      <c r="G290" s="44"/>
      <c r="H290" s="46" t="e">
        <f t="shared" si="465"/>
        <v>#VALUE!</v>
      </c>
      <c r="I290" s="46" t="str">
        <f t="shared" si="466"/>
        <v> </v>
      </c>
      <c r="J290" s="44"/>
      <c r="K290" s="47"/>
      <c r="L290" s="44"/>
      <c r="M290" s="70"/>
      <c r="N290" s="71" t="s">
        <v>2857</v>
      </c>
      <c r="O290" s="71" t="s">
        <v>2858</v>
      </c>
      <c r="P290" s="71" t="s">
        <v>211</v>
      </c>
      <c r="Q290" s="71" t="s">
        <v>1223</v>
      </c>
      <c r="R290" s="75"/>
      <c r="S290" s="71" t="s">
        <v>235</v>
      </c>
      <c r="T290" s="75"/>
      <c r="U290" s="71" t="s">
        <v>2859</v>
      </c>
      <c r="V290" s="71" t="s">
        <v>306</v>
      </c>
      <c r="W290" s="71" t="s">
        <v>83</v>
      </c>
      <c r="X290" s="71" t="s">
        <v>2860</v>
      </c>
      <c r="Y290" s="71" t="s">
        <v>1227</v>
      </c>
      <c r="Z290" s="71" t="s">
        <v>2861</v>
      </c>
      <c r="AA290" s="81">
        <v>42643</v>
      </c>
      <c r="AB290" s="75"/>
      <c r="AC290" s="83"/>
      <c r="AD290" s="82">
        <v>109498</v>
      </c>
      <c r="AE290" s="82">
        <v>286947</v>
      </c>
      <c r="AF290" s="82">
        <v>423586</v>
      </c>
      <c r="AG290" s="83"/>
      <c r="AH290" s="82">
        <v>10539</v>
      </c>
      <c r="AI290" s="82">
        <v>11551</v>
      </c>
      <c r="AJ290" s="82">
        <v>5770</v>
      </c>
      <c r="AK290" s="83"/>
      <c r="AL290" s="82">
        <v>101574</v>
      </c>
      <c r="AM290" s="82">
        <v>262933</v>
      </c>
      <c r="AN290" s="82">
        <v>374785</v>
      </c>
      <c r="AO290" s="83"/>
      <c r="AP290" s="82">
        <v>0</v>
      </c>
      <c r="AQ290" s="82">
        <v>0</v>
      </c>
      <c r="AR290" s="82">
        <v>0</v>
      </c>
      <c r="AS290" s="83"/>
      <c r="AT290" s="82">
        <v>-8875</v>
      </c>
      <c r="AU290" s="82">
        <v>-12521</v>
      </c>
      <c r="AV290" s="82">
        <v>-11564</v>
      </c>
      <c r="AW290" s="83"/>
      <c r="AX290" s="82">
        <v>-8135</v>
      </c>
      <c r="AY290" s="82">
        <v>-8356</v>
      </c>
      <c r="AZ290" s="82">
        <v>-8220</v>
      </c>
      <c r="BA290" s="83"/>
      <c r="BB290" s="82">
        <v>108040</v>
      </c>
      <c r="BC290" s="82">
        <v>174933</v>
      </c>
      <c r="BD290" s="82">
        <v>354</v>
      </c>
      <c r="BE290" s="83"/>
      <c r="BF290" s="82">
        <v>128638</v>
      </c>
      <c r="BG290" s="82">
        <v>101468</v>
      </c>
      <c r="BH290" s="82">
        <v>190322</v>
      </c>
      <c r="BI290" s="83"/>
      <c r="BJ290" s="82">
        <v>307</v>
      </c>
      <c r="BK290" s="82">
        <v>22012</v>
      </c>
      <c r="BL290" s="82">
        <v>2018</v>
      </c>
      <c r="BM290" s="83"/>
      <c r="BN290" s="82">
        <v>30403</v>
      </c>
      <c r="BO290" s="82">
        <v>38477</v>
      </c>
      <c r="BP290" s="82">
        <v>35311</v>
      </c>
      <c r="BQ290" s="83"/>
      <c r="BR290" s="82">
        <v>352803</v>
      </c>
      <c r="BS290" s="82">
        <v>381017</v>
      </c>
      <c r="BT290" s="82">
        <v>296738</v>
      </c>
      <c r="BU290" s="83"/>
      <c r="BV290" s="82">
        <v>554</v>
      </c>
      <c r="BW290" s="82">
        <v>1235</v>
      </c>
      <c r="BX290" s="82">
        <v>1413</v>
      </c>
      <c r="BY290" s="83"/>
      <c r="BZ290" s="82">
        <v>1453</v>
      </c>
      <c r="CA290" s="82">
        <v>14688</v>
      </c>
      <c r="CB290" s="82">
        <v>34787</v>
      </c>
      <c r="CC290" s="83"/>
      <c r="CD290" s="82">
        <v>3770</v>
      </c>
      <c r="CE290" s="82">
        <v>4178</v>
      </c>
      <c r="CF290" s="82">
        <v>4178</v>
      </c>
      <c r="CG290" s="83"/>
      <c r="CH290" s="82">
        <v>4551</v>
      </c>
      <c r="CI290" s="82">
        <v>7108</v>
      </c>
      <c r="CJ290" s="82">
        <v>5973</v>
      </c>
      <c r="CK290" s="89" t="str">
        <f t="shared" si="467"/>
        <v>无数据</v>
      </c>
      <c r="CL290" s="89">
        <f t="shared" si="468"/>
        <v>0</v>
      </c>
      <c r="CM290" s="89">
        <f t="shared" si="469"/>
        <v>0</v>
      </c>
      <c r="CN290" s="89">
        <f t="shared" si="470"/>
        <v>0</v>
      </c>
      <c r="CO290" s="89" t="str">
        <f t="shared" si="471"/>
        <v>无数据</v>
      </c>
      <c r="CP290" s="90" t="e">
        <f t="shared" si="472"/>
        <v>#VALUE!</v>
      </c>
      <c r="CQ290" s="90" t="e">
        <f t="shared" si="473"/>
        <v>#VALUE!</v>
      </c>
      <c r="CR290" s="91">
        <f t="shared" si="474"/>
        <v>0</v>
      </c>
      <c r="CS290" s="93" t="str">
        <f t="shared" si="475"/>
        <v/>
      </c>
      <c r="CT290" s="93" t="e">
        <f t="shared" si="476"/>
        <v>#VALUE!</v>
      </c>
      <c r="CU290" s="93" t="e">
        <f t="shared" si="477"/>
        <v>#VALUE!</v>
      </c>
      <c r="CV290" s="94"/>
      <c r="CW290" s="95">
        <f t="shared" si="478"/>
        <v>109498</v>
      </c>
      <c r="CX290" s="95">
        <f t="shared" si="479"/>
        <v>-101574</v>
      </c>
      <c r="CY290" s="95">
        <f t="shared" si="480"/>
        <v>-8875</v>
      </c>
      <c r="CZ290" s="93">
        <f t="shared" si="481"/>
        <v>-8135</v>
      </c>
      <c r="DA290" s="95">
        <f t="shared" si="482"/>
        <v>-9086</v>
      </c>
      <c r="DB290" s="99">
        <f t="shared" si="483"/>
        <v>-0.0829786845421834</v>
      </c>
      <c r="DC290" s="99">
        <f t="shared" si="484"/>
        <v>-0.0766207920124131</v>
      </c>
      <c r="DD290" s="91">
        <f t="shared" si="485"/>
        <v>554</v>
      </c>
      <c r="DE290" s="93">
        <f t="shared" si="486"/>
        <v>0</v>
      </c>
      <c r="DF290" s="93">
        <f t="shared" si="487"/>
        <v>141486.5</v>
      </c>
      <c r="DG290" s="93">
        <f t="shared" si="488"/>
        <v>34440</v>
      </c>
      <c r="DH290" s="94"/>
      <c r="DI290" s="100">
        <f t="shared" si="489"/>
        <v>286947</v>
      </c>
      <c r="DJ290" s="100">
        <f t="shared" si="490"/>
        <v>-262933</v>
      </c>
      <c r="DK290" s="100">
        <f t="shared" si="491"/>
        <v>-12521</v>
      </c>
      <c r="DL290" s="100">
        <f t="shared" si="492"/>
        <v>-8356</v>
      </c>
      <c r="DM290" s="100">
        <f t="shared" si="493"/>
        <v>3137</v>
      </c>
      <c r="DN290" s="99">
        <f t="shared" si="494"/>
        <v>0.0109323324516374</v>
      </c>
      <c r="DO290" s="90">
        <f t="shared" si="495"/>
        <v>0.0110531693738769</v>
      </c>
      <c r="DP290" s="91">
        <f t="shared" si="496"/>
        <v>1235</v>
      </c>
      <c r="DQ290" s="93">
        <f t="shared" si="497"/>
        <v>0</v>
      </c>
      <c r="DR290" s="93">
        <f t="shared" si="498"/>
        <v>87643.5</v>
      </c>
      <c r="DS290" s="93">
        <f t="shared" si="499"/>
        <v>36894</v>
      </c>
      <c r="DT290" s="94"/>
      <c r="DU290" s="105" t="e">
        <f t="shared" ref="DU290:DX290" si="547">(DI290+CW290+CK290)/3</f>
        <v>#VALUE!</v>
      </c>
      <c r="DV290" s="105">
        <f t="shared" si="547"/>
        <v>-121502.333333333</v>
      </c>
      <c r="DW290" s="105">
        <f t="shared" si="547"/>
        <v>-7132</v>
      </c>
      <c r="DX290" s="105">
        <f t="shared" si="547"/>
        <v>-5497</v>
      </c>
      <c r="DY290" s="105" t="e">
        <f t="shared" si="501"/>
        <v>#VALUE!</v>
      </c>
      <c r="DZ290" s="99" t="e">
        <f t="shared" si="502"/>
        <v>#VALUE!</v>
      </c>
      <c r="EA290" s="107" t="e">
        <f t="shared" si="503"/>
        <v>#VALUE!</v>
      </c>
      <c r="EB290" s="105">
        <f t="shared" si="504"/>
        <v>-596.333333333333</v>
      </c>
      <c r="EC290" s="105" t="e">
        <f t="shared" si="505"/>
        <v>#VALUE!</v>
      </c>
      <c r="ED290" s="105" t="e">
        <f t="shared" si="506"/>
        <v>#VALUE!</v>
      </c>
      <c r="EE290" s="105" t="e">
        <f t="shared" si="507"/>
        <v>#VALUE!</v>
      </c>
      <c r="EF290" s="108"/>
      <c r="EG290" s="115" t="str">
        <f t="shared" si="508"/>
        <v>完整</v>
      </c>
      <c r="EH290" s="115" t="str">
        <f t="shared" si="509"/>
        <v>完整</v>
      </c>
      <c r="EI290" s="115" t="str">
        <f t="shared" si="510"/>
        <v>无数据</v>
      </c>
      <c r="EJ290" s="115" t="str">
        <f t="shared" si="511"/>
        <v>选择</v>
      </c>
      <c r="EK290" s="115" t="str">
        <f t="shared" si="512"/>
        <v>删除</v>
      </c>
      <c r="EL290" s="115" t="str">
        <f t="shared" si="513"/>
        <v>选择</v>
      </c>
      <c r="EM290" s="3" t="e">
        <f t="shared" si="514"/>
        <v>#VALUE!</v>
      </c>
      <c r="EN290" s="3" t="e">
        <f t="shared" si="515"/>
        <v>#VALUE!</v>
      </c>
      <c r="EO290" s="3" t="e">
        <f t="shared" si="516"/>
        <v>#VALUE!</v>
      </c>
      <c r="GR290" s="4"/>
    </row>
    <row r="291" s="5" customFormat="1" customHeight="1" spans="1:200">
      <c r="A291" s="42" t="s">
        <v>2862</v>
      </c>
      <c r="B291" s="43" t="str">
        <f t="shared" si="531"/>
        <v>Freight Technologies, Inc.</v>
      </c>
      <c r="C291" s="44" t="s">
        <v>207</v>
      </c>
      <c r="D291" s="44" t="s">
        <v>90</v>
      </c>
      <c r="E291" s="45"/>
      <c r="F291" s="47"/>
      <c r="G291" s="44"/>
      <c r="H291" s="46">
        <f t="shared" si="465"/>
        <v>-0.414864141190714</v>
      </c>
      <c r="I291" s="46" t="str">
        <f t="shared" si="466"/>
        <v> </v>
      </c>
      <c r="J291" s="44"/>
      <c r="K291" s="47"/>
      <c r="L291" s="44"/>
      <c r="M291" s="70"/>
      <c r="N291" s="71" t="s">
        <v>2863</v>
      </c>
      <c r="O291" s="71" t="s">
        <v>2864</v>
      </c>
      <c r="P291" s="71" t="s">
        <v>211</v>
      </c>
      <c r="Q291" s="71" t="s">
        <v>2865</v>
      </c>
      <c r="R291" s="71" t="s">
        <v>2866</v>
      </c>
      <c r="S291" s="71" t="s">
        <v>2867</v>
      </c>
      <c r="T291" s="71" t="s">
        <v>235</v>
      </c>
      <c r="U291" s="71" t="s">
        <v>2868</v>
      </c>
      <c r="V291" s="71" t="s">
        <v>306</v>
      </c>
      <c r="W291" s="71" t="s">
        <v>73</v>
      </c>
      <c r="X291" s="71" t="s">
        <v>2869</v>
      </c>
      <c r="Y291" s="71" t="s">
        <v>2870</v>
      </c>
      <c r="Z291" s="71" t="s">
        <v>2871</v>
      </c>
      <c r="AA291" s="81">
        <v>42955</v>
      </c>
      <c r="AB291" s="71" t="s">
        <v>2872</v>
      </c>
      <c r="AC291" s="82">
        <v>17061</v>
      </c>
      <c r="AD291" s="82">
        <v>25888</v>
      </c>
      <c r="AE291" s="82">
        <v>0</v>
      </c>
      <c r="AF291" s="82">
        <v>1</v>
      </c>
      <c r="AG291" s="83"/>
      <c r="AH291" s="83"/>
      <c r="AI291" s="83"/>
      <c r="AJ291" s="83"/>
      <c r="AK291" s="82">
        <v>15710</v>
      </c>
      <c r="AL291" s="82">
        <v>23625</v>
      </c>
      <c r="AM291" s="82">
        <v>0</v>
      </c>
      <c r="AN291" s="82">
        <v>0</v>
      </c>
      <c r="AO291" s="82">
        <v>0</v>
      </c>
      <c r="AP291" s="82">
        <v>0</v>
      </c>
      <c r="AQ291" s="82">
        <v>0</v>
      </c>
      <c r="AR291" s="82">
        <v>0</v>
      </c>
      <c r="AS291" s="82">
        <v>-9208</v>
      </c>
      <c r="AT291" s="82">
        <v>-9081</v>
      </c>
      <c r="AU291" s="82">
        <v>-2493</v>
      </c>
      <c r="AV291" s="82">
        <v>-4133</v>
      </c>
      <c r="AW291" s="82">
        <v>-404</v>
      </c>
      <c r="AX291" s="82">
        <v>-243</v>
      </c>
      <c r="AY291" s="82">
        <v>-3</v>
      </c>
      <c r="AZ291" s="82">
        <v>-1</v>
      </c>
      <c r="BA291" s="83"/>
      <c r="BB291" s="83"/>
      <c r="BC291" s="83"/>
      <c r="BD291" s="83"/>
      <c r="BE291" s="82">
        <v>5360</v>
      </c>
      <c r="BF291" s="82">
        <v>4983</v>
      </c>
      <c r="BG291" s="82">
        <v>0</v>
      </c>
      <c r="BH291" s="82">
        <v>0</v>
      </c>
      <c r="BI291" s="82">
        <v>1560</v>
      </c>
      <c r="BJ291" s="82">
        <v>1013</v>
      </c>
      <c r="BK291" s="82">
        <v>221</v>
      </c>
      <c r="BL291" s="82">
        <v>3274</v>
      </c>
      <c r="BM291" s="82">
        <v>47</v>
      </c>
      <c r="BN291" s="82">
        <v>28</v>
      </c>
      <c r="BO291" s="82">
        <v>11</v>
      </c>
      <c r="BP291" s="82">
        <v>108</v>
      </c>
      <c r="BQ291" s="82">
        <v>10679</v>
      </c>
      <c r="BR291" s="82">
        <v>10416</v>
      </c>
      <c r="BS291" s="82">
        <v>2765</v>
      </c>
      <c r="BT291" s="82">
        <v>3583</v>
      </c>
      <c r="BU291" s="82">
        <v>80</v>
      </c>
      <c r="BV291" s="82">
        <v>557</v>
      </c>
      <c r="BW291" s="82">
        <v>0</v>
      </c>
      <c r="BX291" s="82">
        <v>11</v>
      </c>
      <c r="BY291" s="82">
        <v>-8261</v>
      </c>
      <c r="BZ291" s="82">
        <v>-7061</v>
      </c>
      <c r="CA291" s="82">
        <v>-2496</v>
      </c>
      <c r="CB291" s="82">
        <v>-4133</v>
      </c>
      <c r="CC291" s="82">
        <v>5964</v>
      </c>
      <c r="CD291" s="82">
        <v>4963</v>
      </c>
      <c r="CE291" s="83"/>
      <c r="CF291" s="83"/>
      <c r="CG291" s="82">
        <v>3164</v>
      </c>
      <c r="CH291" s="82">
        <v>3561</v>
      </c>
      <c r="CI291" s="82">
        <v>2493</v>
      </c>
      <c r="CJ291" s="82">
        <v>4122</v>
      </c>
      <c r="CK291" s="89">
        <f t="shared" si="467"/>
        <v>17061</v>
      </c>
      <c r="CL291" s="89">
        <f t="shared" si="468"/>
        <v>-15710</v>
      </c>
      <c r="CM291" s="89">
        <f t="shared" si="469"/>
        <v>-9208</v>
      </c>
      <c r="CN291" s="89">
        <f t="shared" si="470"/>
        <v>-404</v>
      </c>
      <c r="CO291" s="89">
        <f t="shared" si="471"/>
        <v>-8261</v>
      </c>
      <c r="CP291" s="90">
        <f t="shared" si="472"/>
        <v>-0.484203739522888</v>
      </c>
      <c r="CQ291" s="90">
        <f t="shared" si="473"/>
        <v>-0.326238053866203</v>
      </c>
      <c r="CR291" s="91">
        <f t="shared" si="474"/>
        <v>80</v>
      </c>
      <c r="CS291" s="93">
        <f t="shared" si="475"/>
        <v>0</v>
      </c>
      <c r="CT291" s="93" t="e">
        <f t="shared" si="476"/>
        <v>#VALUE!</v>
      </c>
      <c r="CU291" s="93">
        <f t="shared" si="477"/>
        <v>37.5</v>
      </c>
      <c r="CV291" s="94"/>
      <c r="CW291" s="95">
        <f t="shared" si="478"/>
        <v>25888</v>
      </c>
      <c r="CX291" s="95">
        <f t="shared" si="479"/>
        <v>-23625</v>
      </c>
      <c r="CY291" s="95">
        <f t="shared" si="480"/>
        <v>-9081</v>
      </c>
      <c r="CZ291" s="93">
        <f t="shared" si="481"/>
        <v>-243</v>
      </c>
      <c r="DA291" s="95">
        <f t="shared" si="482"/>
        <v>-7061</v>
      </c>
      <c r="DB291" s="99">
        <f t="shared" si="483"/>
        <v>-0.272751854140915</v>
      </c>
      <c r="DC291" s="99">
        <f t="shared" si="484"/>
        <v>-0.214300889253088</v>
      </c>
      <c r="DD291" s="91">
        <f t="shared" si="485"/>
        <v>557</v>
      </c>
      <c r="DE291" s="93">
        <f t="shared" si="486"/>
        <v>0</v>
      </c>
      <c r="DF291" s="93" t="e">
        <f t="shared" si="487"/>
        <v>#VALUE!</v>
      </c>
      <c r="DG291" s="93">
        <f t="shared" si="488"/>
        <v>19.5</v>
      </c>
      <c r="DH291" s="94"/>
      <c r="DI291" s="100">
        <f t="shared" si="489"/>
        <v>0</v>
      </c>
      <c r="DJ291" s="100">
        <f t="shared" si="490"/>
        <v>0</v>
      </c>
      <c r="DK291" s="100">
        <f t="shared" si="491"/>
        <v>-2493</v>
      </c>
      <c r="DL291" s="100">
        <f t="shared" si="492"/>
        <v>-3</v>
      </c>
      <c r="DM291" s="100">
        <f t="shared" si="493"/>
        <v>-2496</v>
      </c>
      <c r="DN291" s="99" t="e">
        <f t="shared" si="494"/>
        <v>#DIV/0!</v>
      </c>
      <c r="DO291" s="90">
        <f t="shared" si="495"/>
        <v>-1</v>
      </c>
      <c r="DP291" s="91">
        <f t="shared" si="496"/>
        <v>0</v>
      </c>
      <c r="DQ291" s="93">
        <f t="shared" si="497"/>
        <v>0</v>
      </c>
      <c r="DR291" s="93" t="e">
        <f t="shared" si="498"/>
        <v>#VALUE!</v>
      </c>
      <c r="DS291" s="93">
        <f t="shared" si="499"/>
        <v>59.5</v>
      </c>
      <c r="DT291" s="94"/>
      <c r="DU291" s="105">
        <f t="shared" ref="DU291:DX291" si="548">(DI291+CW291+CK291)/3</f>
        <v>14316.3333333333</v>
      </c>
      <c r="DV291" s="105">
        <f t="shared" si="548"/>
        <v>-13111.6666666667</v>
      </c>
      <c r="DW291" s="105">
        <f t="shared" si="548"/>
        <v>-6927.33333333333</v>
      </c>
      <c r="DX291" s="105">
        <f t="shared" si="548"/>
        <v>-216.666666666667</v>
      </c>
      <c r="DY291" s="105">
        <f t="shared" si="501"/>
        <v>-5939.33333333333</v>
      </c>
      <c r="DZ291" s="99">
        <f t="shared" si="502"/>
        <v>-0.414864141190714</v>
      </c>
      <c r="EA291" s="107">
        <f t="shared" si="503"/>
        <v>-0.293218358648609</v>
      </c>
      <c r="EB291" s="105">
        <f t="shared" si="504"/>
        <v>-212.333333333333</v>
      </c>
      <c r="EC291" s="105">
        <f t="shared" si="505"/>
        <v>0</v>
      </c>
      <c r="ED291" s="105" t="e">
        <f t="shared" si="506"/>
        <v>#VALUE!</v>
      </c>
      <c r="EE291" s="105">
        <f t="shared" si="507"/>
        <v>38.8333333333333</v>
      </c>
      <c r="EF291" s="108"/>
      <c r="EG291" s="115" t="str">
        <f t="shared" si="508"/>
        <v>完整</v>
      </c>
      <c r="EH291" s="115" t="str">
        <f t="shared" si="509"/>
        <v>完整</v>
      </c>
      <c r="EI291" s="115" t="str">
        <f t="shared" si="510"/>
        <v>完整</v>
      </c>
      <c r="EJ291" s="115" t="str">
        <f t="shared" si="511"/>
        <v>选择</v>
      </c>
      <c r="EK291" s="115" t="str">
        <f t="shared" si="512"/>
        <v>选择</v>
      </c>
      <c r="EL291" s="115" t="str">
        <f t="shared" si="513"/>
        <v>删除</v>
      </c>
      <c r="EM291" s="3" t="str">
        <f t="shared" si="514"/>
        <v>删除</v>
      </c>
      <c r="EN291" s="3" t="str">
        <f t="shared" si="515"/>
        <v>删除</v>
      </c>
      <c r="EO291" s="3" t="str">
        <f t="shared" si="516"/>
        <v>删除</v>
      </c>
      <c r="GR291" s="4"/>
    </row>
    <row r="292" s="5" customFormat="1" customHeight="1" spans="1:200">
      <c r="A292" s="42" t="s">
        <v>2873</v>
      </c>
      <c r="B292" s="43" t="str">
        <f t="shared" si="531"/>
        <v>Jenkongklai Public Company Limited</v>
      </c>
      <c r="C292" s="44" t="s">
        <v>207</v>
      </c>
      <c r="D292" s="44" t="s">
        <v>90</v>
      </c>
      <c r="E292" s="45"/>
      <c r="F292" s="47"/>
      <c r="G292" s="44"/>
      <c r="H292" s="46">
        <f t="shared" si="465"/>
        <v>0.119301135035782</v>
      </c>
      <c r="I292" s="46" t="str">
        <f t="shared" si="466"/>
        <v> </v>
      </c>
      <c r="J292" s="44"/>
      <c r="K292" s="47"/>
      <c r="L292" s="44"/>
      <c r="M292" s="70"/>
      <c r="N292" s="71" t="s">
        <v>2874</v>
      </c>
      <c r="O292" s="71" t="s">
        <v>2875</v>
      </c>
      <c r="P292" s="71" t="s">
        <v>211</v>
      </c>
      <c r="Q292" s="71" t="s">
        <v>2876</v>
      </c>
      <c r="R292" s="71" t="s">
        <v>2877</v>
      </c>
      <c r="S292" s="71" t="s">
        <v>1158</v>
      </c>
      <c r="T292" s="75"/>
      <c r="U292" s="71" t="s">
        <v>2878</v>
      </c>
      <c r="V292" s="71" t="s">
        <v>306</v>
      </c>
      <c r="W292" s="71" t="s">
        <v>83</v>
      </c>
      <c r="X292" s="71" t="s">
        <v>2879</v>
      </c>
      <c r="Y292" s="71" t="s">
        <v>2880</v>
      </c>
      <c r="Z292" s="71" t="s">
        <v>2881</v>
      </c>
      <c r="AA292" s="81">
        <v>45202</v>
      </c>
      <c r="AB292" s="71" t="s">
        <v>2882</v>
      </c>
      <c r="AC292" s="82">
        <v>573060</v>
      </c>
      <c r="AD292" s="82">
        <v>452298</v>
      </c>
      <c r="AE292" s="82">
        <v>241210</v>
      </c>
      <c r="AF292" s="82">
        <v>285727</v>
      </c>
      <c r="AG292" s="82">
        <v>1445</v>
      </c>
      <c r="AH292" s="82">
        <v>1316</v>
      </c>
      <c r="AI292" s="82">
        <v>1538</v>
      </c>
      <c r="AJ292" s="82">
        <v>208</v>
      </c>
      <c r="AK292" s="82">
        <v>342806</v>
      </c>
      <c r="AL292" s="82">
        <v>259977</v>
      </c>
      <c r="AM292" s="82">
        <v>131438</v>
      </c>
      <c r="AN292" s="82">
        <v>177621</v>
      </c>
      <c r="AO292" s="82">
        <v>0</v>
      </c>
      <c r="AP292" s="82">
        <v>0</v>
      </c>
      <c r="AQ292" s="82">
        <v>0</v>
      </c>
      <c r="AR292" s="82">
        <v>0</v>
      </c>
      <c r="AS292" s="82">
        <v>-47943</v>
      </c>
      <c r="AT292" s="82">
        <v>-36679</v>
      </c>
      <c r="AU292" s="82">
        <v>-33069</v>
      </c>
      <c r="AV292" s="82">
        <v>-29784</v>
      </c>
      <c r="AW292" s="82">
        <v>-100721</v>
      </c>
      <c r="AX292" s="82">
        <v>-82147</v>
      </c>
      <c r="AY292" s="82">
        <v>-80685</v>
      </c>
      <c r="AZ292" s="82">
        <v>-63662</v>
      </c>
      <c r="BA292" s="83"/>
      <c r="BB292" s="83"/>
      <c r="BC292" s="83"/>
      <c r="BD292" s="83"/>
      <c r="BE292" s="82">
        <v>27609</v>
      </c>
      <c r="BF292" s="82">
        <v>31865</v>
      </c>
      <c r="BG292" s="82">
        <v>8099</v>
      </c>
      <c r="BH292" s="82">
        <v>5137</v>
      </c>
      <c r="BI292" s="82">
        <v>439185</v>
      </c>
      <c r="BJ292" s="82">
        <v>23514</v>
      </c>
      <c r="BK292" s="82">
        <v>13167</v>
      </c>
      <c r="BL292" s="82">
        <v>23398</v>
      </c>
      <c r="BM292" s="82">
        <v>232002</v>
      </c>
      <c r="BN292" s="82">
        <v>153554</v>
      </c>
      <c r="BO292" s="82">
        <v>163272</v>
      </c>
      <c r="BP292" s="82">
        <v>187330</v>
      </c>
      <c r="BQ292" s="82">
        <v>795191</v>
      </c>
      <c r="BR292" s="82">
        <v>347373</v>
      </c>
      <c r="BS292" s="82">
        <v>274418</v>
      </c>
      <c r="BT292" s="82">
        <v>304438</v>
      </c>
      <c r="BU292" s="83"/>
      <c r="BV292" s="83"/>
      <c r="BW292" s="83"/>
      <c r="BX292" s="83"/>
      <c r="BY292" s="82">
        <v>83035</v>
      </c>
      <c r="BZ292" s="82">
        <v>74811</v>
      </c>
      <c r="CA292" s="82">
        <v>-2444</v>
      </c>
      <c r="CB292" s="82">
        <v>14868</v>
      </c>
      <c r="CC292" s="83"/>
      <c r="CD292" s="83"/>
      <c r="CE292" s="83"/>
      <c r="CF292" s="83"/>
      <c r="CG292" s="82">
        <v>47943</v>
      </c>
      <c r="CH292" s="82">
        <v>36679</v>
      </c>
      <c r="CI292" s="82">
        <v>33069</v>
      </c>
      <c r="CJ292" s="82">
        <v>29784</v>
      </c>
      <c r="CK292" s="89">
        <f t="shared" si="467"/>
        <v>573060</v>
      </c>
      <c r="CL292" s="89">
        <f t="shared" si="468"/>
        <v>-342806</v>
      </c>
      <c r="CM292" s="89">
        <f t="shared" si="469"/>
        <v>-47943</v>
      </c>
      <c r="CN292" s="89">
        <f t="shared" si="470"/>
        <v>-100721</v>
      </c>
      <c r="CO292" s="89">
        <f t="shared" si="471"/>
        <v>81590</v>
      </c>
      <c r="CP292" s="90">
        <f t="shared" si="472"/>
        <v>0.14237601647297</v>
      </c>
      <c r="CQ292" s="90">
        <f t="shared" si="473"/>
        <v>0.166012167578896</v>
      </c>
      <c r="CR292" s="91">
        <f t="shared" si="474"/>
        <v>0</v>
      </c>
      <c r="CS292" s="93">
        <f t="shared" si="475"/>
        <v>0</v>
      </c>
      <c r="CT292" s="93" t="e">
        <f t="shared" si="476"/>
        <v>#VALUE!</v>
      </c>
      <c r="CU292" s="93">
        <f t="shared" si="477"/>
        <v>192778</v>
      </c>
      <c r="CV292" s="94"/>
      <c r="CW292" s="95">
        <f t="shared" si="478"/>
        <v>452298</v>
      </c>
      <c r="CX292" s="95">
        <f t="shared" si="479"/>
        <v>-259977</v>
      </c>
      <c r="CY292" s="95">
        <f t="shared" si="480"/>
        <v>-36679</v>
      </c>
      <c r="CZ292" s="93">
        <f t="shared" si="481"/>
        <v>-82147</v>
      </c>
      <c r="DA292" s="95">
        <f t="shared" si="482"/>
        <v>73495</v>
      </c>
      <c r="DB292" s="99">
        <f t="shared" si="483"/>
        <v>0.162492427558822</v>
      </c>
      <c r="DC292" s="99">
        <f t="shared" si="484"/>
        <v>0.194019054759334</v>
      </c>
      <c r="DD292" s="91">
        <f t="shared" si="485"/>
        <v>0</v>
      </c>
      <c r="DE292" s="93">
        <f t="shared" si="486"/>
        <v>0</v>
      </c>
      <c r="DF292" s="93" t="e">
        <f t="shared" si="487"/>
        <v>#VALUE!</v>
      </c>
      <c r="DG292" s="93">
        <f t="shared" si="488"/>
        <v>158413</v>
      </c>
      <c r="DH292" s="94"/>
      <c r="DI292" s="100">
        <f t="shared" si="489"/>
        <v>241210</v>
      </c>
      <c r="DJ292" s="100">
        <f t="shared" si="490"/>
        <v>-131438</v>
      </c>
      <c r="DK292" s="100">
        <f t="shared" si="491"/>
        <v>-33069</v>
      </c>
      <c r="DL292" s="100">
        <f t="shared" si="492"/>
        <v>-80685</v>
      </c>
      <c r="DM292" s="100">
        <f t="shared" si="493"/>
        <v>-3982</v>
      </c>
      <c r="DN292" s="99">
        <f t="shared" si="494"/>
        <v>-0.0165084366319804</v>
      </c>
      <c r="DO292" s="90">
        <f t="shared" si="495"/>
        <v>-0.0162403341055173</v>
      </c>
      <c r="DP292" s="91">
        <f t="shared" si="496"/>
        <v>0</v>
      </c>
      <c r="DQ292" s="93">
        <f t="shared" si="497"/>
        <v>0</v>
      </c>
      <c r="DR292" s="93" t="e">
        <f t="shared" si="498"/>
        <v>#VALUE!</v>
      </c>
      <c r="DS292" s="93">
        <f t="shared" si="499"/>
        <v>175301</v>
      </c>
      <c r="DT292" s="94"/>
      <c r="DU292" s="105">
        <f t="shared" ref="DU292:DX292" si="549">(DI292+CW292+CK292)/3</f>
        <v>422189.333333333</v>
      </c>
      <c r="DV292" s="105">
        <f t="shared" si="549"/>
        <v>-244740.333333333</v>
      </c>
      <c r="DW292" s="105">
        <f t="shared" si="549"/>
        <v>-39230.3333333333</v>
      </c>
      <c r="DX292" s="105">
        <f t="shared" si="549"/>
        <v>-87851</v>
      </c>
      <c r="DY292" s="105">
        <f t="shared" si="501"/>
        <v>50367.6666666666</v>
      </c>
      <c r="DZ292" s="99">
        <f t="shared" si="502"/>
        <v>0.119301135035782</v>
      </c>
      <c r="EA292" s="107">
        <f t="shared" si="503"/>
        <v>0.135461892573949</v>
      </c>
      <c r="EB292" s="105">
        <f t="shared" si="504"/>
        <v>0</v>
      </c>
      <c r="EC292" s="105">
        <f t="shared" si="505"/>
        <v>0</v>
      </c>
      <c r="ED292" s="105" t="e">
        <f t="shared" si="506"/>
        <v>#VALUE!</v>
      </c>
      <c r="EE292" s="105">
        <f t="shared" si="507"/>
        <v>175497.333333333</v>
      </c>
      <c r="EF292" s="108"/>
      <c r="EG292" s="115" t="str">
        <f t="shared" si="508"/>
        <v>完整</v>
      </c>
      <c r="EH292" s="115" t="str">
        <f t="shared" si="509"/>
        <v>完整</v>
      </c>
      <c r="EI292" s="115" t="str">
        <f t="shared" si="510"/>
        <v>完整</v>
      </c>
      <c r="EJ292" s="115" t="str">
        <f t="shared" si="511"/>
        <v>选择</v>
      </c>
      <c r="EK292" s="115" t="str">
        <f t="shared" si="512"/>
        <v>选择</v>
      </c>
      <c r="EL292" s="115" t="str">
        <f t="shared" si="513"/>
        <v>选择</v>
      </c>
      <c r="EM292" s="3" t="str">
        <f t="shared" si="514"/>
        <v>删除</v>
      </c>
      <c r="EN292" s="3" t="str">
        <f t="shared" si="515"/>
        <v>删除</v>
      </c>
      <c r="EO292" s="3" t="str">
        <f t="shared" si="516"/>
        <v>删除</v>
      </c>
      <c r="GR292" s="4"/>
    </row>
    <row r="293" s="5" customFormat="1" customHeight="1" spans="1:200">
      <c r="A293" s="42" t="s">
        <v>2883</v>
      </c>
      <c r="B293" s="43" t="str">
        <f t="shared" si="531"/>
        <v>Cong TY CO Phan VAN TAI 1 Traco</v>
      </c>
      <c r="C293" s="44" t="s">
        <v>207</v>
      </c>
      <c r="D293" s="44" t="s">
        <v>95</v>
      </c>
      <c r="E293" s="45"/>
      <c r="F293" s="47"/>
      <c r="G293" s="44"/>
      <c r="H293" s="46">
        <f t="shared" si="465"/>
        <v>0.0308100630854112</v>
      </c>
      <c r="I293" s="46" t="str">
        <f t="shared" si="466"/>
        <v> </v>
      </c>
      <c r="J293" s="44"/>
      <c r="K293" s="47"/>
      <c r="L293" s="49" t="s">
        <v>95</v>
      </c>
      <c r="M293" s="70" t="s">
        <v>2884</v>
      </c>
      <c r="N293" s="71" t="s">
        <v>2885</v>
      </c>
      <c r="O293" s="71" t="s">
        <v>2886</v>
      </c>
      <c r="P293" s="71" t="s">
        <v>211</v>
      </c>
      <c r="Q293" s="71" t="s">
        <v>2887</v>
      </c>
      <c r="R293" s="71" t="s">
        <v>2888</v>
      </c>
      <c r="S293" s="71" t="s">
        <v>1565</v>
      </c>
      <c r="T293" s="75"/>
      <c r="U293" s="71" t="s">
        <v>2889</v>
      </c>
      <c r="V293" s="71" t="s">
        <v>216</v>
      </c>
      <c r="W293" s="71" t="s">
        <v>83</v>
      </c>
      <c r="X293" s="71" t="s">
        <v>2890</v>
      </c>
      <c r="Y293" s="71" t="s">
        <v>2891</v>
      </c>
      <c r="Z293" s="71" t="s">
        <v>2892</v>
      </c>
      <c r="AA293" s="81">
        <v>44067</v>
      </c>
      <c r="AB293" s="71" t="s">
        <v>2893</v>
      </c>
      <c r="AC293" s="82">
        <v>377271829</v>
      </c>
      <c r="AD293" s="82">
        <v>378901233</v>
      </c>
      <c r="AE293" s="82">
        <v>402948810</v>
      </c>
      <c r="AF293" s="82">
        <v>798482157</v>
      </c>
      <c r="AG293" s="83"/>
      <c r="AH293" s="83"/>
      <c r="AI293" s="83"/>
      <c r="AJ293" s="83"/>
      <c r="AK293" s="82">
        <v>326194592</v>
      </c>
      <c r="AL293" s="82">
        <v>336541870</v>
      </c>
      <c r="AM293" s="82">
        <v>368601999</v>
      </c>
      <c r="AN293" s="82">
        <v>749297189</v>
      </c>
      <c r="AO293" s="82">
        <v>0</v>
      </c>
      <c r="AP293" s="82">
        <v>0</v>
      </c>
      <c r="AQ293" s="82">
        <v>0</v>
      </c>
      <c r="AR293" s="82">
        <v>0</v>
      </c>
      <c r="AS293" s="82">
        <v>-30094454</v>
      </c>
      <c r="AT293" s="82">
        <v>-26531510</v>
      </c>
      <c r="AU293" s="82">
        <v>-23839193</v>
      </c>
      <c r="AV293" s="82">
        <v>-38839634</v>
      </c>
      <c r="AW293" s="82">
        <v>-3754071</v>
      </c>
      <c r="AX293" s="82">
        <v>-3729991</v>
      </c>
      <c r="AY293" s="82">
        <v>-4121574</v>
      </c>
      <c r="AZ293" s="82">
        <v>-4439992</v>
      </c>
      <c r="BA293" s="82">
        <v>15666221</v>
      </c>
      <c r="BB293" s="82">
        <v>2494376</v>
      </c>
      <c r="BC293" s="82">
        <v>2351203</v>
      </c>
      <c r="BD293" s="82">
        <v>14455384</v>
      </c>
      <c r="BE293" s="82">
        <v>80673943</v>
      </c>
      <c r="BF293" s="82">
        <v>91659939</v>
      </c>
      <c r="BG293" s="82">
        <v>83808136</v>
      </c>
      <c r="BH293" s="82">
        <v>101597674</v>
      </c>
      <c r="BI293" s="82">
        <v>9491250</v>
      </c>
      <c r="BJ293" s="82">
        <v>5063080</v>
      </c>
      <c r="BK293" s="82">
        <v>3497768</v>
      </c>
      <c r="BL293" s="82">
        <v>10852837</v>
      </c>
      <c r="BM293" s="82">
        <v>57131927</v>
      </c>
      <c r="BN293" s="82">
        <v>60831362</v>
      </c>
      <c r="BO293" s="82">
        <v>61941884</v>
      </c>
      <c r="BP293" s="82">
        <v>64767851</v>
      </c>
      <c r="BQ293" s="82">
        <v>180475959</v>
      </c>
      <c r="BR293" s="82">
        <v>178127127</v>
      </c>
      <c r="BS293" s="82">
        <v>169237802</v>
      </c>
      <c r="BT293" s="82">
        <v>211886722</v>
      </c>
      <c r="BU293" s="83"/>
      <c r="BV293" s="83"/>
      <c r="BW293" s="83"/>
      <c r="BX293" s="83"/>
      <c r="BY293" s="82">
        <v>17228712</v>
      </c>
      <c r="BZ293" s="82">
        <v>12097862</v>
      </c>
      <c r="CA293" s="82">
        <v>6386044</v>
      </c>
      <c r="CB293" s="82">
        <v>5905342</v>
      </c>
      <c r="CC293" s="83"/>
      <c r="CD293" s="83"/>
      <c r="CE293" s="83"/>
      <c r="CF293" s="83"/>
      <c r="CG293" s="82">
        <v>30094454</v>
      </c>
      <c r="CH293" s="82">
        <v>26531510</v>
      </c>
      <c r="CI293" s="82">
        <v>23839193</v>
      </c>
      <c r="CJ293" s="82">
        <v>38839634</v>
      </c>
      <c r="CK293" s="89">
        <f t="shared" si="467"/>
        <v>377271829</v>
      </c>
      <c r="CL293" s="89">
        <f t="shared" si="468"/>
        <v>-326194592</v>
      </c>
      <c r="CM293" s="89">
        <f t="shared" si="469"/>
        <v>-30094454</v>
      </c>
      <c r="CN293" s="89">
        <f t="shared" si="470"/>
        <v>-3754071</v>
      </c>
      <c r="CO293" s="89">
        <f t="shared" si="471"/>
        <v>17228712</v>
      </c>
      <c r="CP293" s="90">
        <f t="shared" si="472"/>
        <v>0.0456665742726314</v>
      </c>
      <c r="CQ293" s="90">
        <f t="shared" si="473"/>
        <v>0.0478518021495742</v>
      </c>
      <c r="CR293" s="91">
        <f t="shared" si="474"/>
        <v>0</v>
      </c>
      <c r="CS293" s="93">
        <f t="shared" si="475"/>
        <v>0</v>
      </c>
      <c r="CT293" s="93">
        <f t="shared" si="476"/>
        <v>9080298.5</v>
      </c>
      <c r="CU293" s="93">
        <f t="shared" si="477"/>
        <v>58981644.5</v>
      </c>
      <c r="CV293" s="94"/>
      <c r="CW293" s="95">
        <f t="shared" si="478"/>
        <v>378901233</v>
      </c>
      <c r="CX293" s="95">
        <f t="shared" si="479"/>
        <v>-336541870</v>
      </c>
      <c r="CY293" s="95">
        <f t="shared" si="480"/>
        <v>-26531510</v>
      </c>
      <c r="CZ293" s="93">
        <f t="shared" si="481"/>
        <v>-3729991</v>
      </c>
      <c r="DA293" s="95">
        <f t="shared" si="482"/>
        <v>12097862</v>
      </c>
      <c r="DB293" s="99">
        <f t="shared" si="483"/>
        <v>0.0319288008228783</v>
      </c>
      <c r="DC293" s="99">
        <f t="shared" si="484"/>
        <v>0.0329818724594001</v>
      </c>
      <c r="DD293" s="91">
        <f t="shared" si="485"/>
        <v>0</v>
      </c>
      <c r="DE293" s="93">
        <f t="shared" si="486"/>
        <v>0</v>
      </c>
      <c r="DF293" s="93">
        <f t="shared" si="487"/>
        <v>2422789.5</v>
      </c>
      <c r="DG293" s="93">
        <f t="shared" si="488"/>
        <v>61386623</v>
      </c>
      <c r="DH293" s="94"/>
      <c r="DI293" s="100">
        <f t="shared" si="489"/>
        <v>402948810</v>
      </c>
      <c r="DJ293" s="100">
        <f t="shared" si="490"/>
        <v>-368601999</v>
      </c>
      <c r="DK293" s="100">
        <f t="shared" si="491"/>
        <v>-23839193</v>
      </c>
      <c r="DL293" s="100">
        <f t="shared" si="492"/>
        <v>-4121574</v>
      </c>
      <c r="DM293" s="100">
        <f t="shared" si="493"/>
        <v>6386044</v>
      </c>
      <c r="DN293" s="99">
        <f t="shared" si="494"/>
        <v>0.0158482761122933</v>
      </c>
      <c r="DO293" s="90">
        <f t="shared" si="495"/>
        <v>0.016103488646738</v>
      </c>
      <c r="DP293" s="91">
        <f t="shared" si="496"/>
        <v>0</v>
      </c>
      <c r="DQ293" s="93">
        <f t="shared" si="497"/>
        <v>0</v>
      </c>
      <c r="DR293" s="93">
        <f t="shared" si="498"/>
        <v>8403293.5</v>
      </c>
      <c r="DS293" s="93">
        <f t="shared" si="499"/>
        <v>63354867.5</v>
      </c>
      <c r="DT293" s="94"/>
      <c r="DU293" s="105">
        <f t="shared" ref="DU293:DX293" si="550">(DI293+CW293+CK293)/3</f>
        <v>386373957.333333</v>
      </c>
      <c r="DV293" s="105">
        <f t="shared" si="550"/>
        <v>-343779487</v>
      </c>
      <c r="DW293" s="105">
        <f t="shared" si="550"/>
        <v>-26821719</v>
      </c>
      <c r="DX293" s="105">
        <f t="shared" si="550"/>
        <v>-3868545.33333333</v>
      </c>
      <c r="DY293" s="105">
        <f t="shared" si="501"/>
        <v>11904206</v>
      </c>
      <c r="DZ293" s="99">
        <f t="shared" si="502"/>
        <v>0.0308100630854112</v>
      </c>
      <c r="EA293" s="107">
        <f t="shared" si="503"/>
        <v>0.0317894995726997</v>
      </c>
      <c r="EB293" s="105">
        <f t="shared" si="504"/>
        <v>0</v>
      </c>
      <c r="EC293" s="105">
        <f t="shared" si="505"/>
        <v>0</v>
      </c>
      <c r="ED293" s="105">
        <f t="shared" si="506"/>
        <v>6635460.5</v>
      </c>
      <c r="EE293" s="105">
        <f t="shared" si="507"/>
        <v>61241045</v>
      </c>
      <c r="EF293" s="108"/>
      <c r="EG293" s="115" t="str">
        <f t="shared" si="508"/>
        <v>完整</v>
      </c>
      <c r="EH293" s="115" t="str">
        <f t="shared" si="509"/>
        <v>完整</v>
      </c>
      <c r="EI293" s="115" t="str">
        <f t="shared" si="510"/>
        <v>完整</v>
      </c>
      <c r="EJ293" s="115" t="str">
        <f t="shared" si="511"/>
        <v>选择</v>
      </c>
      <c r="EK293" s="115" t="str">
        <f t="shared" si="512"/>
        <v>选择</v>
      </c>
      <c r="EL293" s="115" t="str">
        <f t="shared" si="513"/>
        <v>选择</v>
      </c>
      <c r="EM293" s="3" t="str">
        <f t="shared" si="514"/>
        <v>删除</v>
      </c>
      <c r="EN293" s="3" t="str">
        <f t="shared" si="515"/>
        <v>删除</v>
      </c>
      <c r="EO293" s="3" t="str">
        <f t="shared" si="516"/>
        <v>删除</v>
      </c>
      <c r="GR293" s="4"/>
    </row>
    <row r="294" s="5" customFormat="1" customHeight="1" spans="1:200">
      <c r="A294" s="42" t="s">
        <v>2894</v>
      </c>
      <c r="B294" s="43" t="str">
        <f t="shared" si="531"/>
        <v>Ningxia Xinhua Logistics Co.Lid</v>
      </c>
      <c r="C294" s="44" t="s">
        <v>207</v>
      </c>
      <c r="D294" s="44" t="s">
        <v>90</v>
      </c>
      <c r="E294" s="45"/>
      <c r="F294" s="47"/>
      <c r="G294" s="44"/>
      <c r="H294" s="46">
        <f t="shared" si="465"/>
        <v>-0.012098591433886</v>
      </c>
      <c r="I294" s="46" t="str">
        <f t="shared" si="466"/>
        <v> </v>
      </c>
      <c r="J294" s="44"/>
      <c r="K294" s="47"/>
      <c r="L294" s="44"/>
      <c r="M294" s="70"/>
      <c r="N294" s="71" t="s">
        <v>2895</v>
      </c>
      <c r="O294" s="71" t="s">
        <v>2896</v>
      </c>
      <c r="P294" s="71" t="s">
        <v>211</v>
      </c>
      <c r="Q294" s="71" t="s">
        <v>2897</v>
      </c>
      <c r="R294" s="71" t="s">
        <v>2898</v>
      </c>
      <c r="S294" s="71" t="s">
        <v>235</v>
      </c>
      <c r="T294" s="75"/>
      <c r="U294" s="71" t="s">
        <v>2899</v>
      </c>
      <c r="V294" s="71" t="s">
        <v>306</v>
      </c>
      <c r="W294" s="71" t="s">
        <v>83</v>
      </c>
      <c r="X294" s="71" t="s">
        <v>2900</v>
      </c>
      <c r="Y294" s="71" t="s">
        <v>2901</v>
      </c>
      <c r="Z294" s="71" t="s">
        <v>2902</v>
      </c>
      <c r="AA294" s="81">
        <v>42366</v>
      </c>
      <c r="AB294" s="75"/>
      <c r="AC294" s="82">
        <v>108245</v>
      </c>
      <c r="AD294" s="82">
        <v>80180</v>
      </c>
      <c r="AE294" s="82">
        <v>55653</v>
      </c>
      <c r="AF294" s="82">
        <v>40084</v>
      </c>
      <c r="AG294" s="82">
        <v>4073</v>
      </c>
      <c r="AH294" s="82">
        <v>5747</v>
      </c>
      <c r="AI294" s="82">
        <v>2100</v>
      </c>
      <c r="AJ294" s="82">
        <v>3401</v>
      </c>
      <c r="AK294" s="82">
        <v>100685</v>
      </c>
      <c r="AL294" s="82">
        <v>69091</v>
      </c>
      <c r="AM294" s="82">
        <v>57854</v>
      </c>
      <c r="AN294" s="82">
        <v>37080</v>
      </c>
      <c r="AO294" s="82">
        <v>0</v>
      </c>
      <c r="AP294" s="82">
        <v>0</v>
      </c>
      <c r="AQ294" s="82">
        <v>0</v>
      </c>
      <c r="AR294" s="82">
        <v>0</v>
      </c>
      <c r="AS294" s="82">
        <v>-7373</v>
      </c>
      <c r="AT294" s="82">
        <v>-5358</v>
      </c>
      <c r="AU294" s="82">
        <v>-3719</v>
      </c>
      <c r="AV294" s="82">
        <v>-3305</v>
      </c>
      <c r="AW294" s="82">
        <v>-1520</v>
      </c>
      <c r="AX294" s="82">
        <v>0</v>
      </c>
      <c r="AY294" s="82">
        <v>-1431</v>
      </c>
      <c r="AZ294" s="82">
        <v>-1481</v>
      </c>
      <c r="BA294" s="83"/>
      <c r="BB294" s="83"/>
      <c r="BC294" s="83"/>
      <c r="BD294" s="83"/>
      <c r="BE294" s="82">
        <v>12671</v>
      </c>
      <c r="BF294" s="82">
        <v>4939</v>
      </c>
      <c r="BG294" s="82">
        <v>3848</v>
      </c>
      <c r="BH294" s="82">
        <v>3541</v>
      </c>
      <c r="BI294" s="82">
        <v>485</v>
      </c>
      <c r="BJ294" s="82">
        <v>566</v>
      </c>
      <c r="BK294" s="82">
        <v>110</v>
      </c>
      <c r="BL294" s="82">
        <v>300</v>
      </c>
      <c r="BM294" s="82">
        <v>6674</v>
      </c>
      <c r="BN294" s="82">
        <v>9617</v>
      </c>
      <c r="BO294" s="82">
        <v>8231</v>
      </c>
      <c r="BP294" s="82">
        <v>8139</v>
      </c>
      <c r="BQ294" s="82">
        <v>57825</v>
      </c>
      <c r="BR294" s="82">
        <v>44762</v>
      </c>
      <c r="BS294" s="82">
        <v>27657</v>
      </c>
      <c r="BT294" s="82">
        <v>23696</v>
      </c>
      <c r="BU294" s="82">
        <v>665</v>
      </c>
      <c r="BV294" s="82">
        <v>542</v>
      </c>
      <c r="BW294" s="82">
        <v>488</v>
      </c>
      <c r="BX294" s="82">
        <v>356</v>
      </c>
      <c r="BY294" s="82">
        <v>2740</v>
      </c>
      <c r="BZ294" s="82">
        <v>11478</v>
      </c>
      <c r="CA294" s="82">
        <v>-5251</v>
      </c>
      <c r="CB294" s="82">
        <v>1619</v>
      </c>
      <c r="CC294" s="83"/>
      <c r="CD294" s="82">
        <v>161</v>
      </c>
      <c r="CE294" s="82">
        <v>326</v>
      </c>
      <c r="CF294" s="82">
        <v>803</v>
      </c>
      <c r="CG294" s="82">
        <v>6708</v>
      </c>
      <c r="CH294" s="82">
        <v>4655</v>
      </c>
      <c r="CI294" s="82">
        <v>2905</v>
      </c>
      <c r="CJ294" s="82">
        <v>2146</v>
      </c>
      <c r="CK294" s="89">
        <f t="shared" si="467"/>
        <v>108245</v>
      </c>
      <c r="CL294" s="89">
        <f t="shared" si="468"/>
        <v>-100685</v>
      </c>
      <c r="CM294" s="89">
        <f t="shared" si="469"/>
        <v>-7373</v>
      </c>
      <c r="CN294" s="89">
        <f t="shared" si="470"/>
        <v>-1520</v>
      </c>
      <c r="CO294" s="89">
        <f t="shared" si="471"/>
        <v>-1333</v>
      </c>
      <c r="CP294" s="90">
        <f t="shared" si="472"/>
        <v>-0.0123146565661231</v>
      </c>
      <c r="CQ294" s="90">
        <f t="shared" si="473"/>
        <v>-0.0121648506086988</v>
      </c>
      <c r="CR294" s="91">
        <f t="shared" si="474"/>
        <v>665</v>
      </c>
      <c r="CS294" s="93">
        <f t="shared" si="475"/>
        <v>0</v>
      </c>
      <c r="CT294" s="93" t="e">
        <f t="shared" si="476"/>
        <v>#VALUE!</v>
      </c>
      <c r="CU294" s="93">
        <f t="shared" si="477"/>
        <v>8145.5</v>
      </c>
      <c r="CV294" s="94"/>
      <c r="CW294" s="95">
        <f t="shared" si="478"/>
        <v>80180</v>
      </c>
      <c r="CX294" s="95">
        <f t="shared" si="479"/>
        <v>-69091</v>
      </c>
      <c r="CY294" s="95">
        <f t="shared" si="480"/>
        <v>-5358</v>
      </c>
      <c r="CZ294" s="93">
        <f t="shared" si="481"/>
        <v>0</v>
      </c>
      <c r="DA294" s="95">
        <f t="shared" si="482"/>
        <v>5731</v>
      </c>
      <c r="DB294" s="99">
        <f t="shared" si="483"/>
        <v>0.0714766774756797</v>
      </c>
      <c r="DC294" s="99">
        <f t="shared" si="484"/>
        <v>0.0769788714421953</v>
      </c>
      <c r="DD294" s="91">
        <f t="shared" si="485"/>
        <v>542</v>
      </c>
      <c r="DE294" s="93">
        <f t="shared" si="486"/>
        <v>0</v>
      </c>
      <c r="DF294" s="93" t="e">
        <f t="shared" si="487"/>
        <v>#VALUE!</v>
      </c>
      <c r="DG294" s="93">
        <f t="shared" si="488"/>
        <v>8924</v>
      </c>
      <c r="DH294" s="94"/>
      <c r="DI294" s="100">
        <f t="shared" si="489"/>
        <v>55653</v>
      </c>
      <c r="DJ294" s="100">
        <f t="shared" si="490"/>
        <v>-57854</v>
      </c>
      <c r="DK294" s="100">
        <f t="shared" si="491"/>
        <v>-3719</v>
      </c>
      <c r="DL294" s="100">
        <f t="shared" si="492"/>
        <v>-1431</v>
      </c>
      <c r="DM294" s="100">
        <f t="shared" si="493"/>
        <v>-7351</v>
      </c>
      <c r="DN294" s="99">
        <f t="shared" si="494"/>
        <v>-0.132086320593679</v>
      </c>
      <c r="DO294" s="90">
        <f t="shared" si="495"/>
        <v>-0.116675131737667</v>
      </c>
      <c r="DP294" s="91">
        <f t="shared" si="496"/>
        <v>488</v>
      </c>
      <c r="DQ294" s="93">
        <f t="shared" si="497"/>
        <v>0</v>
      </c>
      <c r="DR294" s="93" t="e">
        <f t="shared" si="498"/>
        <v>#VALUE!</v>
      </c>
      <c r="DS294" s="93">
        <f t="shared" si="499"/>
        <v>8185</v>
      </c>
      <c r="DT294" s="94"/>
      <c r="DU294" s="105">
        <f t="shared" ref="DU294:DX294" si="551">(DI294+CW294+CK294)/3</f>
        <v>81359.3333333333</v>
      </c>
      <c r="DV294" s="105">
        <f t="shared" si="551"/>
        <v>-75876.6666666667</v>
      </c>
      <c r="DW294" s="105">
        <f t="shared" si="551"/>
        <v>-5483.33333333333</v>
      </c>
      <c r="DX294" s="105">
        <f t="shared" si="551"/>
        <v>-983.666666666667</v>
      </c>
      <c r="DY294" s="105">
        <f t="shared" si="501"/>
        <v>-984.333333333343</v>
      </c>
      <c r="DZ294" s="99">
        <f t="shared" si="502"/>
        <v>-0.012098591433886</v>
      </c>
      <c r="EA294" s="107">
        <f t="shared" si="503"/>
        <v>-0.0119539652918056</v>
      </c>
      <c r="EB294" s="105">
        <f t="shared" si="504"/>
        <v>-565</v>
      </c>
      <c r="EC294" s="105">
        <f t="shared" si="505"/>
        <v>0</v>
      </c>
      <c r="ED294" s="105" t="e">
        <f t="shared" si="506"/>
        <v>#VALUE!</v>
      </c>
      <c r="EE294" s="105">
        <f t="shared" si="507"/>
        <v>8418.16666666667</v>
      </c>
      <c r="EF294" s="108"/>
      <c r="EG294" s="115" t="str">
        <f t="shared" si="508"/>
        <v>完整</v>
      </c>
      <c r="EH294" s="115" t="str">
        <f t="shared" si="509"/>
        <v>完整</v>
      </c>
      <c r="EI294" s="115" t="str">
        <f t="shared" si="510"/>
        <v>完整</v>
      </c>
      <c r="EJ294" s="115" t="str">
        <f t="shared" si="511"/>
        <v>选择</v>
      </c>
      <c r="EK294" s="115" t="str">
        <f t="shared" si="512"/>
        <v>选择</v>
      </c>
      <c r="EL294" s="115" t="str">
        <f t="shared" si="513"/>
        <v>选择</v>
      </c>
      <c r="EM294" s="3" t="str">
        <f t="shared" si="514"/>
        <v>删除</v>
      </c>
      <c r="EN294" s="3" t="str">
        <f t="shared" si="515"/>
        <v>删除</v>
      </c>
      <c r="EO294" s="3" t="str">
        <f t="shared" si="516"/>
        <v>删除</v>
      </c>
      <c r="GR294" s="4"/>
    </row>
    <row r="295" s="5" customFormat="1" customHeight="1" spans="1:200">
      <c r="A295" s="42" t="s">
        <v>2903</v>
      </c>
      <c r="B295" s="43" t="str">
        <f t="shared" si="531"/>
        <v>Guangzhou Jieshitong Logistics Co., Ltd.</v>
      </c>
      <c r="C295" s="44" t="s">
        <v>207</v>
      </c>
      <c r="D295" s="44" t="s">
        <v>90</v>
      </c>
      <c r="E295" s="45"/>
      <c r="F295" s="47"/>
      <c r="G295" s="44"/>
      <c r="H295" s="46">
        <f t="shared" si="465"/>
        <v>-0.0383668425305385</v>
      </c>
      <c r="I295" s="46" t="str">
        <f t="shared" si="466"/>
        <v> </v>
      </c>
      <c r="J295" s="44"/>
      <c r="K295" s="47"/>
      <c r="L295" s="44"/>
      <c r="M295" s="70"/>
      <c r="N295" s="71" t="s">
        <v>2904</v>
      </c>
      <c r="O295" s="71" t="s">
        <v>2905</v>
      </c>
      <c r="P295" s="71" t="s">
        <v>211</v>
      </c>
      <c r="Q295" s="71" t="s">
        <v>2906</v>
      </c>
      <c r="R295" s="71" t="s">
        <v>2907</v>
      </c>
      <c r="S295" s="71" t="s">
        <v>235</v>
      </c>
      <c r="T295" s="75"/>
      <c r="U295" s="71" t="s">
        <v>2908</v>
      </c>
      <c r="V295" s="71" t="s">
        <v>266</v>
      </c>
      <c r="W295" s="71" t="s">
        <v>83</v>
      </c>
      <c r="X295" s="71" t="s">
        <v>2909</v>
      </c>
      <c r="Y295" s="71" t="s">
        <v>2910</v>
      </c>
      <c r="Z295" s="71" t="s">
        <v>2911</v>
      </c>
      <c r="AA295" s="81">
        <v>42360</v>
      </c>
      <c r="AB295" s="75"/>
      <c r="AC295" s="82">
        <v>111629</v>
      </c>
      <c r="AD295" s="82">
        <v>122018</v>
      </c>
      <c r="AE295" s="82">
        <v>81938</v>
      </c>
      <c r="AF295" s="82">
        <v>68715</v>
      </c>
      <c r="AG295" s="82">
        <v>246</v>
      </c>
      <c r="AH295" s="82">
        <v>41</v>
      </c>
      <c r="AI295" s="82">
        <v>11</v>
      </c>
      <c r="AJ295" s="82">
        <v>109</v>
      </c>
      <c r="AK295" s="82">
        <v>101399</v>
      </c>
      <c r="AL295" s="82">
        <v>108343</v>
      </c>
      <c r="AM295" s="82">
        <v>66138</v>
      </c>
      <c r="AN295" s="82">
        <v>58723</v>
      </c>
      <c r="AO295" s="82">
        <v>4656</v>
      </c>
      <c r="AP295" s="82">
        <v>4486</v>
      </c>
      <c r="AQ295" s="82">
        <v>3075</v>
      </c>
      <c r="AR295" s="82">
        <v>4723</v>
      </c>
      <c r="AS295" s="82">
        <v>-10378</v>
      </c>
      <c r="AT295" s="82">
        <v>-9237</v>
      </c>
      <c r="AU295" s="82">
        <v>-9446</v>
      </c>
      <c r="AV295" s="82">
        <v>-13876</v>
      </c>
      <c r="AW295" s="82">
        <v>-5247</v>
      </c>
      <c r="AX295" s="82">
        <v>-3059</v>
      </c>
      <c r="AY295" s="82">
        <v>-2229</v>
      </c>
      <c r="AZ295" s="82">
        <v>-1984</v>
      </c>
      <c r="BA295" s="83"/>
      <c r="BB295" s="83"/>
      <c r="BC295" s="83"/>
      <c r="BD295" s="83"/>
      <c r="BE295" s="82">
        <v>9686</v>
      </c>
      <c r="BF295" s="82">
        <v>10686</v>
      </c>
      <c r="BG295" s="82">
        <v>5145</v>
      </c>
      <c r="BH295" s="82">
        <v>7824</v>
      </c>
      <c r="BI295" s="82">
        <v>10690</v>
      </c>
      <c r="BJ295" s="82">
        <v>16197</v>
      </c>
      <c r="BK295" s="82">
        <v>17976</v>
      </c>
      <c r="BL295" s="82">
        <v>12515</v>
      </c>
      <c r="BM295" s="82">
        <v>47919</v>
      </c>
      <c r="BN295" s="82">
        <v>31381</v>
      </c>
      <c r="BO295" s="82">
        <v>30672</v>
      </c>
      <c r="BP295" s="82">
        <v>10673</v>
      </c>
      <c r="BQ295" s="82">
        <v>102523</v>
      </c>
      <c r="BR295" s="82">
        <v>91103</v>
      </c>
      <c r="BS295" s="82">
        <v>76455</v>
      </c>
      <c r="BT295" s="82">
        <v>54680</v>
      </c>
      <c r="BU295" s="82">
        <v>989</v>
      </c>
      <c r="BV295" s="82">
        <v>601</v>
      </c>
      <c r="BW295" s="82">
        <v>781</v>
      </c>
      <c r="BX295" s="82">
        <v>1066</v>
      </c>
      <c r="BY295" s="82">
        <v>-5149</v>
      </c>
      <c r="BZ295" s="82">
        <v>1420</v>
      </c>
      <c r="CA295" s="82">
        <v>4136</v>
      </c>
      <c r="CB295" s="82">
        <v>-5759</v>
      </c>
      <c r="CC295" s="83"/>
      <c r="CD295" s="83"/>
      <c r="CE295" s="83"/>
      <c r="CF295" s="83"/>
      <c r="CG295" s="82">
        <v>4733</v>
      </c>
      <c r="CH295" s="82">
        <v>4150</v>
      </c>
      <c r="CI295" s="82">
        <v>5590</v>
      </c>
      <c r="CJ295" s="82">
        <v>8087</v>
      </c>
      <c r="CK295" s="89">
        <f t="shared" si="467"/>
        <v>111629</v>
      </c>
      <c r="CL295" s="89">
        <f t="shared" si="468"/>
        <v>-101399</v>
      </c>
      <c r="CM295" s="89">
        <f t="shared" si="469"/>
        <v>-15034</v>
      </c>
      <c r="CN295" s="89">
        <f t="shared" si="470"/>
        <v>-5247</v>
      </c>
      <c r="CO295" s="89">
        <f t="shared" si="471"/>
        <v>-10051</v>
      </c>
      <c r="CP295" s="90">
        <f t="shared" si="472"/>
        <v>-0.0900393266982594</v>
      </c>
      <c r="CQ295" s="90">
        <f t="shared" si="473"/>
        <v>-0.0826019066403682</v>
      </c>
      <c r="CR295" s="91">
        <f t="shared" si="474"/>
        <v>989</v>
      </c>
      <c r="CS295" s="93">
        <f t="shared" si="475"/>
        <v>4656</v>
      </c>
      <c r="CT295" s="93" t="e">
        <f t="shared" si="476"/>
        <v>#VALUE!</v>
      </c>
      <c r="CU295" s="93">
        <f t="shared" si="477"/>
        <v>39650</v>
      </c>
      <c r="CV295" s="94"/>
      <c r="CW295" s="95">
        <f t="shared" si="478"/>
        <v>122018</v>
      </c>
      <c r="CX295" s="95">
        <f t="shared" si="479"/>
        <v>-108343</v>
      </c>
      <c r="CY295" s="95">
        <f t="shared" si="480"/>
        <v>-13723</v>
      </c>
      <c r="CZ295" s="93">
        <f t="shared" si="481"/>
        <v>-3059</v>
      </c>
      <c r="DA295" s="95">
        <f t="shared" si="482"/>
        <v>-3107</v>
      </c>
      <c r="DB295" s="99">
        <f t="shared" si="483"/>
        <v>-0.0254634562113786</v>
      </c>
      <c r="DC295" s="99">
        <f t="shared" si="484"/>
        <v>-0.0248311688311688</v>
      </c>
      <c r="DD295" s="91">
        <f t="shared" si="485"/>
        <v>601</v>
      </c>
      <c r="DE295" s="93">
        <f t="shared" si="486"/>
        <v>4486</v>
      </c>
      <c r="DF295" s="93" t="e">
        <f t="shared" si="487"/>
        <v>#VALUE!</v>
      </c>
      <c r="DG295" s="93">
        <f t="shared" si="488"/>
        <v>31026.5</v>
      </c>
      <c r="DH295" s="94"/>
      <c r="DI295" s="100">
        <f t="shared" si="489"/>
        <v>81938</v>
      </c>
      <c r="DJ295" s="100">
        <f t="shared" si="490"/>
        <v>-66138</v>
      </c>
      <c r="DK295" s="100">
        <f t="shared" si="491"/>
        <v>-12521</v>
      </c>
      <c r="DL295" s="100">
        <f t="shared" si="492"/>
        <v>-2229</v>
      </c>
      <c r="DM295" s="100">
        <f t="shared" si="493"/>
        <v>1050</v>
      </c>
      <c r="DN295" s="99">
        <f t="shared" si="494"/>
        <v>0.0128145671117186</v>
      </c>
      <c r="DO295" s="90">
        <f t="shared" si="495"/>
        <v>0.0129809118781525</v>
      </c>
      <c r="DP295" s="91">
        <f t="shared" si="496"/>
        <v>781</v>
      </c>
      <c r="DQ295" s="93">
        <f t="shared" si="497"/>
        <v>3075</v>
      </c>
      <c r="DR295" s="93" t="e">
        <f t="shared" si="498"/>
        <v>#VALUE!</v>
      </c>
      <c r="DS295" s="93">
        <f t="shared" si="499"/>
        <v>20672.5</v>
      </c>
      <c r="DT295" s="94"/>
      <c r="DU295" s="105">
        <f t="shared" ref="DU295:DX295" si="552">(DI295+CW295+CK295)/3</f>
        <v>105195</v>
      </c>
      <c r="DV295" s="105">
        <f t="shared" si="552"/>
        <v>-91960</v>
      </c>
      <c r="DW295" s="105">
        <f t="shared" si="552"/>
        <v>-13759.3333333333</v>
      </c>
      <c r="DX295" s="105">
        <f t="shared" si="552"/>
        <v>-3511.66666666667</v>
      </c>
      <c r="DY295" s="105">
        <f t="shared" si="501"/>
        <v>-4036</v>
      </c>
      <c r="DZ295" s="99">
        <f t="shared" si="502"/>
        <v>-0.0383668425305385</v>
      </c>
      <c r="EA295" s="107">
        <f t="shared" si="503"/>
        <v>-0.0369492177129203</v>
      </c>
      <c r="EB295" s="105">
        <f t="shared" si="504"/>
        <v>-790.333333333333</v>
      </c>
      <c r="EC295" s="105">
        <f t="shared" si="505"/>
        <v>-4072.33333333333</v>
      </c>
      <c r="ED295" s="105" t="e">
        <f t="shared" si="506"/>
        <v>#VALUE!</v>
      </c>
      <c r="EE295" s="105">
        <f t="shared" si="507"/>
        <v>30449.6666666667</v>
      </c>
      <c r="EF295" s="108"/>
      <c r="EG295" s="115" t="str">
        <f t="shared" si="508"/>
        <v>完整</v>
      </c>
      <c r="EH295" s="115" t="str">
        <f t="shared" si="509"/>
        <v>完整</v>
      </c>
      <c r="EI295" s="115" t="str">
        <f t="shared" si="510"/>
        <v>完整</v>
      </c>
      <c r="EJ295" s="115" t="str">
        <f t="shared" si="511"/>
        <v>选择</v>
      </c>
      <c r="EK295" s="115" t="str">
        <f t="shared" si="512"/>
        <v>选择</v>
      </c>
      <c r="EL295" s="115" t="str">
        <f t="shared" si="513"/>
        <v>选择</v>
      </c>
      <c r="EM295" s="3" t="str">
        <f t="shared" si="514"/>
        <v>删除</v>
      </c>
      <c r="EN295" s="3" t="str">
        <f t="shared" si="515"/>
        <v>删除</v>
      </c>
      <c r="EO295" s="3" t="str">
        <f t="shared" si="516"/>
        <v>删除</v>
      </c>
      <c r="GR295" s="4"/>
    </row>
    <row r="296" s="5" customFormat="1" customHeight="1" spans="1:200">
      <c r="A296" s="42" t="s">
        <v>2912</v>
      </c>
      <c r="B296" s="43" t="str">
        <f t="shared" si="531"/>
        <v>KGW Group Berhad</v>
      </c>
      <c r="C296" s="44" t="s">
        <v>207</v>
      </c>
      <c r="D296" s="44" t="s">
        <v>90</v>
      </c>
      <c r="E296" s="45"/>
      <c r="F296" s="47"/>
      <c r="G296" s="44"/>
      <c r="H296" s="46">
        <f t="shared" si="465"/>
        <v>0.0861628368268749</v>
      </c>
      <c r="I296" s="46" t="str">
        <f t="shared" si="466"/>
        <v> </v>
      </c>
      <c r="J296" s="50" t="s">
        <v>2913</v>
      </c>
      <c r="K296" s="47"/>
      <c r="L296" s="44"/>
      <c r="M296" s="70"/>
      <c r="N296" s="71" t="s">
        <v>2914</v>
      </c>
      <c r="O296" s="71" t="s">
        <v>2915</v>
      </c>
      <c r="P296" s="71" t="s">
        <v>211</v>
      </c>
      <c r="Q296" s="71" t="s">
        <v>2916</v>
      </c>
      <c r="R296" s="71" t="s">
        <v>2917</v>
      </c>
      <c r="S296" s="71" t="s">
        <v>429</v>
      </c>
      <c r="T296" s="75"/>
      <c r="U296" s="71" t="s">
        <v>2918</v>
      </c>
      <c r="V296" s="71" t="s">
        <v>306</v>
      </c>
      <c r="W296" s="71" t="s">
        <v>77</v>
      </c>
      <c r="X296" s="71" t="s">
        <v>2919</v>
      </c>
      <c r="Y296" s="71" t="s">
        <v>2920</v>
      </c>
      <c r="Z296" s="71" t="s">
        <v>2921</v>
      </c>
      <c r="AA296" s="81">
        <v>45139</v>
      </c>
      <c r="AB296" s="71" t="s">
        <v>2922</v>
      </c>
      <c r="AC296" s="82">
        <v>71470</v>
      </c>
      <c r="AD296" s="82">
        <v>229694</v>
      </c>
      <c r="AE296" s="82">
        <v>195419</v>
      </c>
      <c r="AF296" s="82">
        <v>63525</v>
      </c>
      <c r="AG296" s="82">
        <v>3</v>
      </c>
      <c r="AH296" s="82">
        <v>27</v>
      </c>
      <c r="AI296" s="82">
        <v>31</v>
      </c>
      <c r="AJ296" s="82">
        <v>192</v>
      </c>
      <c r="AK296" s="82">
        <v>58896</v>
      </c>
      <c r="AL296" s="82">
        <v>193772</v>
      </c>
      <c r="AM296" s="82">
        <v>161751</v>
      </c>
      <c r="AN296" s="82">
        <v>54104</v>
      </c>
      <c r="AO296" s="82">
        <v>0</v>
      </c>
      <c r="AP296" s="82">
        <v>0</v>
      </c>
      <c r="AQ296" s="82">
        <v>0</v>
      </c>
      <c r="AR296" s="82">
        <v>0</v>
      </c>
      <c r="AS296" s="82">
        <v>-11489</v>
      </c>
      <c r="AT296" s="82">
        <v>-14621</v>
      </c>
      <c r="AU296" s="82">
        <v>-11185</v>
      </c>
      <c r="AV296" s="82">
        <v>-5813</v>
      </c>
      <c r="AW296" s="82">
        <v>-704</v>
      </c>
      <c r="AX296" s="82">
        <v>-705</v>
      </c>
      <c r="AY296" s="82">
        <v>-673</v>
      </c>
      <c r="AZ296" s="82">
        <v>-408</v>
      </c>
      <c r="BA296" s="82">
        <v>5</v>
      </c>
      <c r="BB296" s="82">
        <v>14</v>
      </c>
      <c r="BC296" s="82">
        <v>37</v>
      </c>
      <c r="BD296" s="83"/>
      <c r="BE296" s="82">
        <v>5932</v>
      </c>
      <c r="BF296" s="82">
        <v>7730</v>
      </c>
      <c r="BG296" s="82">
        <v>20806</v>
      </c>
      <c r="BH296" s="82">
        <v>6989</v>
      </c>
      <c r="BI296" s="82">
        <v>28709</v>
      </c>
      <c r="BJ296" s="82">
        <v>27966</v>
      </c>
      <c r="BK296" s="82">
        <v>19921</v>
      </c>
      <c r="BL296" s="82">
        <v>2440</v>
      </c>
      <c r="BM296" s="82">
        <v>25473</v>
      </c>
      <c r="BN296" s="82">
        <v>23130</v>
      </c>
      <c r="BO296" s="82">
        <v>1762</v>
      </c>
      <c r="BP296" s="82">
        <v>1497</v>
      </c>
      <c r="BQ296" s="82">
        <v>63053</v>
      </c>
      <c r="BR296" s="82">
        <v>60244</v>
      </c>
      <c r="BS296" s="82">
        <v>49266</v>
      </c>
      <c r="BT296" s="82">
        <v>14100</v>
      </c>
      <c r="BU296" s="83"/>
      <c r="BV296" s="83"/>
      <c r="BW296" s="83"/>
      <c r="BX296" s="83"/>
      <c r="BY296" s="82">
        <v>384</v>
      </c>
      <c r="BZ296" s="82">
        <v>20623</v>
      </c>
      <c r="CA296" s="82">
        <v>21841</v>
      </c>
      <c r="CB296" s="82">
        <v>3392</v>
      </c>
      <c r="CC296" s="82">
        <v>2130</v>
      </c>
      <c r="CD296" s="82">
        <v>940</v>
      </c>
      <c r="CE296" s="82">
        <v>61</v>
      </c>
      <c r="CF296" s="82">
        <v>123</v>
      </c>
      <c r="CG296" s="82">
        <v>9359</v>
      </c>
      <c r="CH296" s="82">
        <v>13681</v>
      </c>
      <c r="CI296" s="82">
        <v>11124</v>
      </c>
      <c r="CJ296" s="82">
        <v>5690</v>
      </c>
      <c r="CK296" s="89">
        <f t="shared" si="467"/>
        <v>71470</v>
      </c>
      <c r="CL296" s="89">
        <f t="shared" si="468"/>
        <v>-58896</v>
      </c>
      <c r="CM296" s="89">
        <f t="shared" si="469"/>
        <v>-11489</v>
      </c>
      <c r="CN296" s="89">
        <f t="shared" si="470"/>
        <v>-704</v>
      </c>
      <c r="CO296" s="89">
        <f t="shared" si="471"/>
        <v>381</v>
      </c>
      <c r="CP296" s="90">
        <f t="shared" si="472"/>
        <v>0.00533090807331748</v>
      </c>
      <c r="CQ296" s="90">
        <f t="shared" si="473"/>
        <v>0.00535947896299005</v>
      </c>
      <c r="CR296" s="91">
        <f t="shared" si="474"/>
        <v>0</v>
      </c>
      <c r="CS296" s="93">
        <f t="shared" si="475"/>
        <v>0</v>
      </c>
      <c r="CT296" s="93">
        <f t="shared" si="476"/>
        <v>9.5</v>
      </c>
      <c r="CU296" s="93">
        <f t="shared" si="477"/>
        <v>24301.5</v>
      </c>
      <c r="CV296" s="94"/>
      <c r="CW296" s="95">
        <f t="shared" si="478"/>
        <v>229694</v>
      </c>
      <c r="CX296" s="95">
        <f t="shared" si="479"/>
        <v>-193772</v>
      </c>
      <c r="CY296" s="95">
        <f t="shared" si="480"/>
        <v>-14621</v>
      </c>
      <c r="CZ296" s="93">
        <f t="shared" si="481"/>
        <v>-705</v>
      </c>
      <c r="DA296" s="95">
        <f t="shared" si="482"/>
        <v>20596</v>
      </c>
      <c r="DB296" s="99">
        <f t="shared" si="483"/>
        <v>0.0896671223453813</v>
      </c>
      <c r="DC296" s="99">
        <f t="shared" si="484"/>
        <v>0.0984992682856842</v>
      </c>
      <c r="DD296" s="91">
        <f t="shared" si="485"/>
        <v>0</v>
      </c>
      <c r="DE296" s="93">
        <f t="shared" si="486"/>
        <v>0</v>
      </c>
      <c r="DF296" s="93">
        <f t="shared" si="487"/>
        <v>25.5</v>
      </c>
      <c r="DG296" s="93">
        <f t="shared" si="488"/>
        <v>12446</v>
      </c>
      <c r="DH296" s="94"/>
      <c r="DI296" s="100">
        <f t="shared" si="489"/>
        <v>195419</v>
      </c>
      <c r="DJ296" s="100">
        <f t="shared" si="490"/>
        <v>-161751</v>
      </c>
      <c r="DK296" s="100">
        <f t="shared" si="491"/>
        <v>-11185</v>
      </c>
      <c r="DL296" s="100">
        <f t="shared" si="492"/>
        <v>-673</v>
      </c>
      <c r="DM296" s="100">
        <f t="shared" si="493"/>
        <v>21810</v>
      </c>
      <c r="DN296" s="99">
        <f t="shared" si="494"/>
        <v>0.111606343293129</v>
      </c>
      <c r="DO296" s="90">
        <f t="shared" si="495"/>
        <v>0.125627127625872</v>
      </c>
      <c r="DP296" s="91">
        <f t="shared" si="496"/>
        <v>0</v>
      </c>
      <c r="DQ296" s="93">
        <f t="shared" si="497"/>
        <v>0</v>
      </c>
      <c r="DR296" s="93" t="e">
        <f t="shared" si="498"/>
        <v>#VALUE!</v>
      </c>
      <c r="DS296" s="93">
        <f t="shared" si="499"/>
        <v>1629.5</v>
      </c>
      <c r="DT296" s="94"/>
      <c r="DU296" s="105">
        <f t="shared" ref="DU296:DX296" si="553">(DI296+CW296+CK296)/3</f>
        <v>165527.666666667</v>
      </c>
      <c r="DV296" s="105">
        <f t="shared" si="553"/>
        <v>-138139.666666667</v>
      </c>
      <c r="DW296" s="105">
        <f t="shared" si="553"/>
        <v>-12431.6666666667</v>
      </c>
      <c r="DX296" s="105">
        <f t="shared" si="553"/>
        <v>-694</v>
      </c>
      <c r="DY296" s="105">
        <f t="shared" si="501"/>
        <v>14262.3333333333</v>
      </c>
      <c r="DZ296" s="99">
        <f t="shared" si="502"/>
        <v>0.0861628368268749</v>
      </c>
      <c r="EA296" s="107">
        <f t="shared" si="503"/>
        <v>0.0942868601750566</v>
      </c>
      <c r="EB296" s="105">
        <f t="shared" si="504"/>
        <v>0</v>
      </c>
      <c r="EC296" s="105">
        <f t="shared" si="505"/>
        <v>0</v>
      </c>
      <c r="ED296" s="105" t="e">
        <f t="shared" si="506"/>
        <v>#VALUE!</v>
      </c>
      <c r="EE296" s="105">
        <f t="shared" si="507"/>
        <v>12792.3333333333</v>
      </c>
      <c r="EF296" s="108"/>
      <c r="EG296" s="115" t="str">
        <f t="shared" si="508"/>
        <v>完整</v>
      </c>
      <c r="EH296" s="115" t="str">
        <f t="shared" si="509"/>
        <v>完整</v>
      </c>
      <c r="EI296" s="115" t="str">
        <f t="shared" si="510"/>
        <v>完整</v>
      </c>
      <c r="EJ296" s="115" t="str">
        <f t="shared" si="511"/>
        <v>选择</v>
      </c>
      <c r="EK296" s="115" t="str">
        <f t="shared" si="512"/>
        <v>选择</v>
      </c>
      <c r="EL296" s="115" t="str">
        <f t="shared" si="513"/>
        <v>选择</v>
      </c>
      <c r="EM296" s="3" t="str">
        <f t="shared" si="514"/>
        <v>删除</v>
      </c>
      <c r="EN296" s="3" t="str">
        <f t="shared" si="515"/>
        <v>删除</v>
      </c>
      <c r="EO296" s="3" t="str">
        <f t="shared" si="516"/>
        <v>删除</v>
      </c>
      <c r="GR296" s="4"/>
    </row>
    <row r="297" s="5" customFormat="1" customHeight="1" spans="1:200">
      <c r="A297" s="42" t="s">
        <v>2923</v>
      </c>
      <c r="B297" s="43" t="str">
        <f t="shared" si="531"/>
        <v>Tri-Mode System (M) Berhad</v>
      </c>
      <c r="C297" s="44" t="s">
        <v>207</v>
      </c>
      <c r="D297" s="44" t="s">
        <v>90</v>
      </c>
      <c r="E297" s="45"/>
      <c r="F297" s="47"/>
      <c r="G297" s="44"/>
      <c r="H297" s="46">
        <f t="shared" si="465"/>
        <v>0.0530295866291254</v>
      </c>
      <c r="I297" s="46" t="str">
        <f t="shared" si="466"/>
        <v> </v>
      </c>
      <c r="J297" s="44"/>
      <c r="K297" s="47"/>
      <c r="L297" s="44"/>
      <c r="M297" s="70"/>
      <c r="N297" s="71" t="s">
        <v>2924</v>
      </c>
      <c r="O297" s="71" t="s">
        <v>2925</v>
      </c>
      <c r="P297" s="71" t="s">
        <v>211</v>
      </c>
      <c r="Q297" s="71" t="s">
        <v>2926</v>
      </c>
      <c r="R297" s="71" t="s">
        <v>2927</v>
      </c>
      <c r="S297" s="71" t="s">
        <v>429</v>
      </c>
      <c r="T297" s="75"/>
      <c r="U297" s="71" t="s">
        <v>2928</v>
      </c>
      <c r="V297" s="71" t="s">
        <v>306</v>
      </c>
      <c r="W297" s="71" t="s">
        <v>77</v>
      </c>
      <c r="X297" s="71" t="s">
        <v>2929</v>
      </c>
      <c r="Y297" s="71" t="s">
        <v>2930</v>
      </c>
      <c r="Z297" s="71" t="s">
        <v>2931</v>
      </c>
      <c r="AA297" s="81">
        <v>43234</v>
      </c>
      <c r="AB297" s="75"/>
      <c r="AC297" s="82">
        <v>70191</v>
      </c>
      <c r="AD297" s="82">
        <v>124624</v>
      </c>
      <c r="AE297" s="82">
        <v>133002</v>
      </c>
      <c r="AF297" s="82">
        <v>83432</v>
      </c>
      <c r="AG297" s="82">
        <v>415</v>
      </c>
      <c r="AH297" s="82">
        <v>5827</v>
      </c>
      <c r="AI297" s="82">
        <v>4177</v>
      </c>
      <c r="AJ297" s="82">
        <v>3242</v>
      </c>
      <c r="AK297" s="82">
        <v>49668</v>
      </c>
      <c r="AL297" s="82">
        <v>100581</v>
      </c>
      <c r="AM297" s="82">
        <v>109441</v>
      </c>
      <c r="AN297" s="82">
        <v>65172</v>
      </c>
      <c r="AO297" s="82">
        <v>0</v>
      </c>
      <c r="AP297" s="82">
        <v>0</v>
      </c>
      <c r="AQ297" s="82">
        <v>0</v>
      </c>
      <c r="AR297" s="82">
        <v>0</v>
      </c>
      <c r="AS297" s="82">
        <v>-12593</v>
      </c>
      <c r="AT297" s="82">
        <v>-13008</v>
      </c>
      <c r="AU297" s="82">
        <v>-12248</v>
      </c>
      <c r="AV297" s="82">
        <v>-11343</v>
      </c>
      <c r="AW297" s="82">
        <v>-4478</v>
      </c>
      <c r="AX297" s="82">
        <v>-4308</v>
      </c>
      <c r="AY297" s="82">
        <v>-4108</v>
      </c>
      <c r="AZ297" s="82">
        <v>-3377</v>
      </c>
      <c r="BA297" s="82">
        <v>174</v>
      </c>
      <c r="BB297" s="82">
        <v>196</v>
      </c>
      <c r="BC297" s="82">
        <v>208</v>
      </c>
      <c r="BD297" s="82">
        <v>132</v>
      </c>
      <c r="BE297" s="82">
        <v>11525</v>
      </c>
      <c r="BF297" s="82">
        <v>15049</v>
      </c>
      <c r="BG297" s="82">
        <v>26262</v>
      </c>
      <c r="BH297" s="82">
        <v>15269</v>
      </c>
      <c r="BI297" s="82">
        <v>14819</v>
      </c>
      <c r="BJ297" s="82">
        <v>17449</v>
      </c>
      <c r="BK297" s="82">
        <v>5372</v>
      </c>
      <c r="BL297" s="82">
        <v>4100</v>
      </c>
      <c r="BM297" s="82">
        <v>126811</v>
      </c>
      <c r="BN297" s="82">
        <v>106377</v>
      </c>
      <c r="BO297" s="82">
        <v>96436</v>
      </c>
      <c r="BP297" s="82">
        <v>96562</v>
      </c>
      <c r="BQ297" s="82">
        <v>168507</v>
      </c>
      <c r="BR297" s="82">
        <v>151060</v>
      </c>
      <c r="BS297" s="82">
        <v>141019</v>
      </c>
      <c r="BT297" s="82">
        <v>123166</v>
      </c>
      <c r="BU297" s="83"/>
      <c r="BV297" s="83"/>
      <c r="BW297" s="83"/>
      <c r="BX297" s="83"/>
      <c r="BY297" s="82">
        <v>3867</v>
      </c>
      <c r="BZ297" s="82">
        <v>12554</v>
      </c>
      <c r="CA297" s="82">
        <v>11382</v>
      </c>
      <c r="CB297" s="82">
        <v>6782</v>
      </c>
      <c r="CC297" s="83"/>
      <c r="CD297" s="83"/>
      <c r="CE297" s="83"/>
      <c r="CF297" s="83"/>
      <c r="CG297" s="82">
        <v>12593</v>
      </c>
      <c r="CH297" s="82">
        <v>13008</v>
      </c>
      <c r="CI297" s="82">
        <v>12248</v>
      </c>
      <c r="CJ297" s="82">
        <v>11343</v>
      </c>
      <c r="CK297" s="89">
        <f t="shared" si="467"/>
        <v>70191</v>
      </c>
      <c r="CL297" s="89">
        <f t="shared" si="468"/>
        <v>-49668</v>
      </c>
      <c r="CM297" s="89">
        <f t="shared" si="469"/>
        <v>-12593</v>
      </c>
      <c r="CN297" s="89">
        <f t="shared" si="470"/>
        <v>-4478</v>
      </c>
      <c r="CO297" s="89">
        <f t="shared" si="471"/>
        <v>3452</v>
      </c>
      <c r="CP297" s="90">
        <f t="shared" si="472"/>
        <v>0.0491800943140858</v>
      </c>
      <c r="CQ297" s="90">
        <f t="shared" si="473"/>
        <v>0.0517238795906442</v>
      </c>
      <c r="CR297" s="91">
        <f t="shared" si="474"/>
        <v>0</v>
      </c>
      <c r="CS297" s="93">
        <f t="shared" si="475"/>
        <v>0</v>
      </c>
      <c r="CT297" s="93">
        <f t="shared" si="476"/>
        <v>185</v>
      </c>
      <c r="CU297" s="93">
        <f t="shared" si="477"/>
        <v>116594</v>
      </c>
      <c r="CV297" s="94"/>
      <c r="CW297" s="95">
        <f t="shared" si="478"/>
        <v>124624</v>
      </c>
      <c r="CX297" s="95">
        <f t="shared" si="479"/>
        <v>-100581</v>
      </c>
      <c r="CY297" s="95">
        <f t="shared" si="480"/>
        <v>-13008</v>
      </c>
      <c r="CZ297" s="93">
        <f t="shared" si="481"/>
        <v>-4308</v>
      </c>
      <c r="DA297" s="95">
        <f t="shared" si="482"/>
        <v>6727</v>
      </c>
      <c r="DB297" s="99">
        <f t="shared" si="483"/>
        <v>0.0539783669277186</v>
      </c>
      <c r="DC297" s="99">
        <f t="shared" si="484"/>
        <v>0.0570582796848096</v>
      </c>
      <c r="DD297" s="91">
        <f t="shared" si="485"/>
        <v>0</v>
      </c>
      <c r="DE297" s="93">
        <f t="shared" si="486"/>
        <v>0</v>
      </c>
      <c r="DF297" s="93">
        <f t="shared" si="487"/>
        <v>202</v>
      </c>
      <c r="DG297" s="93">
        <f t="shared" si="488"/>
        <v>101406.5</v>
      </c>
      <c r="DH297" s="94"/>
      <c r="DI297" s="100">
        <f t="shared" si="489"/>
        <v>133002</v>
      </c>
      <c r="DJ297" s="100">
        <f t="shared" si="490"/>
        <v>-109441</v>
      </c>
      <c r="DK297" s="100">
        <f t="shared" si="491"/>
        <v>-12248</v>
      </c>
      <c r="DL297" s="100">
        <f t="shared" si="492"/>
        <v>-4108</v>
      </c>
      <c r="DM297" s="100">
        <f t="shared" si="493"/>
        <v>7205</v>
      </c>
      <c r="DN297" s="99">
        <f t="shared" si="494"/>
        <v>0.0541721177125156</v>
      </c>
      <c r="DO297" s="90">
        <f t="shared" si="495"/>
        <v>0.057274815774621</v>
      </c>
      <c r="DP297" s="91">
        <f t="shared" si="496"/>
        <v>0</v>
      </c>
      <c r="DQ297" s="93">
        <f t="shared" si="497"/>
        <v>0</v>
      </c>
      <c r="DR297" s="93">
        <f t="shared" si="498"/>
        <v>170</v>
      </c>
      <c r="DS297" s="93">
        <f t="shared" si="499"/>
        <v>96499</v>
      </c>
      <c r="DT297" s="94"/>
      <c r="DU297" s="105">
        <f t="shared" ref="DU297:DX297" si="554">(DI297+CW297+CK297)/3</f>
        <v>109272.333333333</v>
      </c>
      <c r="DV297" s="105">
        <f t="shared" si="554"/>
        <v>-86563.3333333333</v>
      </c>
      <c r="DW297" s="105">
        <f t="shared" si="554"/>
        <v>-12616.3333333333</v>
      </c>
      <c r="DX297" s="105">
        <f t="shared" si="554"/>
        <v>-4298</v>
      </c>
      <c r="DY297" s="105">
        <f t="shared" si="501"/>
        <v>5794.66666666667</v>
      </c>
      <c r="DZ297" s="99">
        <f t="shared" si="502"/>
        <v>0.0530295866291254</v>
      </c>
      <c r="EA297" s="107">
        <f t="shared" si="503"/>
        <v>0.0559992011158608</v>
      </c>
      <c r="EB297" s="105">
        <f t="shared" si="504"/>
        <v>0</v>
      </c>
      <c r="EC297" s="105">
        <f t="shared" si="505"/>
        <v>0</v>
      </c>
      <c r="ED297" s="105">
        <f t="shared" si="506"/>
        <v>185.666666666667</v>
      </c>
      <c r="EE297" s="105">
        <f t="shared" si="507"/>
        <v>104833.166666667</v>
      </c>
      <c r="EF297" s="108"/>
      <c r="EG297" s="115" t="str">
        <f t="shared" si="508"/>
        <v>完整</v>
      </c>
      <c r="EH297" s="115" t="str">
        <f t="shared" si="509"/>
        <v>完整</v>
      </c>
      <c r="EI297" s="115" t="str">
        <f t="shared" si="510"/>
        <v>完整</v>
      </c>
      <c r="EJ297" s="115" t="str">
        <f t="shared" si="511"/>
        <v>选择</v>
      </c>
      <c r="EK297" s="115" t="str">
        <f t="shared" si="512"/>
        <v>选择</v>
      </c>
      <c r="EL297" s="115" t="str">
        <f t="shared" si="513"/>
        <v>选择</v>
      </c>
      <c r="EM297" s="3" t="str">
        <f t="shared" si="514"/>
        <v>删除</v>
      </c>
      <c r="EN297" s="3" t="str">
        <f t="shared" si="515"/>
        <v>删除</v>
      </c>
      <c r="EO297" s="3" t="str">
        <f t="shared" si="516"/>
        <v>删除</v>
      </c>
      <c r="GR297" s="4"/>
    </row>
    <row r="298" s="5" customFormat="1" customHeight="1" spans="1:200">
      <c r="A298" s="42" t="s">
        <v>2932</v>
      </c>
      <c r="B298" s="43" t="str">
        <f t="shared" si="531"/>
        <v>Thai Parcels Public Company LTD</v>
      </c>
      <c r="C298" s="44" t="s">
        <v>207</v>
      </c>
      <c r="D298" s="44" t="s">
        <v>90</v>
      </c>
      <c r="E298" s="45"/>
      <c r="F298" s="47"/>
      <c r="G298" s="44"/>
      <c r="H298" s="46">
        <f t="shared" si="465"/>
        <v>0.0227793484395404</v>
      </c>
      <c r="I298" s="46" t="str">
        <f t="shared" si="466"/>
        <v> </v>
      </c>
      <c r="J298" s="44"/>
      <c r="K298" s="47"/>
      <c r="L298" s="44"/>
      <c r="M298" s="70"/>
      <c r="N298" s="71" t="s">
        <v>2933</v>
      </c>
      <c r="O298" s="71" t="s">
        <v>2934</v>
      </c>
      <c r="P298" s="71" t="s">
        <v>211</v>
      </c>
      <c r="Q298" s="71" t="s">
        <v>2935</v>
      </c>
      <c r="R298" s="71" t="s">
        <v>2936</v>
      </c>
      <c r="S298" s="71" t="s">
        <v>1158</v>
      </c>
      <c r="T298" s="75"/>
      <c r="U298" s="71" t="s">
        <v>2937</v>
      </c>
      <c r="V298" s="71" t="s">
        <v>266</v>
      </c>
      <c r="W298" s="71" t="s">
        <v>83</v>
      </c>
      <c r="X298" s="71" t="s">
        <v>2938</v>
      </c>
      <c r="Y298" s="71" t="s">
        <v>2939</v>
      </c>
      <c r="Z298" s="71" t="s">
        <v>2940</v>
      </c>
      <c r="AA298" s="81">
        <v>45107</v>
      </c>
      <c r="AB298" s="71" t="s">
        <v>2941</v>
      </c>
      <c r="AC298" s="82">
        <v>501987</v>
      </c>
      <c r="AD298" s="82">
        <v>480754</v>
      </c>
      <c r="AE298" s="82">
        <v>525116</v>
      </c>
      <c r="AF298" s="82">
        <v>703223</v>
      </c>
      <c r="AG298" s="82">
        <v>6885</v>
      </c>
      <c r="AH298" s="82">
        <v>5451</v>
      </c>
      <c r="AI298" s="82">
        <v>8857</v>
      </c>
      <c r="AJ298" s="82">
        <v>6301</v>
      </c>
      <c r="AK298" s="82">
        <v>388748</v>
      </c>
      <c r="AL298" s="82">
        <v>346095</v>
      </c>
      <c r="AM298" s="82">
        <v>379610</v>
      </c>
      <c r="AN298" s="82">
        <v>466979</v>
      </c>
      <c r="AO298" s="82">
        <v>0</v>
      </c>
      <c r="AP298" s="82">
        <v>0</v>
      </c>
      <c r="AQ298" s="82">
        <v>0</v>
      </c>
      <c r="AR298" s="83"/>
      <c r="AS298" s="82">
        <v>-77882</v>
      </c>
      <c r="AT298" s="82">
        <v>-70284</v>
      </c>
      <c r="AU298" s="82">
        <v>-77149</v>
      </c>
      <c r="AV298" s="82">
        <v>-617983</v>
      </c>
      <c r="AW298" s="82">
        <v>-43775</v>
      </c>
      <c r="AX298" s="82">
        <v>-41417</v>
      </c>
      <c r="AY298" s="82">
        <v>-48549</v>
      </c>
      <c r="AZ298" s="83"/>
      <c r="BA298" s="83"/>
      <c r="BB298" s="83"/>
      <c r="BC298" s="83"/>
      <c r="BD298" s="83"/>
      <c r="BE298" s="82">
        <v>41185</v>
      </c>
      <c r="BF298" s="82">
        <v>27690</v>
      </c>
      <c r="BG298" s="82">
        <v>27729</v>
      </c>
      <c r="BH298" s="82">
        <v>55348</v>
      </c>
      <c r="BI298" s="82">
        <v>376809</v>
      </c>
      <c r="BJ298" s="82">
        <v>21226</v>
      </c>
      <c r="BK298" s="82">
        <v>15702</v>
      </c>
      <c r="BL298" s="82">
        <v>120808</v>
      </c>
      <c r="BM298" s="82">
        <v>551470</v>
      </c>
      <c r="BN298" s="82">
        <v>540836</v>
      </c>
      <c r="BO298" s="82">
        <v>524001</v>
      </c>
      <c r="BP298" s="82">
        <v>123945</v>
      </c>
      <c r="BQ298" s="82">
        <v>1038125</v>
      </c>
      <c r="BR298" s="82">
        <v>640861</v>
      </c>
      <c r="BS298" s="82">
        <v>617374</v>
      </c>
      <c r="BT298" s="82">
        <v>526479</v>
      </c>
      <c r="BU298" s="82">
        <v>7137</v>
      </c>
      <c r="BV298" s="82">
        <v>7226</v>
      </c>
      <c r="BW298" s="82">
        <v>8657</v>
      </c>
      <c r="BX298" s="82">
        <v>542481</v>
      </c>
      <c r="BY298" s="82">
        <v>-1533</v>
      </c>
      <c r="BZ298" s="82">
        <v>28409</v>
      </c>
      <c r="CA298" s="82">
        <v>28665</v>
      </c>
      <c r="CB298" s="82">
        <v>-375438</v>
      </c>
      <c r="CC298" s="83"/>
      <c r="CD298" s="83"/>
      <c r="CE298" s="83"/>
      <c r="CF298" s="83"/>
      <c r="CG298" s="82">
        <v>70745</v>
      </c>
      <c r="CH298" s="82">
        <v>63058</v>
      </c>
      <c r="CI298" s="82">
        <v>68492</v>
      </c>
      <c r="CJ298" s="82">
        <v>75502</v>
      </c>
      <c r="CK298" s="89">
        <f t="shared" si="467"/>
        <v>501987</v>
      </c>
      <c r="CL298" s="89">
        <f t="shared" si="468"/>
        <v>-388748</v>
      </c>
      <c r="CM298" s="89">
        <f t="shared" si="469"/>
        <v>-77882</v>
      </c>
      <c r="CN298" s="89">
        <f t="shared" si="470"/>
        <v>-43775</v>
      </c>
      <c r="CO298" s="89">
        <f t="shared" si="471"/>
        <v>-8418</v>
      </c>
      <c r="CP298" s="90">
        <f t="shared" si="472"/>
        <v>-0.0167693585690466</v>
      </c>
      <c r="CQ298" s="90">
        <f t="shared" si="473"/>
        <v>-0.0164927851412114</v>
      </c>
      <c r="CR298" s="91">
        <f t="shared" si="474"/>
        <v>7137</v>
      </c>
      <c r="CS298" s="93">
        <f t="shared" si="475"/>
        <v>0</v>
      </c>
      <c r="CT298" s="93" t="e">
        <f t="shared" si="476"/>
        <v>#VALUE!</v>
      </c>
      <c r="CU298" s="93">
        <f t="shared" si="477"/>
        <v>546153</v>
      </c>
      <c r="CV298" s="94"/>
      <c r="CW298" s="95">
        <f t="shared" si="478"/>
        <v>480754</v>
      </c>
      <c r="CX298" s="95">
        <f t="shared" si="479"/>
        <v>-346095</v>
      </c>
      <c r="CY298" s="95">
        <f t="shared" si="480"/>
        <v>-70284</v>
      </c>
      <c r="CZ298" s="93">
        <f t="shared" si="481"/>
        <v>-41417</v>
      </c>
      <c r="DA298" s="95">
        <f t="shared" si="482"/>
        <v>22958</v>
      </c>
      <c r="DB298" s="99">
        <f t="shared" si="483"/>
        <v>0.0477541528515623</v>
      </c>
      <c r="DC298" s="99">
        <f t="shared" si="484"/>
        <v>0.0501489746524653</v>
      </c>
      <c r="DD298" s="91">
        <f t="shared" si="485"/>
        <v>7226</v>
      </c>
      <c r="DE298" s="93">
        <f t="shared" si="486"/>
        <v>0</v>
      </c>
      <c r="DF298" s="93" t="e">
        <f t="shared" si="487"/>
        <v>#VALUE!</v>
      </c>
      <c r="DG298" s="93">
        <f t="shared" si="488"/>
        <v>532418.5</v>
      </c>
      <c r="DH298" s="94"/>
      <c r="DI298" s="100">
        <f t="shared" si="489"/>
        <v>525116</v>
      </c>
      <c r="DJ298" s="100">
        <f t="shared" si="490"/>
        <v>-379610</v>
      </c>
      <c r="DK298" s="100">
        <f t="shared" si="491"/>
        <v>-77149</v>
      </c>
      <c r="DL298" s="100">
        <f t="shared" si="492"/>
        <v>-48549</v>
      </c>
      <c r="DM298" s="100">
        <f t="shared" si="493"/>
        <v>19808</v>
      </c>
      <c r="DN298" s="99">
        <f t="shared" si="494"/>
        <v>0.0377211892229526</v>
      </c>
      <c r="DO298" s="90">
        <f t="shared" si="495"/>
        <v>0.0391998543462601</v>
      </c>
      <c r="DP298" s="91">
        <f t="shared" si="496"/>
        <v>8657</v>
      </c>
      <c r="DQ298" s="93">
        <f t="shared" si="497"/>
        <v>0</v>
      </c>
      <c r="DR298" s="93" t="e">
        <f t="shared" si="498"/>
        <v>#VALUE!</v>
      </c>
      <c r="DS298" s="93">
        <f t="shared" si="499"/>
        <v>323973</v>
      </c>
      <c r="DT298" s="94"/>
      <c r="DU298" s="105">
        <f t="shared" ref="DU298:DX298" si="555">(DI298+CW298+CK298)/3</f>
        <v>502619</v>
      </c>
      <c r="DV298" s="105">
        <f t="shared" si="555"/>
        <v>-371484.333333333</v>
      </c>
      <c r="DW298" s="105">
        <f t="shared" si="555"/>
        <v>-75105</v>
      </c>
      <c r="DX298" s="105">
        <f t="shared" si="555"/>
        <v>-44580.3333333333</v>
      </c>
      <c r="DY298" s="105">
        <f t="shared" si="501"/>
        <v>11449.3333333334</v>
      </c>
      <c r="DZ298" s="99">
        <f t="shared" si="502"/>
        <v>0.0227793484395404</v>
      </c>
      <c r="EA298" s="107">
        <f t="shared" si="503"/>
        <v>0.0233103428618353</v>
      </c>
      <c r="EB298" s="105">
        <f t="shared" si="504"/>
        <v>-7673.33333333333</v>
      </c>
      <c r="EC298" s="105">
        <f t="shared" si="505"/>
        <v>0</v>
      </c>
      <c r="ED298" s="105" t="e">
        <f t="shared" si="506"/>
        <v>#VALUE!</v>
      </c>
      <c r="EE298" s="105">
        <f t="shared" si="507"/>
        <v>467514.833333333</v>
      </c>
      <c r="EF298" s="108"/>
      <c r="EG298" s="115" t="str">
        <f t="shared" si="508"/>
        <v>完整</v>
      </c>
      <c r="EH298" s="115" t="str">
        <f t="shared" si="509"/>
        <v>完整</v>
      </c>
      <c r="EI298" s="115" t="str">
        <f t="shared" si="510"/>
        <v>完整</v>
      </c>
      <c r="EJ298" s="115" t="str">
        <f t="shared" si="511"/>
        <v>选择</v>
      </c>
      <c r="EK298" s="115" t="str">
        <f t="shared" si="512"/>
        <v>选择</v>
      </c>
      <c r="EL298" s="115" t="str">
        <f t="shared" si="513"/>
        <v>选择</v>
      </c>
      <c r="EM298" s="3" t="str">
        <f t="shared" si="514"/>
        <v>删除</v>
      </c>
      <c r="EN298" s="3" t="str">
        <f t="shared" si="515"/>
        <v>删除</v>
      </c>
      <c r="EO298" s="3" t="str">
        <f t="shared" si="516"/>
        <v>删除</v>
      </c>
      <c r="GR298" s="4"/>
    </row>
    <row r="299" s="5" customFormat="1" customHeight="1" spans="1:200">
      <c r="A299" s="42" t="s">
        <v>2942</v>
      </c>
      <c r="B299" s="43" t="str">
        <f t="shared" si="531"/>
        <v>China International Holdings Limited</v>
      </c>
      <c r="C299" s="44" t="s">
        <v>207</v>
      </c>
      <c r="D299" s="44" t="s">
        <v>90</v>
      </c>
      <c r="E299" s="45"/>
      <c r="F299" s="47"/>
      <c r="G299" s="44"/>
      <c r="H299" s="46">
        <f t="shared" si="465"/>
        <v>-0.0518084036870601</v>
      </c>
      <c r="I299" s="46" t="str">
        <f t="shared" si="466"/>
        <v> </v>
      </c>
      <c r="J299" s="44"/>
      <c r="K299" s="47"/>
      <c r="L299" s="44"/>
      <c r="M299" s="70"/>
      <c r="N299" s="71" t="s">
        <v>2943</v>
      </c>
      <c r="O299" s="71" t="s">
        <v>2944</v>
      </c>
      <c r="P299" s="71" t="s">
        <v>211</v>
      </c>
      <c r="Q299" s="71" t="s">
        <v>2945</v>
      </c>
      <c r="R299" s="71" t="s">
        <v>2946</v>
      </c>
      <c r="S299" s="71" t="s">
        <v>293</v>
      </c>
      <c r="T299" s="71" t="s">
        <v>294</v>
      </c>
      <c r="U299" s="71" t="s">
        <v>2947</v>
      </c>
      <c r="V299" s="71" t="s">
        <v>266</v>
      </c>
      <c r="W299" s="71" t="s">
        <v>83</v>
      </c>
      <c r="X299" s="71" t="s">
        <v>2948</v>
      </c>
      <c r="Y299" s="71" t="s">
        <v>2949</v>
      </c>
      <c r="Z299" s="71" t="s">
        <v>2950</v>
      </c>
      <c r="AA299" s="81">
        <v>36490</v>
      </c>
      <c r="AB299" s="71" t="s">
        <v>2951</v>
      </c>
      <c r="AC299" s="82">
        <v>97913</v>
      </c>
      <c r="AD299" s="82">
        <v>103604</v>
      </c>
      <c r="AE299" s="82">
        <v>128719</v>
      </c>
      <c r="AF299" s="82">
        <v>158198</v>
      </c>
      <c r="AG299" s="82">
        <v>3622</v>
      </c>
      <c r="AH299" s="82">
        <v>1201</v>
      </c>
      <c r="AI299" s="82">
        <v>1392</v>
      </c>
      <c r="AJ299" s="82">
        <v>4416</v>
      </c>
      <c r="AK299" s="82">
        <v>39564</v>
      </c>
      <c r="AL299" s="82">
        <v>56002</v>
      </c>
      <c r="AM299" s="82">
        <v>56162</v>
      </c>
      <c r="AN299" s="82">
        <v>61333</v>
      </c>
      <c r="AO299" s="82">
        <v>0</v>
      </c>
      <c r="AP299" s="82">
        <v>0</v>
      </c>
      <c r="AQ299" s="82">
        <v>0</v>
      </c>
      <c r="AR299" s="82">
        <v>0</v>
      </c>
      <c r="AS299" s="82">
        <v>-25976</v>
      </c>
      <c r="AT299" s="82">
        <v>-34132</v>
      </c>
      <c r="AU299" s="82">
        <v>-50522</v>
      </c>
      <c r="AV299" s="82">
        <v>-28693</v>
      </c>
      <c r="AW299" s="82">
        <v>-33535</v>
      </c>
      <c r="AX299" s="82">
        <v>-24416</v>
      </c>
      <c r="AY299" s="82">
        <v>-27036</v>
      </c>
      <c r="AZ299" s="82">
        <v>-27397</v>
      </c>
      <c r="BA299" s="82">
        <v>3187</v>
      </c>
      <c r="BB299" s="82">
        <v>3678</v>
      </c>
      <c r="BC299" s="82">
        <v>2249</v>
      </c>
      <c r="BD299" s="82">
        <v>1944</v>
      </c>
      <c r="BE299" s="82">
        <v>24907</v>
      </c>
      <c r="BF299" s="82">
        <v>15437</v>
      </c>
      <c r="BG299" s="82">
        <v>9218</v>
      </c>
      <c r="BH299" s="82">
        <v>208125</v>
      </c>
      <c r="BI299" s="82">
        <v>20801</v>
      </c>
      <c r="BJ299" s="82">
        <v>63372</v>
      </c>
      <c r="BK299" s="82">
        <v>115613</v>
      </c>
      <c r="BL299" s="82">
        <v>58523</v>
      </c>
      <c r="BM299" s="82">
        <v>208337</v>
      </c>
      <c r="BN299" s="82">
        <v>237386</v>
      </c>
      <c r="BO299" s="82">
        <v>250191</v>
      </c>
      <c r="BP299" s="82">
        <v>246761</v>
      </c>
      <c r="BQ299" s="82">
        <v>747264</v>
      </c>
      <c r="BR299" s="82">
        <v>797603</v>
      </c>
      <c r="BS299" s="82">
        <v>759606</v>
      </c>
      <c r="BT299" s="82">
        <v>822669</v>
      </c>
      <c r="BU299" s="83"/>
      <c r="BV299" s="83"/>
      <c r="BW299" s="83"/>
      <c r="BX299" s="83"/>
      <c r="BY299" s="82">
        <v>2460</v>
      </c>
      <c r="BZ299" s="82">
        <v>-9745</v>
      </c>
      <c r="CA299" s="82">
        <v>-3609</v>
      </c>
      <c r="CB299" s="82">
        <v>45191</v>
      </c>
      <c r="CC299" s="82">
        <v>25689</v>
      </c>
      <c r="CD299" s="82">
        <v>28021</v>
      </c>
      <c r="CE299" s="82">
        <v>41039</v>
      </c>
      <c r="CF299" s="82">
        <v>20012</v>
      </c>
      <c r="CG299" s="82">
        <v>287</v>
      </c>
      <c r="CH299" s="82">
        <v>6111</v>
      </c>
      <c r="CI299" s="82">
        <v>9483</v>
      </c>
      <c r="CJ299" s="82">
        <v>8681</v>
      </c>
      <c r="CK299" s="89">
        <f t="shared" si="467"/>
        <v>97913</v>
      </c>
      <c r="CL299" s="89">
        <f t="shared" si="468"/>
        <v>-39564</v>
      </c>
      <c r="CM299" s="89">
        <f t="shared" si="469"/>
        <v>-25976</v>
      </c>
      <c r="CN299" s="89">
        <f t="shared" si="470"/>
        <v>-33535</v>
      </c>
      <c r="CO299" s="89">
        <f t="shared" si="471"/>
        <v>-1162</v>
      </c>
      <c r="CP299" s="90">
        <f t="shared" si="472"/>
        <v>-0.0118676784492355</v>
      </c>
      <c r="CQ299" s="90">
        <f t="shared" si="473"/>
        <v>-0.0117284885187989</v>
      </c>
      <c r="CR299" s="91">
        <f t="shared" si="474"/>
        <v>0</v>
      </c>
      <c r="CS299" s="93">
        <f t="shared" si="475"/>
        <v>0</v>
      </c>
      <c r="CT299" s="93">
        <f t="shared" si="476"/>
        <v>3432.5</v>
      </c>
      <c r="CU299" s="93">
        <f t="shared" si="477"/>
        <v>222861.5</v>
      </c>
      <c r="CV299" s="94"/>
      <c r="CW299" s="95">
        <f t="shared" si="478"/>
        <v>103604</v>
      </c>
      <c r="CX299" s="95">
        <f t="shared" si="479"/>
        <v>-56002</v>
      </c>
      <c r="CY299" s="95">
        <f t="shared" si="480"/>
        <v>-34132</v>
      </c>
      <c r="CZ299" s="93">
        <f t="shared" si="481"/>
        <v>-24416</v>
      </c>
      <c r="DA299" s="95">
        <f t="shared" si="482"/>
        <v>-10946</v>
      </c>
      <c r="DB299" s="99">
        <f t="shared" si="483"/>
        <v>-0.10565229141732</v>
      </c>
      <c r="DC299" s="99">
        <f t="shared" si="484"/>
        <v>-0.095556525534701</v>
      </c>
      <c r="DD299" s="91">
        <f t="shared" si="485"/>
        <v>0</v>
      </c>
      <c r="DE299" s="93">
        <f t="shared" si="486"/>
        <v>0</v>
      </c>
      <c r="DF299" s="93">
        <f t="shared" si="487"/>
        <v>2963.5</v>
      </c>
      <c r="DG299" s="93">
        <f t="shared" si="488"/>
        <v>243788.5</v>
      </c>
      <c r="DH299" s="94"/>
      <c r="DI299" s="100">
        <f t="shared" si="489"/>
        <v>128719</v>
      </c>
      <c r="DJ299" s="100">
        <f t="shared" si="490"/>
        <v>-56162</v>
      </c>
      <c r="DK299" s="100">
        <f t="shared" si="491"/>
        <v>-50522</v>
      </c>
      <c r="DL299" s="100">
        <f t="shared" si="492"/>
        <v>-27036</v>
      </c>
      <c r="DM299" s="100">
        <f t="shared" si="493"/>
        <v>-5001</v>
      </c>
      <c r="DN299" s="99">
        <f t="shared" si="494"/>
        <v>-0.0388520731205183</v>
      </c>
      <c r="DO299" s="90">
        <f t="shared" si="495"/>
        <v>-0.0373990427759497</v>
      </c>
      <c r="DP299" s="91">
        <f t="shared" si="496"/>
        <v>0</v>
      </c>
      <c r="DQ299" s="93">
        <f t="shared" si="497"/>
        <v>0</v>
      </c>
      <c r="DR299" s="93">
        <f t="shared" si="498"/>
        <v>2096.5</v>
      </c>
      <c r="DS299" s="93">
        <f t="shared" si="499"/>
        <v>248476</v>
      </c>
      <c r="DT299" s="94"/>
      <c r="DU299" s="105">
        <f t="shared" ref="DU299:DX299" si="556">(DI299+CW299+CK299)/3</f>
        <v>110078.666666667</v>
      </c>
      <c r="DV299" s="105">
        <f t="shared" si="556"/>
        <v>-50576</v>
      </c>
      <c r="DW299" s="105">
        <f t="shared" si="556"/>
        <v>-36876.6666666667</v>
      </c>
      <c r="DX299" s="105">
        <f t="shared" si="556"/>
        <v>-28329</v>
      </c>
      <c r="DY299" s="105">
        <f t="shared" si="501"/>
        <v>-5702.99999999999</v>
      </c>
      <c r="DZ299" s="99">
        <f t="shared" si="502"/>
        <v>-0.0518084036870601</v>
      </c>
      <c r="EA299" s="107">
        <f t="shared" si="503"/>
        <v>-0.0492565029005743</v>
      </c>
      <c r="EB299" s="105">
        <f t="shared" si="504"/>
        <v>0</v>
      </c>
      <c r="EC299" s="105">
        <f t="shared" si="505"/>
        <v>0</v>
      </c>
      <c r="ED299" s="105">
        <f t="shared" si="506"/>
        <v>2830.83333333333</v>
      </c>
      <c r="EE299" s="105">
        <f t="shared" si="507"/>
        <v>238375.333333333</v>
      </c>
      <c r="EF299" s="108"/>
      <c r="EG299" s="115" t="str">
        <f t="shared" si="508"/>
        <v>完整</v>
      </c>
      <c r="EH299" s="115" t="str">
        <f t="shared" si="509"/>
        <v>完整</v>
      </c>
      <c r="EI299" s="115" t="str">
        <f t="shared" si="510"/>
        <v>完整</v>
      </c>
      <c r="EJ299" s="115" t="str">
        <f t="shared" si="511"/>
        <v>选择</v>
      </c>
      <c r="EK299" s="115" t="str">
        <f t="shared" si="512"/>
        <v>选择</v>
      </c>
      <c r="EL299" s="115" t="str">
        <f t="shared" si="513"/>
        <v>删除</v>
      </c>
      <c r="EM299" s="3" t="str">
        <f t="shared" si="514"/>
        <v>删除</v>
      </c>
      <c r="EN299" s="3" t="str">
        <f t="shared" si="515"/>
        <v>删除</v>
      </c>
      <c r="EO299" s="3" t="str">
        <f t="shared" si="516"/>
        <v>删除</v>
      </c>
      <c r="GR299" s="4"/>
    </row>
    <row r="300" s="5" customFormat="1" customHeight="1" spans="1:200">
      <c r="A300" s="42" t="s">
        <v>2952</v>
      </c>
      <c r="B300" s="43" t="str">
        <f t="shared" si="531"/>
        <v>Globe International Carriers Limited</v>
      </c>
      <c r="C300" s="44" t="s">
        <v>207</v>
      </c>
      <c r="D300" s="44" t="s">
        <v>90</v>
      </c>
      <c r="E300" s="45"/>
      <c r="F300" s="47"/>
      <c r="G300" s="44"/>
      <c r="H300" s="46">
        <f t="shared" si="465"/>
        <v>0.0409302499863945</v>
      </c>
      <c r="I300" s="46" t="str">
        <f t="shared" si="466"/>
        <v> </v>
      </c>
      <c r="J300" s="44"/>
      <c r="K300" s="47"/>
      <c r="L300" s="44"/>
      <c r="M300" s="70"/>
      <c r="N300" s="71" t="s">
        <v>2953</v>
      </c>
      <c r="O300" s="71" t="s">
        <v>2954</v>
      </c>
      <c r="P300" s="71" t="s">
        <v>211</v>
      </c>
      <c r="Q300" s="71" t="s">
        <v>2955</v>
      </c>
      <c r="R300" s="71" t="s">
        <v>2956</v>
      </c>
      <c r="S300" s="71" t="s">
        <v>612</v>
      </c>
      <c r="T300" s="75"/>
      <c r="U300" s="71" t="s">
        <v>2957</v>
      </c>
      <c r="V300" s="71" t="s">
        <v>266</v>
      </c>
      <c r="W300" s="71" t="s">
        <v>71</v>
      </c>
      <c r="X300" s="71" t="s">
        <v>2958</v>
      </c>
      <c r="Y300" s="71" t="s">
        <v>2959</v>
      </c>
      <c r="Z300" s="71" t="s">
        <v>2960</v>
      </c>
      <c r="AA300" s="81">
        <v>42662</v>
      </c>
      <c r="AB300" s="75"/>
      <c r="AC300" s="82">
        <v>1144966</v>
      </c>
      <c r="AD300" s="82">
        <v>1136833</v>
      </c>
      <c r="AE300" s="82">
        <v>1080824</v>
      </c>
      <c r="AF300" s="82">
        <v>801748</v>
      </c>
      <c r="AG300" s="83"/>
      <c r="AH300" s="83"/>
      <c r="AI300" s="83"/>
      <c r="AJ300" s="83"/>
      <c r="AK300" s="83"/>
      <c r="AL300" s="83"/>
      <c r="AM300" s="83"/>
      <c r="AN300" s="83"/>
      <c r="AO300" s="82">
        <v>0</v>
      </c>
      <c r="AP300" s="82">
        <v>0</v>
      </c>
      <c r="AQ300" s="82">
        <v>0</v>
      </c>
      <c r="AR300" s="82">
        <v>0</v>
      </c>
      <c r="AS300" s="82">
        <v>-1088573</v>
      </c>
      <c r="AT300" s="82">
        <v>-1086995</v>
      </c>
      <c r="AU300" s="82">
        <v>-1041068</v>
      </c>
      <c r="AV300" s="82">
        <v>-769001</v>
      </c>
      <c r="AW300" s="82">
        <v>-2853</v>
      </c>
      <c r="AX300" s="82">
        <v>-2826</v>
      </c>
      <c r="AY300" s="82">
        <v>-2675</v>
      </c>
      <c r="AZ300" s="82">
        <v>-2747</v>
      </c>
      <c r="BA300" s="83"/>
      <c r="BB300" s="83"/>
      <c r="BC300" s="83"/>
      <c r="BD300" s="83"/>
      <c r="BE300" s="82">
        <v>391640</v>
      </c>
      <c r="BF300" s="82">
        <v>434543</v>
      </c>
      <c r="BG300" s="82">
        <v>541946</v>
      </c>
      <c r="BH300" s="82">
        <v>362221</v>
      </c>
      <c r="BI300" s="82">
        <v>9634</v>
      </c>
      <c r="BJ300" s="82">
        <v>5369</v>
      </c>
      <c r="BK300" s="82">
        <v>13778</v>
      </c>
      <c r="BL300" s="82">
        <v>15565</v>
      </c>
      <c r="BM300" s="82">
        <v>20891</v>
      </c>
      <c r="BN300" s="82">
        <v>11632</v>
      </c>
      <c r="BO300" s="82">
        <v>10823</v>
      </c>
      <c r="BP300" s="82">
        <v>13839</v>
      </c>
      <c r="BQ300" s="82">
        <v>827965</v>
      </c>
      <c r="BR300" s="82">
        <v>598438</v>
      </c>
      <c r="BS300" s="82">
        <v>638179</v>
      </c>
      <c r="BT300" s="82">
        <v>481333</v>
      </c>
      <c r="BU300" s="82">
        <v>4901</v>
      </c>
      <c r="BV300" s="82">
        <v>4862</v>
      </c>
      <c r="BW300" s="82">
        <v>4087</v>
      </c>
      <c r="BX300" s="82">
        <v>3253</v>
      </c>
      <c r="BY300" s="82">
        <v>53540</v>
      </c>
      <c r="BZ300" s="82">
        <v>47012</v>
      </c>
      <c r="CA300" s="82">
        <v>37081</v>
      </c>
      <c r="CB300" s="82">
        <v>30000</v>
      </c>
      <c r="CC300" s="82">
        <v>1062118</v>
      </c>
      <c r="CD300" s="82">
        <v>1061520</v>
      </c>
      <c r="CE300" s="82">
        <v>1022067</v>
      </c>
      <c r="CF300" s="82">
        <v>751549</v>
      </c>
      <c r="CG300" s="82">
        <v>1948</v>
      </c>
      <c r="CH300" s="82">
        <v>772</v>
      </c>
      <c r="CI300" s="82">
        <v>580</v>
      </c>
      <c r="CJ300" s="82">
        <v>947</v>
      </c>
      <c r="CK300" s="89">
        <f t="shared" si="467"/>
        <v>1144966</v>
      </c>
      <c r="CL300" s="89">
        <f t="shared" si="468"/>
        <v>0</v>
      </c>
      <c r="CM300" s="89">
        <f t="shared" si="469"/>
        <v>-1088573</v>
      </c>
      <c r="CN300" s="89">
        <f t="shared" si="470"/>
        <v>-2853</v>
      </c>
      <c r="CO300" s="89">
        <f t="shared" si="471"/>
        <v>53540</v>
      </c>
      <c r="CP300" s="90">
        <f t="shared" si="472"/>
        <v>0.0467612138701062</v>
      </c>
      <c r="CQ300" s="90">
        <f t="shared" si="473"/>
        <v>0.0490550893968075</v>
      </c>
      <c r="CR300" s="91">
        <f t="shared" si="474"/>
        <v>4901</v>
      </c>
      <c r="CS300" s="93">
        <f t="shared" si="475"/>
        <v>0</v>
      </c>
      <c r="CT300" s="93" t="e">
        <f t="shared" si="476"/>
        <v>#VALUE!</v>
      </c>
      <c r="CU300" s="93">
        <f t="shared" si="477"/>
        <v>16261.5</v>
      </c>
      <c r="CV300" s="94"/>
      <c r="CW300" s="95">
        <f t="shared" si="478"/>
        <v>1136833</v>
      </c>
      <c r="CX300" s="95">
        <f t="shared" si="479"/>
        <v>0</v>
      </c>
      <c r="CY300" s="95">
        <f t="shared" si="480"/>
        <v>-1086995</v>
      </c>
      <c r="CZ300" s="93">
        <f t="shared" si="481"/>
        <v>-2826</v>
      </c>
      <c r="DA300" s="95">
        <f t="shared" si="482"/>
        <v>47012</v>
      </c>
      <c r="DB300" s="99">
        <f t="shared" si="483"/>
        <v>0.0413534793588856</v>
      </c>
      <c r="DC300" s="99">
        <f t="shared" si="484"/>
        <v>0.0431373592544097</v>
      </c>
      <c r="DD300" s="91">
        <f t="shared" si="485"/>
        <v>4862</v>
      </c>
      <c r="DE300" s="93">
        <f t="shared" si="486"/>
        <v>0</v>
      </c>
      <c r="DF300" s="93" t="e">
        <f t="shared" si="487"/>
        <v>#VALUE!</v>
      </c>
      <c r="DG300" s="93">
        <f t="shared" si="488"/>
        <v>11227.5</v>
      </c>
      <c r="DH300" s="94"/>
      <c r="DI300" s="100">
        <f t="shared" si="489"/>
        <v>1080824</v>
      </c>
      <c r="DJ300" s="100">
        <f t="shared" si="490"/>
        <v>0</v>
      </c>
      <c r="DK300" s="100">
        <f t="shared" si="491"/>
        <v>-1041068</v>
      </c>
      <c r="DL300" s="100">
        <f t="shared" si="492"/>
        <v>-2675</v>
      </c>
      <c r="DM300" s="100">
        <f t="shared" si="493"/>
        <v>37081</v>
      </c>
      <c r="DN300" s="99">
        <f t="shared" si="494"/>
        <v>0.0343080834622473</v>
      </c>
      <c r="DO300" s="90">
        <f t="shared" si="495"/>
        <v>0.0355269448513667</v>
      </c>
      <c r="DP300" s="91">
        <f t="shared" si="496"/>
        <v>4087</v>
      </c>
      <c r="DQ300" s="93">
        <f t="shared" si="497"/>
        <v>0</v>
      </c>
      <c r="DR300" s="93" t="e">
        <f t="shared" si="498"/>
        <v>#VALUE!</v>
      </c>
      <c r="DS300" s="93">
        <f t="shared" si="499"/>
        <v>12331</v>
      </c>
      <c r="DT300" s="94"/>
      <c r="DU300" s="105">
        <f t="shared" ref="DU300:DX300" si="557">(DI300+CW300+CK300)/3</f>
        <v>1120874.33333333</v>
      </c>
      <c r="DV300" s="105">
        <f t="shared" si="557"/>
        <v>0</v>
      </c>
      <c r="DW300" s="105">
        <f t="shared" si="557"/>
        <v>-1072212</v>
      </c>
      <c r="DX300" s="105">
        <f t="shared" si="557"/>
        <v>-2784.66666666667</v>
      </c>
      <c r="DY300" s="105">
        <f t="shared" si="501"/>
        <v>45877.6666666666</v>
      </c>
      <c r="DZ300" s="99">
        <f t="shared" si="502"/>
        <v>0.0409302499863945</v>
      </c>
      <c r="EA300" s="107">
        <f t="shared" si="503"/>
        <v>0.0426770315566869</v>
      </c>
      <c r="EB300" s="105">
        <f t="shared" si="504"/>
        <v>-4616.66666666667</v>
      </c>
      <c r="EC300" s="105">
        <f t="shared" si="505"/>
        <v>0</v>
      </c>
      <c r="ED300" s="105" t="e">
        <f t="shared" si="506"/>
        <v>#VALUE!</v>
      </c>
      <c r="EE300" s="105">
        <f t="shared" si="507"/>
        <v>13273.3333333333</v>
      </c>
      <c r="EF300" s="108"/>
      <c r="EG300" s="115" t="str">
        <f t="shared" si="508"/>
        <v>完整</v>
      </c>
      <c r="EH300" s="115" t="str">
        <f t="shared" si="509"/>
        <v>完整</v>
      </c>
      <c r="EI300" s="115" t="str">
        <f t="shared" si="510"/>
        <v>完整</v>
      </c>
      <c r="EJ300" s="115" t="str">
        <f t="shared" si="511"/>
        <v>选择</v>
      </c>
      <c r="EK300" s="115" t="str">
        <f t="shared" si="512"/>
        <v>选择</v>
      </c>
      <c r="EL300" s="115" t="str">
        <f t="shared" si="513"/>
        <v>选择</v>
      </c>
      <c r="EM300" s="3" t="str">
        <f t="shared" si="514"/>
        <v>删除</v>
      </c>
      <c r="EN300" s="3" t="str">
        <f t="shared" si="515"/>
        <v>删除</v>
      </c>
      <c r="EO300" s="3" t="str">
        <f t="shared" si="516"/>
        <v>删除</v>
      </c>
      <c r="GR300" s="4"/>
    </row>
    <row r="301" s="5" customFormat="1" customHeight="1" spans="1:200">
      <c r="A301" s="42" t="s">
        <v>2961</v>
      </c>
      <c r="B301" s="43" t="str">
        <f t="shared" si="531"/>
        <v>Cargosol Logistics Limited</v>
      </c>
      <c r="C301" s="44" t="s">
        <v>207</v>
      </c>
      <c r="D301" s="44" t="s">
        <v>90</v>
      </c>
      <c r="E301" s="45"/>
      <c r="F301" s="47"/>
      <c r="G301" s="44"/>
      <c r="H301" s="46">
        <f t="shared" si="465"/>
        <v>0.023597696190437</v>
      </c>
      <c r="I301" s="46" t="str">
        <f t="shared" si="466"/>
        <v> </v>
      </c>
      <c r="J301" s="44"/>
      <c r="K301" s="47"/>
      <c r="L301" s="44"/>
      <c r="M301" s="70"/>
      <c r="N301" s="71" t="s">
        <v>2962</v>
      </c>
      <c r="O301" s="71" t="s">
        <v>2963</v>
      </c>
      <c r="P301" s="71" t="s">
        <v>211</v>
      </c>
      <c r="Q301" s="71" t="s">
        <v>2530</v>
      </c>
      <c r="R301" s="71" t="s">
        <v>2964</v>
      </c>
      <c r="S301" s="71" t="s">
        <v>612</v>
      </c>
      <c r="T301" s="75"/>
      <c r="U301" s="71" t="s">
        <v>2965</v>
      </c>
      <c r="V301" s="71" t="s">
        <v>266</v>
      </c>
      <c r="W301" s="71" t="s">
        <v>83</v>
      </c>
      <c r="X301" s="71" t="s">
        <v>2966</v>
      </c>
      <c r="Y301" s="71" t="s">
        <v>2533</v>
      </c>
      <c r="Z301" s="71" t="s">
        <v>2967</v>
      </c>
      <c r="AA301" s="81">
        <v>44844</v>
      </c>
      <c r="AB301" s="75"/>
      <c r="AC301" s="82">
        <v>1134040</v>
      </c>
      <c r="AD301" s="82">
        <v>1699396</v>
      </c>
      <c r="AE301" s="82">
        <v>2003943</v>
      </c>
      <c r="AF301" s="82">
        <v>1034699</v>
      </c>
      <c r="AG301" s="82">
        <v>3261</v>
      </c>
      <c r="AH301" s="82">
        <v>2039</v>
      </c>
      <c r="AI301" s="83"/>
      <c r="AJ301" s="82">
        <v>182</v>
      </c>
      <c r="AK301" s="83"/>
      <c r="AL301" s="83"/>
      <c r="AM301" s="83"/>
      <c r="AN301" s="82">
        <v>892638</v>
      </c>
      <c r="AO301" s="82">
        <v>0</v>
      </c>
      <c r="AP301" s="82">
        <v>0</v>
      </c>
      <c r="AQ301" s="82">
        <v>0</v>
      </c>
      <c r="AR301" s="82">
        <v>0</v>
      </c>
      <c r="AS301" s="82">
        <v>-1121504</v>
      </c>
      <c r="AT301" s="82">
        <v>-1604541</v>
      </c>
      <c r="AU301" s="82">
        <v>-1899765</v>
      </c>
      <c r="AV301" s="82">
        <v>-99129</v>
      </c>
      <c r="AW301" s="82">
        <v>-47035</v>
      </c>
      <c r="AX301" s="82">
        <v>-37195</v>
      </c>
      <c r="AY301" s="82">
        <v>-13188</v>
      </c>
      <c r="AZ301" s="82">
        <v>-4940</v>
      </c>
      <c r="BA301" s="83"/>
      <c r="BB301" s="83"/>
      <c r="BC301" s="83"/>
      <c r="BD301" s="83"/>
      <c r="BE301" s="82">
        <v>313765</v>
      </c>
      <c r="BF301" s="82">
        <v>311665</v>
      </c>
      <c r="BG301" s="82">
        <v>266222</v>
      </c>
      <c r="BH301" s="82">
        <v>268350</v>
      </c>
      <c r="BI301" s="82">
        <v>14993</v>
      </c>
      <c r="BJ301" s="82">
        <v>8062</v>
      </c>
      <c r="BK301" s="82">
        <v>53905</v>
      </c>
      <c r="BL301" s="82">
        <v>1107</v>
      </c>
      <c r="BM301" s="82">
        <v>213341</v>
      </c>
      <c r="BN301" s="82">
        <v>250618</v>
      </c>
      <c r="BO301" s="82">
        <v>92323</v>
      </c>
      <c r="BP301" s="82">
        <v>31159</v>
      </c>
      <c r="BQ301" s="82">
        <v>637852</v>
      </c>
      <c r="BR301" s="82">
        <v>645794</v>
      </c>
      <c r="BS301" s="82">
        <v>578234</v>
      </c>
      <c r="BT301" s="82">
        <v>410751</v>
      </c>
      <c r="BU301" s="82">
        <v>1006331</v>
      </c>
      <c r="BV301" s="82">
        <v>1450613</v>
      </c>
      <c r="BW301" s="82">
        <v>1441083</v>
      </c>
      <c r="BX301" s="82">
        <v>10229</v>
      </c>
      <c r="BY301" s="82">
        <v>-31238</v>
      </c>
      <c r="BZ301" s="82">
        <v>59699</v>
      </c>
      <c r="CA301" s="82">
        <v>90990</v>
      </c>
      <c r="CB301" s="82">
        <v>38174</v>
      </c>
      <c r="CC301" s="82">
        <v>29959</v>
      </c>
      <c r="CD301" s="82">
        <v>45696</v>
      </c>
      <c r="CE301" s="82">
        <v>341931</v>
      </c>
      <c r="CF301" s="82">
        <v>14469</v>
      </c>
      <c r="CG301" s="82">
        <v>10044</v>
      </c>
      <c r="CH301" s="82">
        <v>4881</v>
      </c>
      <c r="CI301" s="82">
        <v>7419</v>
      </c>
      <c r="CJ301" s="82">
        <v>4298</v>
      </c>
      <c r="CK301" s="89">
        <f t="shared" si="467"/>
        <v>1134040</v>
      </c>
      <c r="CL301" s="89">
        <f t="shared" si="468"/>
        <v>0</v>
      </c>
      <c r="CM301" s="89">
        <f t="shared" si="469"/>
        <v>-1121504</v>
      </c>
      <c r="CN301" s="89">
        <f t="shared" si="470"/>
        <v>-47035</v>
      </c>
      <c r="CO301" s="89">
        <f t="shared" si="471"/>
        <v>-34499</v>
      </c>
      <c r="CP301" s="90">
        <f t="shared" si="472"/>
        <v>-0.0304213255264365</v>
      </c>
      <c r="CQ301" s="90">
        <f t="shared" si="473"/>
        <v>-0.0295231909247359</v>
      </c>
      <c r="CR301" s="91">
        <f t="shared" si="474"/>
        <v>1006331</v>
      </c>
      <c r="CS301" s="93">
        <f t="shared" si="475"/>
        <v>0</v>
      </c>
      <c r="CT301" s="93" t="e">
        <f t="shared" si="476"/>
        <v>#VALUE!</v>
      </c>
      <c r="CU301" s="93">
        <f t="shared" si="477"/>
        <v>231979.5</v>
      </c>
      <c r="CV301" s="94"/>
      <c r="CW301" s="95">
        <f t="shared" si="478"/>
        <v>1699396</v>
      </c>
      <c r="CX301" s="95">
        <f t="shared" si="479"/>
        <v>0</v>
      </c>
      <c r="CY301" s="95">
        <f t="shared" si="480"/>
        <v>-1604541</v>
      </c>
      <c r="CZ301" s="93">
        <f t="shared" si="481"/>
        <v>-37195</v>
      </c>
      <c r="DA301" s="95">
        <f t="shared" si="482"/>
        <v>57660</v>
      </c>
      <c r="DB301" s="99">
        <f t="shared" si="483"/>
        <v>0.0339297020823869</v>
      </c>
      <c r="DC301" s="99">
        <f t="shared" si="484"/>
        <v>0.035121359341575</v>
      </c>
      <c r="DD301" s="91">
        <f t="shared" si="485"/>
        <v>1450613</v>
      </c>
      <c r="DE301" s="93">
        <f t="shared" si="486"/>
        <v>0</v>
      </c>
      <c r="DF301" s="93" t="e">
        <f t="shared" si="487"/>
        <v>#VALUE!</v>
      </c>
      <c r="DG301" s="93">
        <f t="shared" si="488"/>
        <v>171470.5</v>
      </c>
      <c r="DH301" s="94"/>
      <c r="DI301" s="100">
        <f t="shared" si="489"/>
        <v>2003943</v>
      </c>
      <c r="DJ301" s="100">
        <f t="shared" si="490"/>
        <v>0</v>
      </c>
      <c r="DK301" s="100">
        <f t="shared" si="491"/>
        <v>-1899765</v>
      </c>
      <c r="DL301" s="100">
        <f t="shared" si="492"/>
        <v>-13188</v>
      </c>
      <c r="DM301" s="100">
        <f t="shared" si="493"/>
        <v>90990</v>
      </c>
      <c r="DN301" s="99">
        <f t="shared" si="494"/>
        <v>0.0454054830900879</v>
      </c>
      <c r="DO301" s="90">
        <f t="shared" si="495"/>
        <v>0.047565204163406</v>
      </c>
      <c r="DP301" s="91">
        <f t="shared" si="496"/>
        <v>1441083</v>
      </c>
      <c r="DQ301" s="93">
        <f t="shared" si="497"/>
        <v>0</v>
      </c>
      <c r="DR301" s="93" t="e">
        <f t="shared" si="498"/>
        <v>#VALUE!</v>
      </c>
      <c r="DS301" s="93">
        <f t="shared" si="499"/>
        <v>61741</v>
      </c>
      <c r="DT301" s="94"/>
      <c r="DU301" s="105">
        <f t="shared" ref="DU301:DX301" si="558">(DI301+CW301+CK301)/3</f>
        <v>1612459.66666667</v>
      </c>
      <c r="DV301" s="105">
        <f t="shared" si="558"/>
        <v>0</v>
      </c>
      <c r="DW301" s="105">
        <f t="shared" si="558"/>
        <v>-1541936.66666667</v>
      </c>
      <c r="DX301" s="105">
        <f t="shared" si="558"/>
        <v>-32472.6666666667</v>
      </c>
      <c r="DY301" s="105">
        <f t="shared" si="501"/>
        <v>38050.3333333333</v>
      </c>
      <c r="DZ301" s="99">
        <f t="shared" si="502"/>
        <v>0.023597696190437</v>
      </c>
      <c r="EA301" s="107">
        <f t="shared" si="503"/>
        <v>0.0241680054403471</v>
      </c>
      <c r="EB301" s="105">
        <f t="shared" si="504"/>
        <v>-1299342.33333333</v>
      </c>
      <c r="EC301" s="105">
        <f t="shared" si="505"/>
        <v>0</v>
      </c>
      <c r="ED301" s="105" t="e">
        <f t="shared" si="506"/>
        <v>#VALUE!</v>
      </c>
      <c r="EE301" s="105">
        <f t="shared" si="507"/>
        <v>155063.666666667</v>
      </c>
      <c r="EF301" s="108"/>
      <c r="EG301" s="115" t="str">
        <f t="shared" si="508"/>
        <v>完整</v>
      </c>
      <c r="EH301" s="115" t="str">
        <f t="shared" si="509"/>
        <v>完整</v>
      </c>
      <c r="EI301" s="115" t="str">
        <f t="shared" si="510"/>
        <v>完整</v>
      </c>
      <c r="EJ301" s="115" t="str">
        <f t="shared" si="511"/>
        <v>选择</v>
      </c>
      <c r="EK301" s="115" t="str">
        <f t="shared" si="512"/>
        <v>选择</v>
      </c>
      <c r="EL301" s="115" t="str">
        <f t="shared" si="513"/>
        <v>选择</v>
      </c>
      <c r="EM301" s="3" t="str">
        <f t="shared" si="514"/>
        <v>删除</v>
      </c>
      <c r="EN301" s="3" t="str">
        <f t="shared" si="515"/>
        <v>删除</v>
      </c>
      <c r="EO301" s="3" t="str">
        <f t="shared" si="516"/>
        <v>删除</v>
      </c>
      <c r="GR301" s="4"/>
    </row>
    <row r="302" s="5" customFormat="1" customHeight="1" spans="1:200">
      <c r="A302" s="42" t="s">
        <v>2968</v>
      </c>
      <c r="B302" s="43" t="str">
        <f t="shared" si="531"/>
        <v>Changyuefeiping Non-Ferrous Metal Storage and Transportation (Shanghai) Stock Co.,Ltd</v>
      </c>
      <c r="C302" s="44" t="s">
        <v>207</v>
      </c>
      <c r="D302" s="44" t="s">
        <v>90</v>
      </c>
      <c r="E302" s="45"/>
      <c r="F302" s="47"/>
      <c r="G302" s="44"/>
      <c r="H302" s="46">
        <f t="shared" si="465"/>
        <v>0.332296971768177</v>
      </c>
      <c r="I302" s="46" t="str">
        <f t="shared" si="466"/>
        <v> </v>
      </c>
      <c r="J302" s="44"/>
      <c r="K302" s="47"/>
      <c r="L302" s="44"/>
      <c r="M302" s="70"/>
      <c r="N302" s="71" t="s">
        <v>2969</v>
      </c>
      <c r="O302" s="71" t="s">
        <v>2970</v>
      </c>
      <c r="P302" s="71" t="s">
        <v>211</v>
      </c>
      <c r="Q302" s="71" t="s">
        <v>2971</v>
      </c>
      <c r="R302" s="75"/>
      <c r="S302" s="71" t="s">
        <v>235</v>
      </c>
      <c r="T302" s="75"/>
      <c r="U302" s="71" t="s">
        <v>2972</v>
      </c>
      <c r="V302" s="71" t="s">
        <v>306</v>
      </c>
      <c r="W302" s="71" t="s">
        <v>83</v>
      </c>
      <c r="X302" s="71" t="s">
        <v>2973</v>
      </c>
      <c r="Y302" s="71" t="s">
        <v>2971</v>
      </c>
      <c r="Z302" s="71" t="s">
        <v>2974</v>
      </c>
      <c r="AA302" s="81">
        <v>43389</v>
      </c>
      <c r="AB302" s="75"/>
      <c r="AC302" s="82">
        <v>92268</v>
      </c>
      <c r="AD302" s="82">
        <v>75799</v>
      </c>
      <c r="AE302" s="82">
        <v>71875</v>
      </c>
      <c r="AF302" s="82">
        <v>65438</v>
      </c>
      <c r="AG302" s="82">
        <v>1768</v>
      </c>
      <c r="AH302" s="82">
        <v>774</v>
      </c>
      <c r="AI302" s="82">
        <v>1790</v>
      </c>
      <c r="AJ302" s="82">
        <v>1090</v>
      </c>
      <c r="AK302" s="82">
        <v>40788</v>
      </c>
      <c r="AL302" s="82">
        <v>40293</v>
      </c>
      <c r="AM302" s="82">
        <v>34700</v>
      </c>
      <c r="AN302" s="82">
        <v>39456</v>
      </c>
      <c r="AO302" s="82">
        <v>3728</v>
      </c>
      <c r="AP302" s="82">
        <v>1476</v>
      </c>
      <c r="AQ302" s="82">
        <v>6389</v>
      </c>
      <c r="AR302" s="82">
        <v>2119</v>
      </c>
      <c r="AS302" s="82">
        <v>-10286</v>
      </c>
      <c r="AT302" s="82">
        <v>-6372</v>
      </c>
      <c r="AU302" s="82">
        <v>-11312</v>
      </c>
      <c r="AV302" s="82">
        <v>-6404</v>
      </c>
      <c r="AW302" s="82">
        <v>-1375</v>
      </c>
      <c r="AX302" s="82">
        <v>-1905</v>
      </c>
      <c r="AY302" s="82">
        <v>-1586</v>
      </c>
      <c r="AZ302" s="82">
        <v>1110</v>
      </c>
      <c r="BA302" s="83"/>
      <c r="BB302" s="83"/>
      <c r="BC302" s="83"/>
      <c r="BD302" s="83"/>
      <c r="BE302" s="82">
        <v>7985</v>
      </c>
      <c r="BF302" s="82">
        <v>38124</v>
      </c>
      <c r="BG302" s="82">
        <v>8775</v>
      </c>
      <c r="BH302" s="82">
        <v>4837</v>
      </c>
      <c r="BI302" s="82">
        <v>170589</v>
      </c>
      <c r="BJ302" s="82">
        <v>118045</v>
      </c>
      <c r="BK302" s="82">
        <v>115974</v>
      </c>
      <c r="BL302" s="82">
        <v>42831</v>
      </c>
      <c r="BM302" s="82">
        <v>8609</v>
      </c>
      <c r="BN302" s="82">
        <v>12716</v>
      </c>
      <c r="BO302" s="82">
        <v>16827</v>
      </c>
      <c r="BP302" s="82">
        <v>7099</v>
      </c>
      <c r="BQ302" s="82">
        <v>208131</v>
      </c>
      <c r="BR302" s="82">
        <v>173683</v>
      </c>
      <c r="BS302" s="82">
        <v>150219</v>
      </c>
      <c r="BT302" s="82">
        <v>86297</v>
      </c>
      <c r="BU302" s="82">
        <v>817</v>
      </c>
      <c r="BV302" s="82">
        <v>673</v>
      </c>
      <c r="BW302" s="82">
        <v>744</v>
      </c>
      <c r="BX302" s="82">
        <v>360</v>
      </c>
      <c r="BY302" s="82">
        <v>41587</v>
      </c>
      <c r="BZ302" s="82">
        <v>28003</v>
      </c>
      <c r="CA302" s="82">
        <v>26067</v>
      </c>
      <c r="CB302" s="82">
        <v>21778</v>
      </c>
      <c r="CC302" s="83"/>
      <c r="CD302" s="83"/>
      <c r="CE302" s="83"/>
      <c r="CF302" s="83"/>
      <c r="CG302" s="82">
        <v>5741</v>
      </c>
      <c r="CH302" s="82">
        <v>4223</v>
      </c>
      <c r="CI302" s="82">
        <v>4179</v>
      </c>
      <c r="CJ302" s="82">
        <v>3924</v>
      </c>
      <c r="CK302" s="89">
        <f t="shared" si="467"/>
        <v>92268</v>
      </c>
      <c r="CL302" s="89">
        <f t="shared" si="468"/>
        <v>-40788</v>
      </c>
      <c r="CM302" s="89">
        <f t="shared" si="469"/>
        <v>-14014</v>
      </c>
      <c r="CN302" s="89">
        <f t="shared" si="470"/>
        <v>-1375</v>
      </c>
      <c r="CO302" s="89">
        <f t="shared" si="471"/>
        <v>36091</v>
      </c>
      <c r="CP302" s="90">
        <f t="shared" si="472"/>
        <v>0.391154029566047</v>
      </c>
      <c r="CQ302" s="90">
        <f t="shared" si="473"/>
        <v>0.642451537105933</v>
      </c>
      <c r="CR302" s="91">
        <f t="shared" si="474"/>
        <v>817</v>
      </c>
      <c r="CS302" s="93">
        <f t="shared" si="475"/>
        <v>3728</v>
      </c>
      <c r="CT302" s="93" t="e">
        <f t="shared" si="476"/>
        <v>#VALUE!</v>
      </c>
      <c r="CU302" s="93">
        <f t="shared" si="477"/>
        <v>10662.5</v>
      </c>
      <c r="CV302" s="94"/>
      <c r="CW302" s="95">
        <f t="shared" si="478"/>
        <v>75799</v>
      </c>
      <c r="CX302" s="95">
        <f t="shared" si="479"/>
        <v>-40293</v>
      </c>
      <c r="CY302" s="95">
        <f t="shared" si="480"/>
        <v>-7848</v>
      </c>
      <c r="CZ302" s="93">
        <f t="shared" si="481"/>
        <v>-1905</v>
      </c>
      <c r="DA302" s="95">
        <f t="shared" si="482"/>
        <v>25753</v>
      </c>
      <c r="DB302" s="99">
        <f t="shared" si="483"/>
        <v>0.339753822609797</v>
      </c>
      <c r="DC302" s="99">
        <f t="shared" si="484"/>
        <v>0.514586580346082</v>
      </c>
      <c r="DD302" s="91">
        <f t="shared" si="485"/>
        <v>673</v>
      </c>
      <c r="DE302" s="93">
        <f t="shared" si="486"/>
        <v>1476</v>
      </c>
      <c r="DF302" s="93" t="e">
        <f t="shared" si="487"/>
        <v>#VALUE!</v>
      </c>
      <c r="DG302" s="93">
        <f t="shared" si="488"/>
        <v>14771.5</v>
      </c>
      <c r="DH302" s="94"/>
      <c r="DI302" s="100">
        <f t="shared" si="489"/>
        <v>71875</v>
      </c>
      <c r="DJ302" s="100">
        <f t="shared" si="490"/>
        <v>-34700</v>
      </c>
      <c r="DK302" s="100">
        <f t="shared" si="491"/>
        <v>-17701</v>
      </c>
      <c r="DL302" s="100">
        <f t="shared" si="492"/>
        <v>-1586</v>
      </c>
      <c r="DM302" s="100">
        <f t="shared" si="493"/>
        <v>17888</v>
      </c>
      <c r="DN302" s="99">
        <f t="shared" si="494"/>
        <v>0.24887652173913</v>
      </c>
      <c r="DO302" s="90">
        <f t="shared" si="495"/>
        <v>0.33133902606183</v>
      </c>
      <c r="DP302" s="91">
        <f t="shared" si="496"/>
        <v>744</v>
      </c>
      <c r="DQ302" s="93">
        <f t="shared" si="497"/>
        <v>6389</v>
      </c>
      <c r="DR302" s="93" t="e">
        <f t="shared" si="498"/>
        <v>#VALUE!</v>
      </c>
      <c r="DS302" s="93">
        <f t="shared" si="499"/>
        <v>11963</v>
      </c>
      <c r="DT302" s="94"/>
      <c r="DU302" s="105">
        <f t="shared" ref="DU302:DX302" si="559">(DI302+CW302+CK302)/3</f>
        <v>79980.6666666667</v>
      </c>
      <c r="DV302" s="105">
        <f t="shared" si="559"/>
        <v>-38593.6666666667</v>
      </c>
      <c r="DW302" s="105">
        <f t="shared" si="559"/>
        <v>-13187.6666666667</v>
      </c>
      <c r="DX302" s="105">
        <f t="shared" si="559"/>
        <v>-1622</v>
      </c>
      <c r="DY302" s="105">
        <f t="shared" si="501"/>
        <v>26577.3333333333</v>
      </c>
      <c r="DZ302" s="99">
        <f t="shared" si="502"/>
        <v>0.332296971768177</v>
      </c>
      <c r="EA302" s="107">
        <f t="shared" si="503"/>
        <v>0.497671805754947</v>
      </c>
      <c r="EB302" s="105">
        <f t="shared" si="504"/>
        <v>-744.666666666667</v>
      </c>
      <c r="EC302" s="105">
        <f t="shared" si="505"/>
        <v>-3864.33333333333</v>
      </c>
      <c r="ED302" s="105" t="e">
        <f t="shared" si="506"/>
        <v>#VALUE!</v>
      </c>
      <c r="EE302" s="105">
        <f t="shared" si="507"/>
        <v>12465.6666666667</v>
      </c>
      <c r="EF302" s="108"/>
      <c r="EG302" s="115" t="str">
        <f t="shared" si="508"/>
        <v>完整</v>
      </c>
      <c r="EH302" s="115" t="str">
        <f t="shared" si="509"/>
        <v>完整</v>
      </c>
      <c r="EI302" s="115" t="str">
        <f t="shared" si="510"/>
        <v>完整</v>
      </c>
      <c r="EJ302" s="115" t="str">
        <f t="shared" si="511"/>
        <v>选择</v>
      </c>
      <c r="EK302" s="115" t="str">
        <f t="shared" si="512"/>
        <v>选择</v>
      </c>
      <c r="EL302" s="115" t="str">
        <f t="shared" si="513"/>
        <v>选择</v>
      </c>
      <c r="EM302" s="3" t="str">
        <f t="shared" si="514"/>
        <v>删除</v>
      </c>
      <c r="EN302" s="3" t="str">
        <f t="shared" si="515"/>
        <v>删除</v>
      </c>
      <c r="EO302" s="3" t="str">
        <f t="shared" si="516"/>
        <v>删除</v>
      </c>
      <c r="GR302" s="4"/>
    </row>
    <row r="303" s="5" customFormat="1" customHeight="1" spans="1:200">
      <c r="A303" s="42" t="s">
        <v>2975</v>
      </c>
      <c r="B303" s="43" t="str">
        <f t="shared" si="531"/>
        <v>Perfection Logisgics Service Co.,Ltd.</v>
      </c>
      <c r="C303" s="44" t="s">
        <v>207</v>
      </c>
      <c r="D303" s="44" t="s">
        <v>90</v>
      </c>
      <c r="E303" s="45"/>
      <c r="F303" s="47"/>
      <c r="G303" s="44"/>
      <c r="H303" s="46">
        <f t="shared" si="465"/>
        <v>0.129955292719504</v>
      </c>
      <c r="I303" s="46" t="str">
        <f t="shared" si="466"/>
        <v> </v>
      </c>
      <c r="J303" s="44"/>
      <c r="K303" s="47"/>
      <c r="L303" s="44"/>
      <c r="M303" s="70"/>
      <c r="N303" s="71" t="s">
        <v>2976</v>
      </c>
      <c r="O303" s="71" t="s">
        <v>2977</v>
      </c>
      <c r="P303" s="71" t="s">
        <v>211</v>
      </c>
      <c r="Q303" s="71" t="s">
        <v>2978</v>
      </c>
      <c r="R303" s="71" t="s">
        <v>2979</v>
      </c>
      <c r="S303" s="71" t="s">
        <v>235</v>
      </c>
      <c r="T303" s="75"/>
      <c r="U303" s="71" t="s">
        <v>2980</v>
      </c>
      <c r="V303" s="71" t="s">
        <v>266</v>
      </c>
      <c r="W303" s="71" t="s">
        <v>83</v>
      </c>
      <c r="X303" s="71" t="s">
        <v>2981</v>
      </c>
      <c r="Y303" s="71" t="s">
        <v>565</v>
      </c>
      <c r="Z303" s="71" t="s">
        <v>2982</v>
      </c>
      <c r="AA303" s="81">
        <v>42263</v>
      </c>
      <c r="AB303" s="75"/>
      <c r="AC303" s="82">
        <v>92997</v>
      </c>
      <c r="AD303" s="82">
        <v>87996</v>
      </c>
      <c r="AE303" s="82">
        <v>101735</v>
      </c>
      <c r="AF303" s="82">
        <v>433253</v>
      </c>
      <c r="AG303" s="82">
        <v>489</v>
      </c>
      <c r="AH303" s="82">
        <v>803</v>
      </c>
      <c r="AI303" s="82">
        <v>844</v>
      </c>
      <c r="AJ303" s="82">
        <v>853</v>
      </c>
      <c r="AK303" s="82">
        <v>47035</v>
      </c>
      <c r="AL303" s="82">
        <v>36473</v>
      </c>
      <c r="AM303" s="82">
        <v>39278</v>
      </c>
      <c r="AN303" s="82">
        <v>381617</v>
      </c>
      <c r="AO303" s="82">
        <v>0</v>
      </c>
      <c r="AP303" s="82">
        <v>0</v>
      </c>
      <c r="AQ303" s="82">
        <v>0</v>
      </c>
      <c r="AR303" s="82">
        <v>0</v>
      </c>
      <c r="AS303" s="82">
        <v>-31266</v>
      </c>
      <c r="AT303" s="82">
        <v>-27644</v>
      </c>
      <c r="AU303" s="82">
        <v>-33537</v>
      </c>
      <c r="AV303" s="82">
        <v>-28795</v>
      </c>
      <c r="AW303" s="82">
        <v>-9912</v>
      </c>
      <c r="AX303" s="82">
        <v>-10204</v>
      </c>
      <c r="AY303" s="82">
        <v>-10637</v>
      </c>
      <c r="AZ303" s="82">
        <v>-10370</v>
      </c>
      <c r="BA303" s="82">
        <v>595</v>
      </c>
      <c r="BB303" s="82">
        <v>552</v>
      </c>
      <c r="BC303" s="82">
        <v>637</v>
      </c>
      <c r="BD303" s="82">
        <v>2525</v>
      </c>
      <c r="BE303" s="82">
        <v>39235</v>
      </c>
      <c r="BF303" s="82">
        <v>33538</v>
      </c>
      <c r="BG303" s="82">
        <v>33918</v>
      </c>
      <c r="BH303" s="82">
        <v>106881</v>
      </c>
      <c r="BI303" s="82">
        <v>48972</v>
      </c>
      <c r="BJ303" s="82">
        <v>53333</v>
      </c>
      <c r="BK303" s="82">
        <v>54271</v>
      </c>
      <c r="BL303" s="82">
        <v>28882</v>
      </c>
      <c r="BM303" s="82">
        <v>86044</v>
      </c>
      <c r="BN303" s="82">
        <v>94793</v>
      </c>
      <c r="BO303" s="82">
        <v>102872</v>
      </c>
      <c r="BP303" s="82">
        <v>93258</v>
      </c>
      <c r="BQ303" s="82">
        <v>235806</v>
      </c>
      <c r="BR303" s="82">
        <v>245001</v>
      </c>
      <c r="BS303" s="82">
        <v>255857</v>
      </c>
      <c r="BT303" s="82">
        <v>304187</v>
      </c>
      <c r="BU303" s="82">
        <v>4947</v>
      </c>
      <c r="BV303" s="82">
        <v>4361</v>
      </c>
      <c r="BW303" s="82">
        <v>6183</v>
      </c>
      <c r="BX303" s="82">
        <v>6771</v>
      </c>
      <c r="BY303" s="82">
        <v>5273</v>
      </c>
      <c r="BZ303" s="82">
        <v>14478</v>
      </c>
      <c r="CA303" s="82">
        <v>19127</v>
      </c>
      <c r="CB303" s="82">
        <v>13324</v>
      </c>
      <c r="CC303" s="82">
        <v>1481</v>
      </c>
      <c r="CD303" s="82">
        <v>229</v>
      </c>
      <c r="CE303" s="82">
        <v>91</v>
      </c>
      <c r="CF303" s="82">
        <v>156</v>
      </c>
      <c r="CG303" s="82">
        <v>24838</v>
      </c>
      <c r="CH303" s="82">
        <v>23054</v>
      </c>
      <c r="CI303" s="82">
        <v>27263</v>
      </c>
      <c r="CJ303" s="82">
        <v>21868</v>
      </c>
      <c r="CK303" s="89">
        <f t="shared" si="467"/>
        <v>92997</v>
      </c>
      <c r="CL303" s="89">
        <f t="shared" si="468"/>
        <v>-47035</v>
      </c>
      <c r="CM303" s="89">
        <f t="shared" si="469"/>
        <v>-31266</v>
      </c>
      <c r="CN303" s="89">
        <f t="shared" si="470"/>
        <v>-9912</v>
      </c>
      <c r="CO303" s="89">
        <f t="shared" si="471"/>
        <v>4784</v>
      </c>
      <c r="CP303" s="90">
        <f t="shared" si="472"/>
        <v>0.0514425196511715</v>
      </c>
      <c r="CQ303" s="90">
        <f t="shared" si="473"/>
        <v>0.054232369378663</v>
      </c>
      <c r="CR303" s="91">
        <f t="shared" si="474"/>
        <v>4947</v>
      </c>
      <c r="CS303" s="93">
        <f t="shared" si="475"/>
        <v>0</v>
      </c>
      <c r="CT303" s="93">
        <f t="shared" si="476"/>
        <v>573.5</v>
      </c>
      <c r="CU303" s="93">
        <f t="shared" si="477"/>
        <v>90418.5</v>
      </c>
      <c r="CV303" s="94"/>
      <c r="CW303" s="95">
        <f t="shared" si="478"/>
        <v>87996</v>
      </c>
      <c r="CX303" s="95">
        <f t="shared" si="479"/>
        <v>-36473</v>
      </c>
      <c r="CY303" s="95">
        <f t="shared" si="480"/>
        <v>-27644</v>
      </c>
      <c r="CZ303" s="93">
        <f t="shared" si="481"/>
        <v>-10204</v>
      </c>
      <c r="DA303" s="95">
        <f t="shared" si="482"/>
        <v>13675</v>
      </c>
      <c r="DB303" s="99">
        <f t="shared" si="483"/>
        <v>0.155404791126869</v>
      </c>
      <c r="DC303" s="99">
        <f t="shared" si="484"/>
        <v>0.183999138870575</v>
      </c>
      <c r="DD303" s="91">
        <f t="shared" si="485"/>
        <v>4361</v>
      </c>
      <c r="DE303" s="93">
        <f t="shared" si="486"/>
        <v>0</v>
      </c>
      <c r="DF303" s="93">
        <f t="shared" si="487"/>
        <v>594.5</v>
      </c>
      <c r="DG303" s="93">
        <f t="shared" si="488"/>
        <v>98832.5</v>
      </c>
      <c r="DH303" s="94"/>
      <c r="DI303" s="100">
        <f t="shared" si="489"/>
        <v>101735</v>
      </c>
      <c r="DJ303" s="100">
        <f t="shared" si="490"/>
        <v>-39278</v>
      </c>
      <c r="DK303" s="100">
        <f t="shared" si="491"/>
        <v>-33537</v>
      </c>
      <c r="DL303" s="100">
        <f t="shared" si="492"/>
        <v>-10637</v>
      </c>
      <c r="DM303" s="100">
        <f t="shared" si="493"/>
        <v>18283</v>
      </c>
      <c r="DN303" s="99">
        <f t="shared" si="494"/>
        <v>0.179711996854573</v>
      </c>
      <c r="DO303" s="90">
        <f t="shared" si="495"/>
        <v>0.219084024349327</v>
      </c>
      <c r="DP303" s="91">
        <f t="shared" si="496"/>
        <v>6183</v>
      </c>
      <c r="DQ303" s="93">
        <f t="shared" si="497"/>
        <v>0</v>
      </c>
      <c r="DR303" s="93">
        <f t="shared" si="498"/>
        <v>1581</v>
      </c>
      <c r="DS303" s="93">
        <f t="shared" si="499"/>
        <v>98065</v>
      </c>
      <c r="DT303" s="94"/>
      <c r="DU303" s="105">
        <f t="shared" ref="DU303:DX303" si="560">(DI303+CW303+CK303)/3</f>
        <v>94242.6666666667</v>
      </c>
      <c r="DV303" s="105">
        <f t="shared" si="560"/>
        <v>-40928.6666666667</v>
      </c>
      <c r="DW303" s="105">
        <f t="shared" si="560"/>
        <v>-30815.6666666667</v>
      </c>
      <c r="DX303" s="105">
        <f t="shared" si="560"/>
        <v>-10251</v>
      </c>
      <c r="DY303" s="105">
        <f t="shared" si="501"/>
        <v>12247.3333333333</v>
      </c>
      <c r="DZ303" s="99">
        <f t="shared" si="502"/>
        <v>0.129955292719504</v>
      </c>
      <c r="EA303" s="107">
        <f t="shared" si="503"/>
        <v>0.149366224094054</v>
      </c>
      <c r="EB303" s="105">
        <f t="shared" si="504"/>
        <v>-5163.66666666667</v>
      </c>
      <c r="EC303" s="105">
        <f t="shared" si="505"/>
        <v>0</v>
      </c>
      <c r="ED303" s="105">
        <f t="shared" si="506"/>
        <v>916.333333333333</v>
      </c>
      <c r="EE303" s="105">
        <f t="shared" si="507"/>
        <v>95772</v>
      </c>
      <c r="EF303" s="108"/>
      <c r="EG303" s="115" t="str">
        <f t="shared" si="508"/>
        <v>完整</v>
      </c>
      <c r="EH303" s="115" t="str">
        <f t="shared" si="509"/>
        <v>完整</v>
      </c>
      <c r="EI303" s="115" t="str">
        <f t="shared" si="510"/>
        <v>完整</v>
      </c>
      <c r="EJ303" s="115" t="str">
        <f t="shared" si="511"/>
        <v>选择</v>
      </c>
      <c r="EK303" s="115" t="str">
        <f t="shared" si="512"/>
        <v>选择</v>
      </c>
      <c r="EL303" s="115" t="str">
        <f t="shared" si="513"/>
        <v>选择</v>
      </c>
      <c r="EM303" s="3" t="str">
        <f t="shared" si="514"/>
        <v>删除</v>
      </c>
      <c r="EN303" s="3" t="str">
        <f t="shared" si="515"/>
        <v>删除</v>
      </c>
      <c r="EO303" s="3" t="str">
        <f t="shared" si="516"/>
        <v>删除</v>
      </c>
      <c r="GR303" s="4"/>
    </row>
    <row r="304" s="5" customFormat="1" customHeight="1" spans="1:200">
      <c r="A304" s="42" t="s">
        <v>2983</v>
      </c>
      <c r="B304" s="43" t="str">
        <f t="shared" si="531"/>
        <v>Intl Haotian Technology Co.,Ltd</v>
      </c>
      <c r="C304" s="44" t="s">
        <v>207</v>
      </c>
      <c r="D304" s="44" t="s">
        <v>90</v>
      </c>
      <c r="E304" s="45"/>
      <c r="F304" s="47"/>
      <c r="G304" s="44"/>
      <c r="H304" s="46">
        <f t="shared" si="465"/>
        <v>-0.0301097063237583</v>
      </c>
      <c r="I304" s="46" t="str">
        <f t="shared" si="466"/>
        <v> </v>
      </c>
      <c r="J304" s="44"/>
      <c r="K304" s="47"/>
      <c r="L304" s="44"/>
      <c r="M304" s="70"/>
      <c r="N304" s="71" t="s">
        <v>2984</v>
      </c>
      <c r="O304" s="71" t="s">
        <v>2985</v>
      </c>
      <c r="P304" s="71" t="s">
        <v>211</v>
      </c>
      <c r="Q304" s="71" t="s">
        <v>2476</v>
      </c>
      <c r="R304" s="71" t="s">
        <v>2986</v>
      </c>
      <c r="S304" s="71" t="s">
        <v>235</v>
      </c>
      <c r="T304" s="75"/>
      <c r="U304" s="71" t="s">
        <v>2987</v>
      </c>
      <c r="V304" s="71" t="s">
        <v>266</v>
      </c>
      <c r="W304" s="71" t="s">
        <v>77</v>
      </c>
      <c r="X304" s="71" t="s">
        <v>2988</v>
      </c>
      <c r="Y304" s="71" t="s">
        <v>633</v>
      </c>
      <c r="Z304" s="71" t="s">
        <v>2989</v>
      </c>
      <c r="AA304" s="81">
        <v>44970</v>
      </c>
      <c r="AB304" s="75"/>
      <c r="AC304" s="82">
        <v>89571</v>
      </c>
      <c r="AD304" s="82">
        <v>46530</v>
      </c>
      <c r="AE304" s="82">
        <v>44472</v>
      </c>
      <c r="AF304" s="82">
        <v>28199</v>
      </c>
      <c r="AG304" s="82">
        <v>3130</v>
      </c>
      <c r="AH304" s="82">
        <v>462</v>
      </c>
      <c r="AI304" s="82">
        <v>730</v>
      </c>
      <c r="AJ304" s="82">
        <v>948</v>
      </c>
      <c r="AK304" s="82">
        <v>66702</v>
      </c>
      <c r="AL304" s="82">
        <v>25417</v>
      </c>
      <c r="AM304" s="82">
        <v>26762</v>
      </c>
      <c r="AN304" s="82">
        <v>16689</v>
      </c>
      <c r="AO304" s="82">
        <v>3992</v>
      </c>
      <c r="AP304" s="82">
        <v>2619</v>
      </c>
      <c r="AQ304" s="82">
        <v>2503</v>
      </c>
      <c r="AR304" s="82">
        <v>1778</v>
      </c>
      <c r="AS304" s="82">
        <v>-17496</v>
      </c>
      <c r="AT304" s="82">
        <v>-11987</v>
      </c>
      <c r="AU304" s="82">
        <v>-10483</v>
      </c>
      <c r="AV304" s="82">
        <v>-8426</v>
      </c>
      <c r="AW304" s="82">
        <v>-5300</v>
      </c>
      <c r="AX304" s="82">
        <v>-7207</v>
      </c>
      <c r="AY304" s="82">
        <v>-5542</v>
      </c>
      <c r="AZ304" s="82">
        <v>-3982</v>
      </c>
      <c r="BA304" s="82">
        <v>10455</v>
      </c>
      <c r="BB304" s="82">
        <v>3652</v>
      </c>
      <c r="BC304" s="82">
        <v>4489</v>
      </c>
      <c r="BD304" s="82">
        <v>6423</v>
      </c>
      <c r="BE304" s="82">
        <v>12820</v>
      </c>
      <c r="BF304" s="82">
        <v>9257</v>
      </c>
      <c r="BG304" s="82">
        <v>1208</v>
      </c>
      <c r="BH304" s="82">
        <v>2457</v>
      </c>
      <c r="BI304" s="82">
        <v>11490</v>
      </c>
      <c r="BJ304" s="82">
        <v>17173</v>
      </c>
      <c r="BK304" s="82">
        <v>6492</v>
      </c>
      <c r="BL304" s="82">
        <v>936</v>
      </c>
      <c r="BM304" s="82">
        <v>23201</v>
      </c>
      <c r="BN304" s="82">
        <v>25899</v>
      </c>
      <c r="BO304" s="82">
        <v>24343</v>
      </c>
      <c r="BP304" s="82">
        <v>20638</v>
      </c>
      <c r="BQ304" s="82">
        <v>66286</v>
      </c>
      <c r="BR304" s="82">
        <v>60758</v>
      </c>
      <c r="BS304" s="82">
        <v>50020</v>
      </c>
      <c r="BT304" s="82">
        <v>40613</v>
      </c>
      <c r="BU304" s="82">
        <v>5874</v>
      </c>
      <c r="BV304" s="82">
        <v>5703</v>
      </c>
      <c r="BW304" s="82">
        <v>4969</v>
      </c>
      <c r="BX304" s="82">
        <v>3797</v>
      </c>
      <c r="BY304" s="82">
        <v>3203</v>
      </c>
      <c r="BZ304" s="82">
        <v>2381</v>
      </c>
      <c r="CA304" s="82">
        <v>2415</v>
      </c>
      <c r="CB304" s="82">
        <v>50</v>
      </c>
      <c r="CC304" s="83"/>
      <c r="CD304" s="82">
        <v>37</v>
      </c>
      <c r="CE304" s="83"/>
      <c r="CF304" s="83"/>
      <c r="CG304" s="82">
        <v>7631</v>
      </c>
      <c r="CH304" s="82">
        <v>3628</v>
      </c>
      <c r="CI304" s="82">
        <v>3011</v>
      </c>
      <c r="CJ304" s="82">
        <v>2851</v>
      </c>
      <c r="CK304" s="89">
        <f t="shared" si="467"/>
        <v>89571</v>
      </c>
      <c r="CL304" s="89">
        <f t="shared" si="468"/>
        <v>-66702</v>
      </c>
      <c r="CM304" s="89">
        <f t="shared" si="469"/>
        <v>-21488</v>
      </c>
      <c r="CN304" s="89">
        <f t="shared" si="470"/>
        <v>-5300</v>
      </c>
      <c r="CO304" s="89">
        <f t="shared" si="471"/>
        <v>-3919</v>
      </c>
      <c r="CP304" s="90">
        <f t="shared" si="472"/>
        <v>-0.0437530004130801</v>
      </c>
      <c r="CQ304" s="90">
        <f t="shared" si="473"/>
        <v>-0.0419189218098192</v>
      </c>
      <c r="CR304" s="91">
        <f t="shared" si="474"/>
        <v>5874</v>
      </c>
      <c r="CS304" s="93">
        <f t="shared" si="475"/>
        <v>3992</v>
      </c>
      <c r="CT304" s="93">
        <f t="shared" si="476"/>
        <v>7053.5</v>
      </c>
      <c r="CU304" s="93">
        <f t="shared" si="477"/>
        <v>24550</v>
      </c>
      <c r="CV304" s="94"/>
      <c r="CW304" s="95">
        <f t="shared" si="478"/>
        <v>46530</v>
      </c>
      <c r="CX304" s="95">
        <f t="shared" si="479"/>
        <v>-25417</v>
      </c>
      <c r="CY304" s="95">
        <f t="shared" si="480"/>
        <v>-14606</v>
      </c>
      <c r="CZ304" s="93">
        <f t="shared" si="481"/>
        <v>-7207</v>
      </c>
      <c r="DA304" s="95">
        <f t="shared" si="482"/>
        <v>-700</v>
      </c>
      <c r="DB304" s="99">
        <f t="shared" si="483"/>
        <v>-0.0150440575972491</v>
      </c>
      <c r="DC304" s="99">
        <f t="shared" si="484"/>
        <v>-0.0148210882913403</v>
      </c>
      <c r="DD304" s="91">
        <f t="shared" si="485"/>
        <v>5703</v>
      </c>
      <c r="DE304" s="93">
        <f t="shared" si="486"/>
        <v>2619</v>
      </c>
      <c r="DF304" s="93">
        <f t="shared" si="487"/>
        <v>4070.5</v>
      </c>
      <c r="DG304" s="93">
        <f t="shared" si="488"/>
        <v>25121</v>
      </c>
      <c r="DH304" s="94"/>
      <c r="DI304" s="100">
        <f t="shared" si="489"/>
        <v>44472</v>
      </c>
      <c r="DJ304" s="100">
        <f t="shared" si="490"/>
        <v>-26762</v>
      </c>
      <c r="DK304" s="100">
        <f t="shared" si="491"/>
        <v>-12986</v>
      </c>
      <c r="DL304" s="100">
        <f t="shared" si="492"/>
        <v>-5542</v>
      </c>
      <c r="DM304" s="100">
        <f t="shared" si="493"/>
        <v>-818</v>
      </c>
      <c r="DN304" s="99">
        <f t="shared" si="494"/>
        <v>-0.0183935959704983</v>
      </c>
      <c r="DO304" s="90">
        <f t="shared" si="495"/>
        <v>-0.0180613822035769</v>
      </c>
      <c r="DP304" s="91">
        <f t="shared" si="496"/>
        <v>4969</v>
      </c>
      <c r="DQ304" s="93">
        <f t="shared" si="497"/>
        <v>2503</v>
      </c>
      <c r="DR304" s="93">
        <f t="shared" si="498"/>
        <v>5456</v>
      </c>
      <c r="DS304" s="93">
        <f t="shared" si="499"/>
        <v>22490.5</v>
      </c>
      <c r="DT304" s="94"/>
      <c r="DU304" s="105">
        <f t="shared" ref="DU304:DX304" si="561">(DI304+CW304+CK304)/3</f>
        <v>60191</v>
      </c>
      <c r="DV304" s="105">
        <f t="shared" si="561"/>
        <v>-39627</v>
      </c>
      <c r="DW304" s="105">
        <f t="shared" si="561"/>
        <v>-16360</v>
      </c>
      <c r="DX304" s="105">
        <f t="shared" si="561"/>
        <v>-6016.33333333333</v>
      </c>
      <c r="DY304" s="105">
        <f t="shared" si="501"/>
        <v>-1812.33333333333</v>
      </c>
      <c r="DZ304" s="99">
        <f t="shared" si="502"/>
        <v>-0.0301097063237583</v>
      </c>
      <c r="EA304" s="107">
        <f t="shared" si="503"/>
        <v>-0.0292296113112198</v>
      </c>
      <c r="EB304" s="105">
        <f t="shared" si="504"/>
        <v>-5515.33333333333</v>
      </c>
      <c r="EC304" s="105">
        <f t="shared" si="505"/>
        <v>-3038</v>
      </c>
      <c r="ED304" s="105">
        <f t="shared" si="506"/>
        <v>5526.66666666667</v>
      </c>
      <c r="EE304" s="105">
        <f t="shared" si="507"/>
        <v>24053.8333333333</v>
      </c>
      <c r="EF304" s="108"/>
      <c r="EG304" s="115" t="str">
        <f t="shared" si="508"/>
        <v>完整</v>
      </c>
      <c r="EH304" s="115" t="str">
        <f t="shared" si="509"/>
        <v>完整</v>
      </c>
      <c r="EI304" s="115" t="str">
        <f t="shared" si="510"/>
        <v>完整</v>
      </c>
      <c r="EJ304" s="115" t="str">
        <f t="shared" si="511"/>
        <v>选择</v>
      </c>
      <c r="EK304" s="115" t="str">
        <f t="shared" si="512"/>
        <v>选择</v>
      </c>
      <c r="EL304" s="115" t="str">
        <f t="shared" si="513"/>
        <v>删除</v>
      </c>
      <c r="EM304" s="3" t="str">
        <f t="shared" si="514"/>
        <v>删除</v>
      </c>
      <c r="EN304" s="3" t="str">
        <f t="shared" si="515"/>
        <v>删除</v>
      </c>
      <c r="EO304" s="3" t="str">
        <f t="shared" si="516"/>
        <v>删除</v>
      </c>
      <c r="GR304" s="4"/>
    </row>
    <row r="305" s="5" customFormat="1" customHeight="1" spans="1:200">
      <c r="A305" s="42" t="s">
        <v>2990</v>
      </c>
      <c r="B305" s="43" t="str">
        <f t="shared" si="531"/>
        <v>Hanoi Tram Joint Stock Company</v>
      </c>
      <c r="C305" s="44" t="s">
        <v>207</v>
      </c>
      <c r="D305" s="44" t="s">
        <v>90</v>
      </c>
      <c r="E305" s="45"/>
      <c r="F305" s="47"/>
      <c r="G305" s="44"/>
      <c r="H305" s="46">
        <f t="shared" si="465"/>
        <v>0.0359233981787784</v>
      </c>
      <c r="I305" s="46" t="str">
        <f t="shared" si="466"/>
        <v> </v>
      </c>
      <c r="J305" s="44"/>
      <c r="K305" s="47"/>
      <c r="L305" s="44"/>
      <c r="M305" s="70"/>
      <c r="N305" s="71" t="s">
        <v>2991</v>
      </c>
      <c r="O305" s="71" t="s">
        <v>2992</v>
      </c>
      <c r="P305" s="71" t="s">
        <v>211</v>
      </c>
      <c r="Q305" s="71" t="s">
        <v>2993</v>
      </c>
      <c r="R305" s="71" t="s">
        <v>2994</v>
      </c>
      <c r="S305" s="71" t="s">
        <v>1565</v>
      </c>
      <c r="T305" s="75"/>
      <c r="U305" s="71" t="s">
        <v>2995</v>
      </c>
      <c r="V305" s="71" t="s">
        <v>306</v>
      </c>
      <c r="W305" s="71" t="s">
        <v>83</v>
      </c>
      <c r="X305" s="71" t="s">
        <v>2996</v>
      </c>
      <c r="Y305" s="71" t="s">
        <v>258</v>
      </c>
      <c r="Z305" s="71" t="s">
        <v>2997</v>
      </c>
      <c r="AA305" s="81">
        <v>42704</v>
      </c>
      <c r="AB305" s="75"/>
      <c r="AC305" s="82">
        <v>309423150</v>
      </c>
      <c r="AD305" s="82">
        <v>306602817</v>
      </c>
      <c r="AE305" s="82">
        <v>207964677</v>
      </c>
      <c r="AF305" s="82">
        <v>222280201</v>
      </c>
      <c r="AG305" s="82">
        <v>0</v>
      </c>
      <c r="AH305" s="82">
        <v>0</v>
      </c>
      <c r="AI305" s="83"/>
      <c r="AJ305" s="83"/>
      <c r="AK305" s="82">
        <v>258937336</v>
      </c>
      <c r="AL305" s="82">
        <v>248417902</v>
      </c>
      <c r="AM305" s="82">
        <v>156861396</v>
      </c>
      <c r="AN305" s="82">
        <v>165394032</v>
      </c>
      <c r="AO305" s="82">
        <v>0</v>
      </c>
      <c r="AP305" s="82">
        <v>0</v>
      </c>
      <c r="AQ305" s="82">
        <v>0</v>
      </c>
      <c r="AR305" s="82">
        <v>0</v>
      </c>
      <c r="AS305" s="82">
        <v>-12520654</v>
      </c>
      <c r="AT305" s="82">
        <v>-13267566</v>
      </c>
      <c r="AU305" s="82">
        <v>-10719158</v>
      </c>
      <c r="AV305" s="82">
        <v>-12923136</v>
      </c>
      <c r="AW305" s="82">
        <v>-29512586</v>
      </c>
      <c r="AX305" s="82">
        <v>-34432075</v>
      </c>
      <c r="AY305" s="82">
        <v>-29721427</v>
      </c>
      <c r="AZ305" s="82">
        <v>-33542947</v>
      </c>
      <c r="BA305" s="82">
        <v>3041318</v>
      </c>
      <c r="BB305" s="82">
        <v>3029036</v>
      </c>
      <c r="BC305" s="82">
        <v>4911612</v>
      </c>
      <c r="BD305" s="82">
        <v>3840239</v>
      </c>
      <c r="BE305" s="82">
        <v>95663291</v>
      </c>
      <c r="BF305" s="82">
        <v>139376449</v>
      </c>
      <c r="BG305" s="82">
        <v>42464525</v>
      </c>
      <c r="BH305" s="82">
        <v>60518781</v>
      </c>
      <c r="BI305" s="82">
        <v>17386769</v>
      </c>
      <c r="BJ305" s="82">
        <v>7915775</v>
      </c>
      <c r="BK305" s="82">
        <v>11210707</v>
      </c>
      <c r="BL305" s="82">
        <v>11997934</v>
      </c>
      <c r="BM305" s="82">
        <v>114709343</v>
      </c>
      <c r="BN305" s="82">
        <v>143944562</v>
      </c>
      <c r="BO305" s="82">
        <v>178112239</v>
      </c>
      <c r="BP305" s="82">
        <v>168975117</v>
      </c>
      <c r="BQ305" s="82">
        <v>234667031</v>
      </c>
      <c r="BR305" s="82">
        <v>295321838</v>
      </c>
      <c r="BS305" s="82">
        <v>237638023</v>
      </c>
      <c r="BT305" s="82">
        <v>247090539</v>
      </c>
      <c r="BU305" s="82">
        <v>0</v>
      </c>
      <c r="BV305" s="82">
        <v>0</v>
      </c>
      <c r="BW305" s="83"/>
      <c r="BX305" s="83"/>
      <c r="BY305" s="82">
        <v>8452574</v>
      </c>
      <c r="BZ305" s="82">
        <v>10485274</v>
      </c>
      <c r="CA305" s="82">
        <v>10662696</v>
      </c>
      <c r="CB305" s="82">
        <v>10420086</v>
      </c>
      <c r="CC305" s="83"/>
      <c r="CD305" s="83"/>
      <c r="CE305" s="83"/>
      <c r="CF305" s="83"/>
      <c r="CG305" s="82">
        <v>12520654</v>
      </c>
      <c r="CH305" s="82">
        <v>13267566</v>
      </c>
      <c r="CI305" s="82">
        <v>10719158</v>
      </c>
      <c r="CJ305" s="82">
        <v>12923136</v>
      </c>
      <c r="CK305" s="89">
        <f t="shared" si="467"/>
        <v>309423150</v>
      </c>
      <c r="CL305" s="89">
        <f t="shared" si="468"/>
        <v>-258937336</v>
      </c>
      <c r="CM305" s="89">
        <f t="shared" si="469"/>
        <v>-12520654</v>
      </c>
      <c r="CN305" s="89">
        <f t="shared" si="470"/>
        <v>-29512586</v>
      </c>
      <c r="CO305" s="89">
        <f t="shared" si="471"/>
        <v>8452574</v>
      </c>
      <c r="CP305" s="90">
        <f t="shared" si="472"/>
        <v>0.0273171997634954</v>
      </c>
      <c r="CQ305" s="90">
        <f t="shared" si="473"/>
        <v>0.0280843865614292</v>
      </c>
      <c r="CR305" s="91">
        <f t="shared" si="474"/>
        <v>0</v>
      </c>
      <c r="CS305" s="93">
        <f t="shared" si="475"/>
        <v>0</v>
      </c>
      <c r="CT305" s="93">
        <f t="shared" si="476"/>
        <v>3035177</v>
      </c>
      <c r="CU305" s="93">
        <f t="shared" si="477"/>
        <v>129326952.5</v>
      </c>
      <c r="CV305" s="94"/>
      <c r="CW305" s="95">
        <f t="shared" si="478"/>
        <v>306602817</v>
      </c>
      <c r="CX305" s="95">
        <f t="shared" si="479"/>
        <v>-248417902</v>
      </c>
      <c r="CY305" s="95">
        <f t="shared" si="480"/>
        <v>-13267566</v>
      </c>
      <c r="CZ305" s="93">
        <f t="shared" si="481"/>
        <v>-34432075</v>
      </c>
      <c r="DA305" s="95">
        <f t="shared" si="482"/>
        <v>10485274</v>
      </c>
      <c r="DB305" s="99">
        <f t="shared" si="483"/>
        <v>0.0341982311271458</v>
      </c>
      <c r="DC305" s="99">
        <f t="shared" si="484"/>
        <v>0.0354091618273356</v>
      </c>
      <c r="DD305" s="91">
        <f t="shared" si="485"/>
        <v>0</v>
      </c>
      <c r="DE305" s="93">
        <f t="shared" si="486"/>
        <v>0</v>
      </c>
      <c r="DF305" s="93">
        <f t="shared" si="487"/>
        <v>3970324</v>
      </c>
      <c r="DG305" s="93">
        <f t="shared" si="488"/>
        <v>161028400.5</v>
      </c>
      <c r="DH305" s="94"/>
      <c r="DI305" s="100">
        <f t="shared" si="489"/>
        <v>207964677</v>
      </c>
      <c r="DJ305" s="100">
        <f t="shared" si="490"/>
        <v>-156861396</v>
      </c>
      <c r="DK305" s="100">
        <f t="shared" si="491"/>
        <v>-10719158</v>
      </c>
      <c r="DL305" s="100">
        <f t="shared" si="492"/>
        <v>-29721427</v>
      </c>
      <c r="DM305" s="100">
        <f t="shared" si="493"/>
        <v>10662696</v>
      </c>
      <c r="DN305" s="99">
        <f t="shared" si="494"/>
        <v>0.0512716686016828</v>
      </c>
      <c r="DO305" s="90">
        <f t="shared" si="495"/>
        <v>0.0540425187114568</v>
      </c>
      <c r="DP305" s="91">
        <f t="shared" si="496"/>
        <v>0</v>
      </c>
      <c r="DQ305" s="93">
        <f t="shared" si="497"/>
        <v>0</v>
      </c>
      <c r="DR305" s="93">
        <f t="shared" si="498"/>
        <v>4375925.5</v>
      </c>
      <c r="DS305" s="93">
        <f t="shared" si="499"/>
        <v>173543678</v>
      </c>
      <c r="DT305" s="94"/>
      <c r="DU305" s="105">
        <f t="shared" ref="DU305:DX305" si="562">(DI305+CW305+CK305)/3</f>
        <v>274663548</v>
      </c>
      <c r="DV305" s="105">
        <f t="shared" si="562"/>
        <v>-221405544.666667</v>
      </c>
      <c r="DW305" s="105">
        <f t="shared" si="562"/>
        <v>-12169126</v>
      </c>
      <c r="DX305" s="105">
        <f t="shared" si="562"/>
        <v>-31222029.3333333</v>
      </c>
      <c r="DY305" s="105">
        <f t="shared" si="501"/>
        <v>9866848.00000001</v>
      </c>
      <c r="DZ305" s="99">
        <f t="shared" si="502"/>
        <v>0.0359233981787784</v>
      </c>
      <c r="EA305" s="107">
        <f t="shared" si="503"/>
        <v>0.0372619749415307</v>
      </c>
      <c r="EB305" s="105">
        <f t="shared" si="504"/>
        <v>0</v>
      </c>
      <c r="EC305" s="105">
        <f t="shared" si="505"/>
        <v>0</v>
      </c>
      <c r="ED305" s="105">
        <f t="shared" si="506"/>
        <v>3793808.83333333</v>
      </c>
      <c r="EE305" s="105">
        <f t="shared" si="507"/>
        <v>154633010.333333</v>
      </c>
      <c r="EF305" s="108"/>
      <c r="EG305" s="115" t="str">
        <f t="shared" si="508"/>
        <v>完整</v>
      </c>
      <c r="EH305" s="115" t="str">
        <f t="shared" si="509"/>
        <v>完整</v>
      </c>
      <c r="EI305" s="115" t="str">
        <f t="shared" si="510"/>
        <v>完整</v>
      </c>
      <c r="EJ305" s="115" t="str">
        <f t="shared" si="511"/>
        <v>选择</v>
      </c>
      <c r="EK305" s="115" t="str">
        <f t="shared" si="512"/>
        <v>选择</v>
      </c>
      <c r="EL305" s="115" t="str">
        <f t="shared" si="513"/>
        <v>选择</v>
      </c>
      <c r="EM305" s="3" t="str">
        <f t="shared" si="514"/>
        <v>删除</v>
      </c>
      <c r="EN305" s="3" t="str">
        <f t="shared" si="515"/>
        <v>删除</v>
      </c>
      <c r="EO305" s="3" t="str">
        <f t="shared" si="516"/>
        <v>删除</v>
      </c>
      <c r="GR305" s="4"/>
    </row>
    <row r="306" s="5" customFormat="1" customHeight="1" spans="1:200">
      <c r="A306" s="42" t="s">
        <v>2998</v>
      </c>
      <c r="B306" s="43" t="str">
        <f t="shared" si="531"/>
        <v>Beijing Oriental Rall WAY Technology Development Co.,Ltd</v>
      </c>
      <c r="C306" s="44" t="s">
        <v>207</v>
      </c>
      <c r="D306" s="44" t="s">
        <v>90</v>
      </c>
      <c r="E306" s="45"/>
      <c r="F306" s="47"/>
      <c r="G306" s="44"/>
      <c r="H306" s="46">
        <f t="shared" si="465"/>
        <v>0.0398625772209959</v>
      </c>
      <c r="I306" s="46" t="str">
        <f t="shared" si="466"/>
        <v> </v>
      </c>
      <c r="J306" s="44"/>
      <c r="K306" s="47"/>
      <c r="L306" s="44"/>
      <c r="M306" s="70"/>
      <c r="N306" s="71" t="s">
        <v>2999</v>
      </c>
      <c r="O306" s="71" t="s">
        <v>3000</v>
      </c>
      <c r="P306" s="71" t="s">
        <v>63</v>
      </c>
      <c r="Q306" s="71" t="s">
        <v>3001</v>
      </c>
      <c r="R306" s="71" t="s">
        <v>3002</v>
      </c>
      <c r="S306" s="71" t="s">
        <v>235</v>
      </c>
      <c r="T306" s="75"/>
      <c r="U306" s="71" t="s">
        <v>3003</v>
      </c>
      <c r="V306" s="71" t="s">
        <v>306</v>
      </c>
      <c r="W306" s="71" t="s">
        <v>83</v>
      </c>
      <c r="X306" s="71" t="s">
        <v>3004</v>
      </c>
      <c r="Y306" s="71" t="s">
        <v>3005</v>
      </c>
      <c r="Z306" s="71" t="s">
        <v>3006</v>
      </c>
      <c r="AA306" s="81">
        <v>41264</v>
      </c>
      <c r="AB306" s="75"/>
      <c r="AC306" s="82">
        <v>89576</v>
      </c>
      <c r="AD306" s="82">
        <v>69597</v>
      </c>
      <c r="AE306" s="82">
        <v>61460</v>
      </c>
      <c r="AF306" s="82">
        <v>44296</v>
      </c>
      <c r="AG306" s="82">
        <v>1438</v>
      </c>
      <c r="AH306" s="82">
        <v>736</v>
      </c>
      <c r="AI306" s="82">
        <v>1192</v>
      </c>
      <c r="AJ306" s="82">
        <v>1848</v>
      </c>
      <c r="AK306" s="82">
        <v>67656</v>
      </c>
      <c r="AL306" s="82">
        <v>43516</v>
      </c>
      <c r="AM306" s="82">
        <v>40034</v>
      </c>
      <c r="AN306" s="82">
        <v>29501</v>
      </c>
      <c r="AO306" s="82">
        <v>6324</v>
      </c>
      <c r="AP306" s="82">
        <v>4827</v>
      </c>
      <c r="AQ306" s="82">
        <v>2616</v>
      </c>
      <c r="AR306" s="82">
        <v>2419</v>
      </c>
      <c r="AS306" s="82">
        <v>-18433</v>
      </c>
      <c r="AT306" s="82">
        <v>-15378</v>
      </c>
      <c r="AU306" s="82">
        <v>-11897</v>
      </c>
      <c r="AV306" s="82">
        <v>-9250</v>
      </c>
      <c r="AW306" s="82">
        <v>-387</v>
      </c>
      <c r="AX306" s="82">
        <v>-395</v>
      </c>
      <c r="AY306" s="82">
        <v>-375</v>
      </c>
      <c r="AZ306" s="82">
        <v>-396</v>
      </c>
      <c r="BA306" s="82">
        <v>6745</v>
      </c>
      <c r="BB306" s="82">
        <v>6981</v>
      </c>
      <c r="BC306" s="82">
        <v>8651</v>
      </c>
      <c r="BD306" s="82">
        <v>1368</v>
      </c>
      <c r="BE306" s="82">
        <v>59692</v>
      </c>
      <c r="BF306" s="82">
        <v>72999</v>
      </c>
      <c r="BG306" s="82">
        <v>55485</v>
      </c>
      <c r="BH306" s="82">
        <v>47206</v>
      </c>
      <c r="BI306" s="82">
        <v>31218</v>
      </c>
      <c r="BJ306" s="82">
        <v>16195</v>
      </c>
      <c r="BK306" s="82">
        <v>16063</v>
      </c>
      <c r="BL306" s="82">
        <v>18264</v>
      </c>
      <c r="BM306" s="82">
        <v>1440</v>
      </c>
      <c r="BN306" s="82">
        <v>1633</v>
      </c>
      <c r="BO306" s="82">
        <v>1955</v>
      </c>
      <c r="BP306" s="82">
        <v>2305</v>
      </c>
      <c r="BQ306" s="82">
        <v>107257</v>
      </c>
      <c r="BR306" s="82">
        <v>117994</v>
      </c>
      <c r="BS306" s="82">
        <v>97380</v>
      </c>
      <c r="BT306" s="82">
        <v>88765</v>
      </c>
      <c r="BU306" s="82">
        <v>4007</v>
      </c>
      <c r="BV306" s="82">
        <v>4139</v>
      </c>
      <c r="BW306" s="82">
        <v>3819</v>
      </c>
      <c r="BX306" s="82">
        <v>2116</v>
      </c>
      <c r="BY306" s="82">
        <v>4538</v>
      </c>
      <c r="BZ306" s="82">
        <v>11044</v>
      </c>
      <c r="CA306" s="82">
        <v>10346</v>
      </c>
      <c r="CB306" s="82">
        <v>6997</v>
      </c>
      <c r="CC306" s="83"/>
      <c r="CD306" s="83"/>
      <c r="CE306" s="83"/>
      <c r="CF306" s="83"/>
      <c r="CG306" s="82">
        <v>8102</v>
      </c>
      <c r="CH306" s="82">
        <v>6412</v>
      </c>
      <c r="CI306" s="82">
        <v>5462</v>
      </c>
      <c r="CJ306" s="82">
        <v>4715</v>
      </c>
      <c r="CK306" s="89">
        <f t="shared" si="467"/>
        <v>89576</v>
      </c>
      <c r="CL306" s="89">
        <f t="shared" si="468"/>
        <v>-67656</v>
      </c>
      <c r="CM306" s="89">
        <f t="shared" si="469"/>
        <v>-24757</v>
      </c>
      <c r="CN306" s="89">
        <f t="shared" si="470"/>
        <v>-387</v>
      </c>
      <c r="CO306" s="89">
        <f t="shared" si="471"/>
        <v>-3224</v>
      </c>
      <c r="CP306" s="90">
        <f t="shared" si="472"/>
        <v>-0.0359917835134411</v>
      </c>
      <c r="CQ306" s="90">
        <f t="shared" si="473"/>
        <v>-0.0347413793103448</v>
      </c>
      <c r="CR306" s="91">
        <f t="shared" si="474"/>
        <v>4007</v>
      </c>
      <c r="CS306" s="93">
        <f t="shared" si="475"/>
        <v>6324</v>
      </c>
      <c r="CT306" s="93">
        <f t="shared" si="476"/>
        <v>6863</v>
      </c>
      <c r="CU306" s="93">
        <f t="shared" si="477"/>
        <v>1536.5</v>
      </c>
      <c r="CV306" s="94"/>
      <c r="CW306" s="95">
        <f t="shared" si="478"/>
        <v>69597</v>
      </c>
      <c r="CX306" s="95">
        <f t="shared" si="479"/>
        <v>-43516</v>
      </c>
      <c r="CY306" s="95">
        <f t="shared" si="480"/>
        <v>-20205</v>
      </c>
      <c r="CZ306" s="93">
        <f t="shared" si="481"/>
        <v>-395</v>
      </c>
      <c r="DA306" s="95">
        <f t="shared" si="482"/>
        <v>5481</v>
      </c>
      <c r="DB306" s="99">
        <f t="shared" si="483"/>
        <v>0.0787533945428682</v>
      </c>
      <c r="DC306" s="99">
        <f t="shared" si="484"/>
        <v>0.0854856822010107</v>
      </c>
      <c r="DD306" s="91">
        <f t="shared" si="485"/>
        <v>4139</v>
      </c>
      <c r="DE306" s="93">
        <f t="shared" si="486"/>
        <v>4827</v>
      </c>
      <c r="DF306" s="93">
        <f t="shared" si="487"/>
        <v>7816</v>
      </c>
      <c r="DG306" s="93">
        <f t="shared" si="488"/>
        <v>1794</v>
      </c>
      <c r="DH306" s="94"/>
      <c r="DI306" s="100">
        <f t="shared" si="489"/>
        <v>61460</v>
      </c>
      <c r="DJ306" s="100">
        <f t="shared" si="490"/>
        <v>-40034</v>
      </c>
      <c r="DK306" s="100">
        <f t="shared" si="491"/>
        <v>-14513</v>
      </c>
      <c r="DL306" s="100">
        <f t="shared" si="492"/>
        <v>-375</v>
      </c>
      <c r="DM306" s="100">
        <f t="shared" si="493"/>
        <v>6538</v>
      </c>
      <c r="DN306" s="99">
        <f t="shared" si="494"/>
        <v>0.106378132118451</v>
      </c>
      <c r="DO306" s="90">
        <f t="shared" si="495"/>
        <v>0.11904154983431</v>
      </c>
      <c r="DP306" s="91">
        <f t="shared" si="496"/>
        <v>3819</v>
      </c>
      <c r="DQ306" s="93">
        <f t="shared" si="497"/>
        <v>2616</v>
      </c>
      <c r="DR306" s="93">
        <f t="shared" si="498"/>
        <v>5009.5</v>
      </c>
      <c r="DS306" s="93">
        <f t="shared" si="499"/>
        <v>2130</v>
      </c>
      <c r="DT306" s="94"/>
      <c r="DU306" s="105">
        <f t="shared" ref="DU306:DX306" si="563">(DI306+CW306+CK306)/3</f>
        <v>73544.3333333333</v>
      </c>
      <c r="DV306" s="105">
        <f t="shared" si="563"/>
        <v>-50402</v>
      </c>
      <c r="DW306" s="105">
        <f t="shared" si="563"/>
        <v>-19825</v>
      </c>
      <c r="DX306" s="105">
        <f t="shared" si="563"/>
        <v>-385.666666666667</v>
      </c>
      <c r="DY306" s="105">
        <f t="shared" si="501"/>
        <v>2931.66666666666</v>
      </c>
      <c r="DZ306" s="99">
        <f t="shared" si="502"/>
        <v>0.0398625772209959</v>
      </c>
      <c r="EA306" s="107">
        <f t="shared" si="503"/>
        <v>0.0415175747505168</v>
      </c>
      <c r="EB306" s="105">
        <f t="shared" si="504"/>
        <v>-3988.33333333333</v>
      </c>
      <c r="EC306" s="105">
        <f t="shared" si="505"/>
        <v>-4589</v>
      </c>
      <c r="ED306" s="105">
        <f t="shared" si="506"/>
        <v>6562.83333333333</v>
      </c>
      <c r="EE306" s="105">
        <f t="shared" si="507"/>
        <v>1820.16666666667</v>
      </c>
      <c r="EF306" s="108"/>
      <c r="EG306" s="115" t="str">
        <f t="shared" si="508"/>
        <v>完整</v>
      </c>
      <c r="EH306" s="115" t="str">
        <f t="shared" si="509"/>
        <v>完整</v>
      </c>
      <c r="EI306" s="115" t="str">
        <f t="shared" si="510"/>
        <v>完整</v>
      </c>
      <c r="EJ306" s="115" t="str">
        <f t="shared" si="511"/>
        <v>选择</v>
      </c>
      <c r="EK306" s="115" t="str">
        <f t="shared" si="512"/>
        <v>选择</v>
      </c>
      <c r="EL306" s="115" t="str">
        <f t="shared" si="513"/>
        <v>选择</v>
      </c>
      <c r="EM306" s="3" t="str">
        <f t="shared" si="514"/>
        <v>删除</v>
      </c>
      <c r="EN306" s="3" t="str">
        <f t="shared" si="515"/>
        <v>删除</v>
      </c>
      <c r="EO306" s="3" t="str">
        <f t="shared" si="516"/>
        <v>删除</v>
      </c>
      <c r="GR306" s="4"/>
    </row>
    <row r="307" s="5" customFormat="1" customHeight="1" spans="1:200">
      <c r="A307" s="42" t="s">
        <v>3007</v>
      </c>
      <c r="B307" s="43" t="str">
        <f t="shared" si="531"/>
        <v>PHU Khanh Railway Joint Stock Company</v>
      </c>
      <c r="C307" s="44" t="s">
        <v>207</v>
      </c>
      <c r="D307" s="44" t="s">
        <v>95</v>
      </c>
      <c r="E307" s="45"/>
      <c r="F307" s="47"/>
      <c r="G307" s="44"/>
      <c r="H307" s="46">
        <f t="shared" si="465"/>
        <v>0.0189564856159319</v>
      </c>
      <c r="I307" s="46" t="str">
        <f t="shared" si="466"/>
        <v> </v>
      </c>
      <c r="J307" s="44"/>
      <c r="K307" s="47"/>
      <c r="L307" s="49" t="s">
        <v>95</v>
      </c>
      <c r="M307" s="70" t="s">
        <v>3008</v>
      </c>
      <c r="N307" s="71" t="s">
        <v>3009</v>
      </c>
      <c r="O307" s="71" t="s">
        <v>3010</v>
      </c>
      <c r="P307" s="71" t="s">
        <v>211</v>
      </c>
      <c r="Q307" s="71" t="s">
        <v>3011</v>
      </c>
      <c r="R307" s="71" t="s">
        <v>3012</v>
      </c>
      <c r="S307" s="71" t="s">
        <v>1565</v>
      </c>
      <c r="T307" s="75"/>
      <c r="U307" s="71" t="s">
        <v>3013</v>
      </c>
      <c r="V307" s="71" t="s">
        <v>856</v>
      </c>
      <c r="W307" s="71" t="s">
        <v>83</v>
      </c>
      <c r="X307" s="71" t="s">
        <v>3014</v>
      </c>
      <c r="Y307" s="71" t="s">
        <v>3015</v>
      </c>
      <c r="Z307" s="71" t="s">
        <v>3016</v>
      </c>
      <c r="AA307" s="81">
        <v>42741</v>
      </c>
      <c r="AB307" s="75"/>
      <c r="AC307" s="82">
        <v>302893729</v>
      </c>
      <c r="AD307" s="82">
        <v>229505520</v>
      </c>
      <c r="AE307" s="82">
        <v>251069338</v>
      </c>
      <c r="AF307" s="82">
        <v>204320905</v>
      </c>
      <c r="AG307" s="83"/>
      <c r="AH307" s="83"/>
      <c r="AI307" s="83"/>
      <c r="AJ307" s="83"/>
      <c r="AK307" s="82">
        <v>269078837</v>
      </c>
      <c r="AL307" s="82">
        <v>196473460</v>
      </c>
      <c r="AM307" s="82">
        <v>217818345</v>
      </c>
      <c r="AN307" s="82">
        <v>171575770</v>
      </c>
      <c r="AO307" s="82">
        <v>0</v>
      </c>
      <c r="AP307" s="82">
        <v>0</v>
      </c>
      <c r="AQ307" s="82">
        <v>0</v>
      </c>
      <c r="AR307" s="82">
        <v>0</v>
      </c>
      <c r="AS307" s="82">
        <v>-29382686</v>
      </c>
      <c r="AT307" s="82">
        <v>-26256844</v>
      </c>
      <c r="AU307" s="82">
        <v>-25941124</v>
      </c>
      <c r="AV307" s="82">
        <v>-23197119</v>
      </c>
      <c r="AW307" s="82">
        <v>0</v>
      </c>
      <c r="AX307" s="82">
        <v>-1824261</v>
      </c>
      <c r="AY307" s="82">
        <v>-1841219</v>
      </c>
      <c r="AZ307" s="82">
        <v>-2968609</v>
      </c>
      <c r="BA307" s="82">
        <v>11764483</v>
      </c>
      <c r="BB307" s="82">
        <v>10068602</v>
      </c>
      <c r="BC307" s="82">
        <v>13429037</v>
      </c>
      <c r="BD307" s="82">
        <v>21388236</v>
      </c>
      <c r="BE307" s="82">
        <v>91085381</v>
      </c>
      <c r="BF307" s="82">
        <v>64137883</v>
      </c>
      <c r="BG307" s="82">
        <v>53980155</v>
      </c>
      <c r="BH307" s="82">
        <v>67387789</v>
      </c>
      <c r="BI307" s="82">
        <v>8528168</v>
      </c>
      <c r="BJ307" s="82">
        <v>26092466</v>
      </c>
      <c r="BK307" s="82">
        <v>27381413</v>
      </c>
      <c r="BL307" s="82">
        <v>5608287</v>
      </c>
      <c r="BM307" s="82">
        <v>8232358</v>
      </c>
      <c r="BN307" s="82">
        <v>9458097</v>
      </c>
      <c r="BO307" s="82">
        <v>2663027</v>
      </c>
      <c r="BP307" s="82">
        <v>3761312</v>
      </c>
      <c r="BQ307" s="82">
        <v>138804091</v>
      </c>
      <c r="BR307" s="82">
        <v>138105028</v>
      </c>
      <c r="BS307" s="82">
        <v>120996582</v>
      </c>
      <c r="BT307" s="82">
        <v>126416837</v>
      </c>
      <c r="BU307" s="83"/>
      <c r="BV307" s="83"/>
      <c r="BW307" s="83"/>
      <c r="BX307" s="83"/>
      <c r="BY307" s="82">
        <v>4432206</v>
      </c>
      <c r="BZ307" s="82">
        <v>4950955</v>
      </c>
      <c r="CA307" s="82">
        <v>5468650</v>
      </c>
      <c r="CB307" s="82">
        <v>6579407</v>
      </c>
      <c r="CC307" s="83"/>
      <c r="CD307" s="83"/>
      <c r="CE307" s="83"/>
      <c r="CF307" s="83"/>
      <c r="CG307" s="82">
        <v>29382686</v>
      </c>
      <c r="CH307" s="82">
        <v>26256844</v>
      </c>
      <c r="CI307" s="82">
        <v>25941124</v>
      </c>
      <c r="CJ307" s="82">
        <v>23197119</v>
      </c>
      <c r="CK307" s="89">
        <f t="shared" si="467"/>
        <v>302893729</v>
      </c>
      <c r="CL307" s="89">
        <f t="shared" si="468"/>
        <v>-269078837</v>
      </c>
      <c r="CM307" s="89">
        <f t="shared" si="469"/>
        <v>-29382686</v>
      </c>
      <c r="CN307" s="89">
        <f t="shared" si="470"/>
        <v>0</v>
      </c>
      <c r="CO307" s="89">
        <f t="shared" si="471"/>
        <v>4432206</v>
      </c>
      <c r="CP307" s="90">
        <f t="shared" si="472"/>
        <v>0.0146328747532439</v>
      </c>
      <c r="CQ307" s="90">
        <f t="shared" si="473"/>
        <v>0.0148501755115684</v>
      </c>
      <c r="CR307" s="91">
        <f t="shared" si="474"/>
        <v>0</v>
      </c>
      <c r="CS307" s="93">
        <f t="shared" si="475"/>
        <v>0</v>
      </c>
      <c r="CT307" s="93">
        <f t="shared" si="476"/>
        <v>10916542.5</v>
      </c>
      <c r="CU307" s="93">
        <f t="shared" si="477"/>
        <v>8845227.5</v>
      </c>
      <c r="CV307" s="94"/>
      <c r="CW307" s="95">
        <f t="shared" si="478"/>
        <v>229505520</v>
      </c>
      <c r="CX307" s="95">
        <f t="shared" si="479"/>
        <v>-196473460</v>
      </c>
      <c r="CY307" s="95">
        <f t="shared" si="480"/>
        <v>-26256844</v>
      </c>
      <c r="CZ307" s="93">
        <f t="shared" si="481"/>
        <v>-1824261</v>
      </c>
      <c r="DA307" s="95">
        <f t="shared" si="482"/>
        <v>4950955</v>
      </c>
      <c r="DB307" s="99">
        <f t="shared" si="483"/>
        <v>0.0215722698085867</v>
      </c>
      <c r="DC307" s="99">
        <f t="shared" si="484"/>
        <v>0.0220478929030011</v>
      </c>
      <c r="DD307" s="91">
        <f t="shared" si="485"/>
        <v>0</v>
      </c>
      <c r="DE307" s="93">
        <f t="shared" si="486"/>
        <v>0</v>
      </c>
      <c r="DF307" s="93">
        <f t="shared" si="487"/>
        <v>11748819.5</v>
      </c>
      <c r="DG307" s="93">
        <f t="shared" si="488"/>
        <v>6060562</v>
      </c>
      <c r="DH307" s="94"/>
      <c r="DI307" s="100">
        <f t="shared" si="489"/>
        <v>251069338</v>
      </c>
      <c r="DJ307" s="100">
        <f t="shared" si="490"/>
        <v>-217818345</v>
      </c>
      <c r="DK307" s="100">
        <f t="shared" si="491"/>
        <v>-25941124</v>
      </c>
      <c r="DL307" s="100">
        <f t="shared" si="492"/>
        <v>-1841219</v>
      </c>
      <c r="DM307" s="100">
        <f t="shared" si="493"/>
        <v>5468650</v>
      </c>
      <c r="DN307" s="99">
        <f t="shared" si="494"/>
        <v>0.0217814331433813</v>
      </c>
      <c r="DO307" s="90">
        <f t="shared" si="495"/>
        <v>0.0222664278530034</v>
      </c>
      <c r="DP307" s="91">
        <f t="shared" si="496"/>
        <v>0</v>
      </c>
      <c r="DQ307" s="93">
        <f t="shared" si="497"/>
        <v>0</v>
      </c>
      <c r="DR307" s="93">
        <f t="shared" si="498"/>
        <v>17408636.5</v>
      </c>
      <c r="DS307" s="93">
        <f t="shared" si="499"/>
        <v>3212169.5</v>
      </c>
      <c r="DT307" s="94"/>
      <c r="DU307" s="105">
        <f t="shared" ref="DU307:DX307" si="564">(DI307+CW307+CK307)/3</f>
        <v>261156195.666667</v>
      </c>
      <c r="DV307" s="105">
        <f t="shared" si="564"/>
        <v>-227790214</v>
      </c>
      <c r="DW307" s="105">
        <f t="shared" si="564"/>
        <v>-27193551.3333333</v>
      </c>
      <c r="DX307" s="105">
        <f t="shared" si="564"/>
        <v>-1221826.66666667</v>
      </c>
      <c r="DY307" s="105">
        <f t="shared" si="501"/>
        <v>4950603.66666666</v>
      </c>
      <c r="DZ307" s="99">
        <f t="shared" si="502"/>
        <v>0.0189564856159319</v>
      </c>
      <c r="EA307" s="107">
        <f t="shared" si="503"/>
        <v>0.0193227775710167</v>
      </c>
      <c r="EB307" s="105">
        <f t="shared" si="504"/>
        <v>0</v>
      </c>
      <c r="EC307" s="105">
        <f t="shared" si="505"/>
        <v>0</v>
      </c>
      <c r="ED307" s="105">
        <f t="shared" si="506"/>
        <v>13357999.5</v>
      </c>
      <c r="EE307" s="105">
        <f t="shared" si="507"/>
        <v>6039319.66666667</v>
      </c>
      <c r="EF307" s="108"/>
      <c r="EG307" s="115" t="str">
        <f t="shared" si="508"/>
        <v>完整</v>
      </c>
      <c r="EH307" s="115" t="str">
        <f t="shared" si="509"/>
        <v>完整</v>
      </c>
      <c r="EI307" s="115" t="str">
        <f t="shared" si="510"/>
        <v>完整</v>
      </c>
      <c r="EJ307" s="115" t="str">
        <f t="shared" si="511"/>
        <v>选择</v>
      </c>
      <c r="EK307" s="115" t="str">
        <f t="shared" si="512"/>
        <v>选择</v>
      </c>
      <c r="EL307" s="115" t="str">
        <f t="shared" si="513"/>
        <v>选择</v>
      </c>
      <c r="EM307" s="3" t="str">
        <f t="shared" si="514"/>
        <v>删除</v>
      </c>
      <c r="EN307" s="3" t="str">
        <f t="shared" si="515"/>
        <v>删除</v>
      </c>
      <c r="EO307" s="3" t="str">
        <f t="shared" si="516"/>
        <v>删除</v>
      </c>
      <c r="GR307" s="4"/>
    </row>
    <row r="308" s="5" customFormat="1" customHeight="1" spans="1:200">
      <c r="A308" s="42" t="s">
        <v>3017</v>
      </c>
      <c r="B308" s="43" t="str">
        <f t="shared" si="531"/>
        <v>Putra Rajawali Kencana Tbk, PT</v>
      </c>
      <c r="C308" s="44" t="s">
        <v>207</v>
      </c>
      <c r="D308" s="44" t="s">
        <v>95</v>
      </c>
      <c r="E308" s="45"/>
      <c r="F308" s="47"/>
      <c r="G308" s="44"/>
      <c r="H308" s="46">
        <f t="shared" si="465"/>
        <v>0.0957491654721472</v>
      </c>
      <c r="I308" s="46" t="str">
        <f t="shared" si="466"/>
        <v> </v>
      </c>
      <c r="J308" s="44"/>
      <c r="K308" s="47"/>
      <c r="L308" s="49" t="s">
        <v>95</v>
      </c>
      <c r="M308" s="70" t="s">
        <v>3018</v>
      </c>
      <c r="N308" s="71" t="s">
        <v>3019</v>
      </c>
      <c r="O308" s="71" t="s">
        <v>3020</v>
      </c>
      <c r="P308" s="71" t="s">
        <v>211</v>
      </c>
      <c r="Q308" s="71" t="s">
        <v>3021</v>
      </c>
      <c r="R308" s="71" t="s">
        <v>3022</v>
      </c>
      <c r="S308" s="71" t="s">
        <v>1107</v>
      </c>
      <c r="T308" s="75"/>
      <c r="U308" s="71" t="s">
        <v>3023</v>
      </c>
      <c r="V308" s="71" t="s">
        <v>856</v>
      </c>
      <c r="W308" s="71" t="s">
        <v>71</v>
      </c>
      <c r="X308" s="71" t="s">
        <v>3024</v>
      </c>
      <c r="Y308" s="71" t="s">
        <v>3025</v>
      </c>
      <c r="Z308" s="71" t="s">
        <v>3026</v>
      </c>
      <c r="AA308" s="81">
        <v>43859</v>
      </c>
      <c r="AB308" s="75"/>
      <c r="AC308" s="82">
        <v>193097122</v>
      </c>
      <c r="AD308" s="82">
        <v>119023799</v>
      </c>
      <c r="AE308" s="82">
        <v>118252971</v>
      </c>
      <c r="AF308" s="82">
        <v>95955757</v>
      </c>
      <c r="AG308" s="83"/>
      <c r="AH308" s="82">
        <v>3665426</v>
      </c>
      <c r="AI308" s="82">
        <v>540690</v>
      </c>
      <c r="AJ308" s="82">
        <v>1633189</v>
      </c>
      <c r="AK308" s="82">
        <v>124210788</v>
      </c>
      <c r="AL308" s="82">
        <v>73128787</v>
      </c>
      <c r="AM308" s="82">
        <v>70127071</v>
      </c>
      <c r="AN308" s="82">
        <v>56227167</v>
      </c>
      <c r="AO308" s="82">
        <v>0</v>
      </c>
      <c r="AP308" s="82">
        <v>0</v>
      </c>
      <c r="AQ308" s="82">
        <v>0</v>
      </c>
      <c r="AR308" s="82">
        <v>0</v>
      </c>
      <c r="AS308" s="82">
        <v>-16714524</v>
      </c>
      <c r="AT308" s="82">
        <v>-10496073</v>
      </c>
      <c r="AU308" s="82">
        <v>-12180306</v>
      </c>
      <c r="AV308" s="82">
        <v>-10283570</v>
      </c>
      <c r="AW308" s="82">
        <v>-37465603</v>
      </c>
      <c r="AX308" s="82">
        <v>-24540800</v>
      </c>
      <c r="AY308" s="82">
        <v>-20301999</v>
      </c>
      <c r="AZ308" s="82">
        <v>-17386727</v>
      </c>
      <c r="BA308" s="82">
        <v>91039</v>
      </c>
      <c r="BB308" s="82">
        <v>67648</v>
      </c>
      <c r="BC308" s="82">
        <v>58115</v>
      </c>
      <c r="BD308" s="82">
        <v>76615</v>
      </c>
      <c r="BE308" s="82">
        <v>110790592</v>
      </c>
      <c r="BF308" s="82">
        <v>80000160</v>
      </c>
      <c r="BG308" s="82">
        <v>72993780</v>
      </c>
      <c r="BH308" s="82">
        <v>52763350</v>
      </c>
      <c r="BI308" s="82">
        <v>4104187</v>
      </c>
      <c r="BJ308" s="82">
        <v>14314219</v>
      </c>
      <c r="BK308" s="82">
        <v>5095557</v>
      </c>
      <c r="BL308" s="82">
        <v>27409758</v>
      </c>
      <c r="BM308" s="82">
        <v>433023423</v>
      </c>
      <c r="BN308" s="82">
        <v>409668226</v>
      </c>
      <c r="BO308" s="82">
        <v>234863813</v>
      </c>
      <c r="BP308" s="82">
        <v>192432563</v>
      </c>
      <c r="BQ308" s="82">
        <v>579886972</v>
      </c>
      <c r="BR308" s="82">
        <v>538468361</v>
      </c>
      <c r="BS308" s="82">
        <v>481497711</v>
      </c>
      <c r="BT308" s="82">
        <v>453512470</v>
      </c>
      <c r="BU308" s="83"/>
      <c r="BV308" s="83"/>
      <c r="BW308" s="83"/>
      <c r="BX308" s="83"/>
      <c r="BY308" s="82">
        <v>14706207</v>
      </c>
      <c r="BZ308" s="82">
        <v>14523565</v>
      </c>
      <c r="CA308" s="82">
        <v>16184285</v>
      </c>
      <c r="CB308" s="82">
        <v>13691482</v>
      </c>
      <c r="CC308" s="83"/>
      <c r="CD308" s="83"/>
      <c r="CE308" s="83"/>
      <c r="CF308" s="83"/>
      <c r="CG308" s="82">
        <v>7164426</v>
      </c>
      <c r="CH308" s="82">
        <v>6342842</v>
      </c>
      <c r="CI308" s="82">
        <v>6300124</v>
      </c>
      <c r="CJ308" s="82">
        <v>7267353</v>
      </c>
      <c r="CK308" s="89">
        <f t="shared" si="467"/>
        <v>193097122</v>
      </c>
      <c r="CL308" s="89">
        <f t="shared" si="468"/>
        <v>-124210788</v>
      </c>
      <c r="CM308" s="89">
        <f t="shared" si="469"/>
        <v>-16714524</v>
      </c>
      <c r="CN308" s="89">
        <f t="shared" si="470"/>
        <v>-37465603</v>
      </c>
      <c r="CO308" s="89">
        <f t="shared" si="471"/>
        <v>14706207</v>
      </c>
      <c r="CP308" s="90">
        <f t="shared" si="472"/>
        <v>0.0761596384642128</v>
      </c>
      <c r="CQ308" s="90">
        <f t="shared" si="473"/>
        <v>0.0824380938905998</v>
      </c>
      <c r="CR308" s="91">
        <f t="shared" si="474"/>
        <v>0</v>
      </c>
      <c r="CS308" s="93">
        <f t="shared" si="475"/>
        <v>0</v>
      </c>
      <c r="CT308" s="93">
        <f t="shared" si="476"/>
        <v>79343.5</v>
      </c>
      <c r="CU308" s="93">
        <f t="shared" si="477"/>
        <v>421345824.5</v>
      </c>
      <c r="CV308" s="94"/>
      <c r="CW308" s="95">
        <f t="shared" si="478"/>
        <v>119023799</v>
      </c>
      <c r="CX308" s="95">
        <f t="shared" si="479"/>
        <v>-73128787</v>
      </c>
      <c r="CY308" s="95">
        <f t="shared" si="480"/>
        <v>-10496073</v>
      </c>
      <c r="CZ308" s="93">
        <f t="shared" si="481"/>
        <v>-24540800</v>
      </c>
      <c r="DA308" s="95">
        <f t="shared" si="482"/>
        <v>10858139</v>
      </c>
      <c r="DB308" s="99">
        <f t="shared" si="483"/>
        <v>0.091226620988631</v>
      </c>
      <c r="DC308" s="99">
        <f t="shared" si="484"/>
        <v>0.100384345641676</v>
      </c>
      <c r="DD308" s="91">
        <f t="shared" si="485"/>
        <v>0</v>
      </c>
      <c r="DE308" s="93">
        <f t="shared" si="486"/>
        <v>0</v>
      </c>
      <c r="DF308" s="93">
        <f t="shared" si="487"/>
        <v>62881.5</v>
      </c>
      <c r="DG308" s="93">
        <f t="shared" si="488"/>
        <v>322266019.5</v>
      </c>
      <c r="DH308" s="94"/>
      <c r="DI308" s="100">
        <f t="shared" si="489"/>
        <v>118252971</v>
      </c>
      <c r="DJ308" s="100">
        <f t="shared" si="490"/>
        <v>-70127071</v>
      </c>
      <c r="DK308" s="100">
        <f t="shared" si="491"/>
        <v>-12180306</v>
      </c>
      <c r="DL308" s="100">
        <f t="shared" si="492"/>
        <v>-20301999</v>
      </c>
      <c r="DM308" s="100">
        <f t="shared" si="493"/>
        <v>15643595</v>
      </c>
      <c r="DN308" s="99">
        <f t="shared" si="494"/>
        <v>0.132289234407481</v>
      </c>
      <c r="DO308" s="90">
        <f t="shared" si="495"/>
        <v>0.152457753958079</v>
      </c>
      <c r="DP308" s="91">
        <f t="shared" si="496"/>
        <v>0</v>
      </c>
      <c r="DQ308" s="93">
        <f t="shared" si="497"/>
        <v>0</v>
      </c>
      <c r="DR308" s="93">
        <f t="shared" si="498"/>
        <v>67365</v>
      </c>
      <c r="DS308" s="93">
        <f t="shared" si="499"/>
        <v>213648188</v>
      </c>
      <c r="DT308" s="94"/>
      <c r="DU308" s="105">
        <f t="shared" ref="DU308:DX308" si="565">(DI308+CW308+CK308)/3</f>
        <v>143457964</v>
      </c>
      <c r="DV308" s="105">
        <f t="shared" si="565"/>
        <v>-89155548.6666667</v>
      </c>
      <c r="DW308" s="105">
        <f t="shared" si="565"/>
        <v>-13130301</v>
      </c>
      <c r="DX308" s="105">
        <f t="shared" si="565"/>
        <v>-27436134</v>
      </c>
      <c r="DY308" s="105">
        <f t="shared" si="501"/>
        <v>13735980.3333333</v>
      </c>
      <c r="DZ308" s="99">
        <f t="shared" si="502"/>
        <v>0.0957491654721472</v>
      </c>
      <c r="EA308" s="107">
        <f t="shared" si="503"/>
        <v>0.105887837551338</v>
      </c>
      <c r="EB308" s="105">
        <f t="shared" si="504"/>
        <v>0</v>
      </c>
      <c r="EC308" s="105">
        <f t="shared" si="505"/>
        <v>0</v>
      </c>
      <c r="ED308" s="105">
        <f t="shared" si="506"/>
        <v>69863.3333333333</v>
      </c>
      <c r="EE308" s="105">
        <f t="shared" si="507"/>
        <v>319086677.333333</v>
      </c>
      <c r="EF308" s="108"/>
      <c r="EG308" s="115" t="str">
        <f t="shared" si="508"/>
        <v>完整</v>
      </c>
      <c r="EH308" s="115" t="str">
        <f t="shared" si="509"/>
        <v>完整</v>
      </c>
      <c r="EI308" s="115" t="str">
        <f t="shared" si="510"/>
        <v>完整</v>
      </c>
      <c r="EJ308" s="115" t="str">
        <f t="shared" si="511"/>
        <v>选择</v>
      </c>
      <c r="EK308" s="115" t="str">
        <f t="shared" si="512"/>
        <v>选择</v>
      </c>
      <c r="EL308" s="115" t="str">
        <f t="shared" si="513"/>
        <v>选择</v>
      </c>
      <c r="EM308" s="3" t="str">
        <f t="shared" si="514"/>
        <v>删除</v>
      </c>
      <c r="EN308" s="3" t="str">
        <f t="shared" si="515"/>
        <v>删除</v>
      </c>
      <c r="EO308" s="3" t="str">
        <f t="shared" si="516"/>
        <v>删除</v>
      </c>
      <c r="GR308" s="4"/>
    </row>
    <row r="309" s="5" customFormat="1" customHeight="1" spans="1:200">
      <c r="A309" s="42" t="s">
        <v>3027</v>
      </c>
      <c r="B309" s="43" t="str">
        <f t="shared" si="531"/>
        <v>HUE Urban Environment and Public Works Joint Stock Company</v>
      </c>
      <c r="C309" s="44" t="s">
        <v>207</v>
      </c>
      <c r="D309" s="44" t="s">
        <v>90</v>
      </c>
      <c r="E309" s="45"/>
      <c r="F309" s="47"/>
      <c r="G309" s="44"/>
      <c r="H309" s="46">
        <f t="shared" si="465"/>
        <v>0.0392161414812017</v>
      </c>
      <c r="I309" s="46" t="str">
        <f t="shared" si="466"/>
        <v> </v>
      </c>
      <c r="J309" s="45" t="s">
        <v>3008</v>
      </c>
      <c r="K309" s="47"/>
      <c r="L309" s="44"/>
      <c r="M309" s="70"/>
      <c r="N309" s="71" t="s">
        <v>3028</v>
      </c>
      <c r="O309" s="71" t="s">
        <v>3029</v>
      </c>
      <c r="P309" s="71" t="s">
        <v>211</v>
      </c>
      <c r="Q309" s="71" t="s">
        <v>3030</v>
      </c>
      <c r="R309" s="71" t="s">
        <v>3031</v>
      </c>
      <c r="S309" s="71" t="s">
        <v>1565</v>
      </c>
      <c r="T309" s="75"/>
      <c r="U309" s="71" t="s">
        <v>3032</v>
      </c>
      <c r="V309" s="71" t="s">
        <v>306</v>
      </c>
      <c r="W309" s="71" t="s">
        <v>71</v>
      </c>
      <c r="X309" s="71" t="s">
        <v>3033</v>
      </c>
      <c r="Y309" s="71" t="s">
        <v>3034</v>
      </c>
      <c r="Z309" s="71" t="s">
        <v>3035</v>
      </c>
      <c r="AA309" s="81">
        <v>43084</v>
      </c>
      <c r="AB309" s="75"/>
      <c r="AC309" s="82">
        <v>292877978</v>
      </c>
      <c r="AD309" s="82">
        <v>347145493</v>
      </c>
      <c r="AE309" s="82">
        <v>325364315</v>
      </c>
      <c r="AF309" s="82">
        <v>281993336</v>
      </c>
      <c r="AG309" s="83"/>
      <c r="AH309" s="83"/>
      <c r="AI309" s="83"/>
      <c r="AJ309" s="83"/>
      <c r="AK309" s="82">
        <v>179219535</v>
      </c>
      <c r="AL309" s="82">
        <v>233002373</v>
      </c>
      <c r="AM309" s="82">
        <v>218301661</v>
      </c>
      <c r="AN309" s="82">
        <v>181595756</v>
      </c>
      <c r="AO309" s="82">
        <v>0</v>
      </c>
      <c r="AP309" s="82">
        <v>0</v>
      </c>
      <c r="AQ309" s="82">
        <v>0</v>
      </c>
      <c r="AR309" s="82">
        <v>0</v>
      </c>
      <c r="AS309" s="82">
        <v>-29442387</v>
      </c>
      <c r="AT309" s="82">
        <v>-33100241</v>
      </c>
      <c r="AU309" s="82">
        <v>-31018497</v>
      </c>
      <c r="AV309" s="82">
        <v>-30936173</v>
      </c>
      <c r="AW309" s="82">
        <v>-70519232</v>
      </c>
      <c r="AX309" s="82">
        <v>-67621423</v>
      </c>
      <c r="AY309" s="82">
        <v>-65303653</v>
      </c>
      <c r="AZ309" s="82">
        <v>-60286900</v>
      </c>
      <c r="BA309" s="82">
        <v>3335816</v>
      </c>
      <c r="BB309" s="82">
        <v>2720995</v>
      </c>
      <c r="BC309" s="82">
        <v>2168555</v>
      </c>
      <c r="BD309" s="82">
        <v>2335036</v>
      </c>
      <c r="BE309" s="82">
        <v>29462479</v>
      </c>
      <c r="BF309" s="82">
        <v>40496509</v>
      </c>
      <c r="BG309" s="82">
        <v>33142254</v>
      </c>
      <c r="BH309" s="82">
        <v>30153898</v>
      </c>
      <c r="BI309" s="82">
        <v>33579187</v>
      </c>
      <c r="BJ309" s="82">
        <v>49377236</v>
      </c>
      <c r="BK309" s="82">
        <v>87917300</v>
      </c>
      <c r="BL309" s="82">
        <v>110012095</v>
      </c>
      <c r="BM309" s="82">
        <v>519230134</v>
      </c>
      <c r="BN309" s="82">
        <v>513359756</v>
      </c>
      <c r="BO309" s="82">
        <v>521861509</v>
      </c>
      <c r="BP309" s="82">
        <v>530842823</v>
      </c>
      <c r="BQ309" s="82">
        <v>606450788</v>
      </c>
      <c r="BR309" s="82">
        <v>623918068</v>
      </c>
      <c r="BS309" s="82">
        <v>668317263</v>
      </c>
      <c r="BT309" s="82">
        <v>689730826</v>
      </c>
      <c r="BU309" s="83"/>
      <c r="BV309" s="83"/>
      <c r="BW309" s="83"/>
      <c r="BX309" s="82">
        <v>22196</v>
      </c>
      <c r="BY309" s="82">
        <v>13696824</v>
      </c>
      <c r="BZ309" s="82">
        <v>13421456</v>
      </c>
      <c r="CA309" s="82">
        <v>10740504</v>
      </c>
      <c r="CB309" s="82">
        <v>9174507</v>
      </c>
      <c r="CC309" s="83"/>
      <c r="CD309" s="83"/>
      <c r="CE309" s="83"/>
      <c r="CF309" s="83"/>
      <c r="CG309" s="82">
        <v>29442387</v>
      </c>
      <c r="CH309" s="82">
        <v>33100241</v>
      </c>
      <c r="CI309" s="82">
        <v>31018497</v>
      </c>
      <c r="CJ309" s="82">
        <v>30913977</v>
      </c>
      <c r="CK309" s="89">
        <f t="shared" si="467"/>
        <v>292877978</v>
      </c>
      <c r="CL309" s="89">
        <f t="shared" si="468"/>
        <v>-179219535</v>
      </c>
      <c r="CM309" s="89">
        <f t="shared" si="469"/>
        <v>-29442387</v>
      </c>
      <c r="CN309" s="89">
        <f t="shared" si="470"/>
        <v>-70519232</v>
      </c>
      <c r="CO309" s="89">
        <f t="shared" si="471"/>
        <v>13696824</v>
      </c>
      <c r="CP309" s="90">
        <f t="shared" si="472"/>
        <v>0.0467663157658102</v>
      </c>
      <c r="CQ309" s="90">
        <f t="shared" si="473"/>
        <v>0.0490607041476732</v>
      </c>
      <c r="CR309" s="91">
        <f t="shared" si="474"/>
        <v>0</v>
      </c>
      <c r="CS309" s="93">
        <f t="shared" si="475"/>
        <v>0</v>
      </c>
      <c r="CT309" s="93">
        <f t="shared" si="476"/>
        <v>3028405.5</v>
      </c>
      <c r="CU309" s="93">
        <f t="shared" si="477"/>
        <v>516294945</v>
      </c>
      <c r="CV309" s="94"/>
      <c r="CW309" s="95">
        <f t="shared" si="478"/>
        <v>347145493</v>
      </c>
      <c r="CX309" s="95">
        <f t="shared" si="479"/>
        <v>-233002373</v>
      </c>
      <c r="CY309" s="95">
        <f t="shared" si="480"/>
        <v>-33100241</v>
      </c>
      <c r="CZ309" s="93">
        <f t="shared" si="481"/>
        <v>-67621423</v>
      </c>
      <c r="DA309" s="95">
        <f t="shared" si="482"/>
        <v>13421456</v>
      </c>
      <c r="DB309" s="99">
        <f t="shared" si="483"/>
        <v>0.0386623368893918</v>
      </c>
      <c r="DC309" s="99">
        <f t="shared" si="484"/>
        <v>0.0402172289435657</v>
      </c>
      <c r="DD309" s="91">
        <f t="shared" si="485"/>
        <v>0</v>
      </c>
      <c r="DE309" s="93">
        <f t="shared" si="486"/>
        <v>0</v>
      </c>
      <c r="DF309" s="93">
        <f t="shared" si="487"/>
        <v>2444775</v>
      </c>
      <c r="DG309" s="93">
        <f t="shared" si="488"/>
        <v>517610632.5</v>
      </c>
      <c r="DH309" s="94"/>
      <c r="DI309" s="100">
        <f t="shared" si="489"/>
        <v>325364315</v>
      </c>
      <c r="DJ309" s="100">
        <f t="shared" si="490"/>
        <v>-218301661</v>
      </c>
      <c r="DK309" s="100">
        <f t="shared" si="491"/>
        <v>-31018497</v>
      </c>
      <c r="DL309" s="100">
        <f t="shared" si="492"/>
        <v>-65303653</v>
      </c>
      <c r="DM309" s="100">
        <f t="shared" si="493"/>
        <v>10740504</v>
      </c>
      <c r="DN309" s="99">
        <f t="shared" si="494"/>
        <v>0.0330107006356859</v>
      </c>
      <c r="DO309" s="90">
        <f t="shared" si="495"/>
        <v>0.0341376069594427</v>
      </c>
      <c r="DP309" s="91">
        <f t="shared" si="496"/>
        <v>0</v>
      </c>
      <c r="DQ309" s="93">
        <f t="shared" si="497"/>
        <v>0</v>
      </c>
      <c r="DR309" s="93">
        <f t="shared" si="498"/>
        <v>2251795.5</v>
      </c>
      <c r="DS309" s="93">
        <f t="shared" si="499"/>
        <v>526352166</v>
      </c>
      <c r="DT309" s="94"/>
      <c r="DU309" s="105">
        <f t="shared" ref="DU309:DX309" si="566">(DI309+CW309+CK309)/3</f>
        <v>321795928.666667</v>
      </c>
      <c r="DV309" s="105">
        <f t="shared" si="566"/>
        <v>-210174523</v>
      </c>
      <c r="DW309" s="105">
        <f t="shared" si="566"/>
        <v>-31187041.6666667</v>
      </c>
      <c r="DX309" s="105">
        <f t="shared" si="566"/>
        <v>-67814769.3333333</v>
      </c>
      <c r="DY309" s="105">
        <f t="shared" si="501"/>
        <v>12619594.6666667</v>
      </c>
      <c r="DZ309" s="99">
        <f t="shared" si="502"/>
        <v>0.0392161414812017</v>
      </c>
      <c r="EA309" s="107">
        <f t="shared" si="503"/>
        <v>0.0408168196556295</v>
      </c>
      <c r="EB309" s="105">
        <f t="shared" si="504"/>
        <v>0</v>
      </c>
      <c r="EC309" s="105">
        <f t="shared" si="505"/>
        <v>0</v>
      </c>
      <c r="ED309" s="105">
        <f t="shared" si="506"/>
        <v>2574992</v>
      </c>
      <c r="EE309" s="105">
        <f t="shared" si="507"/>
        <v>520085914.5</v>
      </c>
      <c r="EF309" s="108"/>
      <c r="EG309" s="115" t="str">
        <f t="shared" si="508"/>
        <v>完整</v>
      </c>
      <c r="EH309" s="115" t="str">
        <f t="shared" si="509"/>
        <v>完整</v>
      </c>
      <c r="EI309" s="115" t="str">
        <f t="shared" si="510"/>
        <v>完整</v>
      </c>
      <c r="EJ309" s="115" t="str">
        <f t="shared" si="511"/>
        <v>选择</v>
      </c>
      <c r="EK309" s="115" t="str">
        <f t="shared" si="512"/>
        <v>选择</v>
      </c>
      <c r="EL309" s="115" t="str">
        <f t="shared" si="513"/>
        <v>选择</v>
      </c>
      <c r="EM309" s="3" t="str">
        <f t="shared" si="514"/>
        <v>删除</v>
      </c>
      <c r="EN309" s="3" t="str">
        <f t="shared" si="515"/>
        <v>删除</v>
      </c>
      <c r="EO309" s="3" t="str">
        <f t="shared" si="516"/>
        <v>删除</v>
      </c>
      <c r="GR309" s="4"/>
    </row>
    <row r="310" s="5" customFormat="1" customHeight="1" spans="1:200">
      <c r="A310" s="42" t="s">
        <v>3036</v>
      </c>
      <c r="B310" s="43" t="str">
        <f t="shared" si="531"/>
        <v>Shenyang D-Home Logistics Co.,Ltd.</v>
      </c>
      <c r="C310" s="44" t="s">
        <v>207</v>
      </c>
      <c r="D310" s="44" t="s">
        <v>90</v>
      </c>
      <c r="E310" s="45"/>
      <c r="F310" s="47"/>
      <c r="G310" s="44"/>
      <c r="H310" s="46">
        <f t="shared" si="465"/>
        <v>-0.295440335099406</v>
      </c>
      <c r="I310" s="46" t="str">
        <f t="shared" si="466"/>
        <v> </v>
      </c>
      <c r="J310" s="44"/>
      <c r="K310" s="47"/>
      <c r="L310" s="44"/>
      <c r="M310" s="70"/>
      <c r="N310" s="71" t="s">
        <v>3037</v>
      </c>
      <c r="O310" s="71" t="s">
        <v>3038</v>
      </c>
      <c r="P310" s="71" t="s">
        <v>211</v>
      </c>
      <c r="Q310" s="71" t="s">
        <v>2476</v>
      </c>
      <c r="R310" s="71" t="s">
        <v>3039</v>
      </c>
      <c r="S310" s="71" t="s">
        <v>235</v>
      </c>
      <c r="T310" s="75"/>
      <c r="U310" s="71" t="s">
        <v>3040</v>
      </c>
      <c r="V310" s="71" t="s">
        <v>266</v>
      </c>
      <c r="W310" s="71" t="s">
        <v>77</v>
      </c>
      <c r="X310" s="71" t="s">
        <v>3041</v>
      </c>
      <c r="Y310" s="71" t="s">
        <v>633</v>
      </c>
      <c r="Z310" s="71" t="s">
        <v>3042</v>
      </c>
      <c r="AA310" s="81">
        <v>42101</v>
      </c>
      <c r="AB310" s="75"/>
      <c r="AC310" s="82">
        <v>71290</v>
      </c>
      <c r="AD310" s="82">
        <v>68296</v>
      </c>
      <c r="AE310" s="82">
        <v>73127</v>
      </c>
      <c r="AF310" s="82">
        <v>145004</v>
      </c>
      <c r="AG310" s="82">
        <v>15970</v>
      </c>
      <c r="AH310" s="82">
        <v>12650</v>
      </c>
      <c r="AI310" s="82">
        <v>13450</v>
      </c>
      <c r="AJ310" s="82">
        <v>9729</v>
      </c>
      <c r="AK310" s="82">
        <v>63629</v>
      </c>
      <c r="AL310" s="82">
        <v>61417</v>
      </c>
      <c r="AM310" s="82">
        <v>66209</v>
      </c>
      <c r="AN310" s="82">
        <v>101947</v>
      </c>
      <c r="AO310" s="82">
        <v>3010</v>
      </c>
      <c r="AP310" s="82">
        <v>2649</v>
      </c>
      <c r="AQ310" s="82">
        <v>2869</v>
      </c>
      <c r="AR310" s="82">
        <v>4321</v>
      </c>
      <c r="AS310" s="82">
        <v>-19828</v>
      </c>
      <c r="AT310" s="82">
        <v>-18694</v>
      </c>
      <c r="AU310" s="82">
        <v>-18155</v>
      </c>
      <c r="AV310" s="82">
        <v>-23761</v>
      </c>
      <c r="AW310" s="82">
        <v>-5653</v>
      </c>
      <c r="AX310" s="82">
        <v>-5507</v>
      </c>
      <c r="AY310" s="82">
        <v>-7937</v>
      </c>
      <c r="AZ310" s="82">
        <v>-8178</v>
      </c>
      <c r="BA310" s="82">
        <v>245</v>
      </c>
      <c r="BB310" s="82">
        <v>260</v>
      </c>
      <c r="BC310" s="82">
        <v>320</v>
      </c>
      <c r="BD310" s="82">
        <v>242</v>
      </c>
      <c r="BE310" s="82">
        <v>39570</v>
      </c>
      <c r="BF310" s="82">
        <v>44670</v>
      </c>
      <c r="BG310" s="82">
        <v>53355</v>
      </c>
      <c r="BH310" s="82">
        <v>57678</v>
      </c>
      <c r="BI310" s="82">
        <v>888</v>
      </c>
      <c r="BJ310" s="82">
        <v>1784</v>
      </c>
      <c r="BK310" s="82">
        <v>6040</v>
      </c>
      <c r="BL310" s="82">
        <v>14585</v>
      </c>
      <c r="BM310" s="82">
        <v>124299</v>
      </c>
      <c r="BN310" s="82">
        <v>130910</v>
      </c>
      <c r="BO310" s="82">
        <v>124360</v>
      </c>
      <c r="BP310" s="82">
        <v>125530</v>
      </c>
      <c r="BQ310" s="82">
        <v>201346</v>
      </c>
      <c r="BR310" s="82">
        <v>215493</v>
      </c>
      <c r="BS310" s="82">
        <v>224751</v>
      </c>
      <c r="BT310" s="82">
        <v>236343</v>
      </c>
      <c r="BU310" s="82">
        <v>5364</v>
      </c>
      <c r="BV310" s="82">
        <v>5484</v>
      </c>
      <c r="BW310" s="82">
        <v>4767</v>
      </c>
      <c r="BX310" s="82">
        <v>6899</v>
      </c>
      <c r="BY310" s="82">
        <v>-1850</v>
      </c>
      <c r="BZ310" s="82">
        <v>-4672</v>
      </c>
      <c r="CA310" s="82">
        <v>-5724</v>
      </c>
      <c r="CB310" s="82">
        <v>20847</v>
      </c>
      <c r="CC310" s="82">
        <v>6636</v>
      </c>
      <c r="CD310" s="82">
        <v>5898</v>
      </c>
      <c r="CE310" s="82">
        <v>5847</v>
      </c>
      <c r="CF310" s="82">
        <v>5159</v>
      </c>
      <c r="CG310" s="82">
        <v>4818</v>
      </c>
      <c r="CH310" s="82">
        <v>4663</v>
      </c>
      <c r="CI310" s="82">
        <v>4672</v>
      </c>
      <c r="CJ310" s="82">
        <v>7382</v>
      </c>
      <c r="CK310" s="89">
        <f t="shared" si="467"/>
        <v>71290</v>
      </c>
      <c r="CL310" s="89">
        <f t="shared" si="468"/>
        <v>-63629</v>
      </c>
      <c r="CM310" s="89">
        <f t="shared" si="469"/>
        <v>-22838</v>
      </c>
      <c r="CN310" s="89">
        <f t="shared" si="470"/>
        <v>-5653</v>
      </c>
      <c r="CO310" s="89">
        <f t="shared" si="471"/>
        <v>-20830</v>
      </c>
      <c r="CP310" s="90">
        <f t="shared" si="472"/>
        <v>-0.2921868424744</v>
      </c>
      <c r="CQ310" s="90">
        <f t="shared" si="473"/>
        <v>-0.226118106817195</v>
      </c>
      <c r="CR310" s="91">
        <f t="shared" si="474"/>
        <v>5364</v>
      </c>
      <c r="CS310" s="93">
        <f t="shared" si="475"/>
        <v>3010</v>
      </c>
      <c r="CT310" s="93">
        <f t="shared" si="476"/>
        <v>252.5</v>
      </c>
      <c r="CU310" s="93">
        <f t="shared" si="477"/>
        <v>127604.5</v>
      </c>
      <c r="CV310" s="94"/>
      <c r="CW310" s="95">
        <f t="shared" si="478"/>
        <v>68296</v>
      </c>
      <c r="CX310" s="95">
        <f t="shared" si="479"/>
        <v>-61417</v>
      </c>
      <c r="CY310" s="95">
        <f t="shared" si="480"/>
        <v>-21343</v>
      </c>
      <c r="CZ310" s="93">
        <f t="shared" si="481"/>
        <v>-5507</v>
      </c>
      <c r="DA310" s="95">
        <f t="shared" si="482"/>
        <v>-19971</v>
      </c>
      <c r="DB310" s="99">
        <f t="shared" si="483"/>
        <v>-0.292418296825583</v>
      </c>
      <c r="DC310" s="99">
        <f t="shared" si="484"/>
        <v>-0.226256698426365</v>
      </c>
      <c r="DD310" s="91">
        <f t="shared" si="485"/>
        <v>5484</v>
      </c>
      <c r="DE310" s="93">
        <f t="shared" si="486"/>
        <v>2649</v>
      </c>
      <c r="DF310" s="93">
        <f t="shared" si="487"/>
        <v>290</v>
      </c>
      <c r="DG310" s="93">
        <f t="shared" si="488"/>
        <v>127635</v>
      </c>
      <c r="DH310" s="94"/>
      <c r="DI310" s="100">
        <f t="shared" si="489"/>
        <v>73127</v>
      </c>
      <c r="DJ310" s="100">
        <f t="shared" si="490"/>
        <v>-66209</v>
      </c>
      <c r="DK310" s="100">
        <f t="shared" si="491"/>
        <v>-21024</v>
      </c>
      <c r="DL310" s="100">
        <f t="shared" si="492"/>
        <v>-7937</v>
      </c>
      <c r="DM310" s="100">
        <f t="shared" si="493"/>
        <v>-22043</v>
      </c>
      <c r="DN310" s="99">
        <f t="shared" si="494"/>
        <v>-0.301434490680597</v>
      </c>
      <c r="DO310" s="90">
        <f t="shared" si="495"/>
        <v>-0.231617106230955</v>
      </c>
      <c r="DP310" s="91">
        <f t="shared" si="496"/>
        <v>4767</v>
      </c>
      <c r="DQ310" s="93">
        <f t="shared" si="497"/>
        <v>2869</v>
      </c>
      <c r="DR310" s="93">
        <f t="shared" si="498"/>
        <v>281</v>
      </c>
      <c r="DS310" s="93">
        <f t="shared" si="499"/>
        <v>124945</v>
      </c>
      <c r="DT310" s="94"/>
      <c r="DU310" s="105">
        <f t="shared" ref="DU310:DX310" si="567">(DI310+CW310+CK310)/3</f>
        <v>70904.3333333333</v>
      </c>
      <c r="DV310" s="105">
        <f t="shared" si="567"/>
        <v>-63751.6666666667</v>
      </c>
      <c r="DW310" s="105">
        <f t="shared" si="567"/>
        <v>-21735</v>
      </c>
      <c r="DX310" s="105">
        <f t="shared" si="567"/>
        <v>-6365.66666666667</v>
      </c>
      <c r="DY310" s="105">
        <f t="shared" si="501"/>
        <v>-20948</v>
      </c>
      <c r="DZ310" s="99">
        <f t="shared" si="502"/>
        <v>-0.295440335099406</v>
      </c>
      <c r="EA310" s="107">
        <f t="shared" si="503"/>
        <v>-0.228061707741048</v>
      </c>
      <c r="EB310" s="105">
        <f t="shared" si="504"/>
        <v>-5205</v>
      </c>
      <c r="EC310" s="105">
        <f t="shared" si="505"/>
        <v>-2842.66666666667</v>
      </c>
      <c r="ED310" s="105">
        <f t="shared" si="506"/>
        <v>274.5</v>
      </c>
      <c r="EE310" s="105">
        <f t="shared" si="507"/>
        <v>126728.166666667</v>
      </c>
      <c r="EF310" s="108"/>
      <c r="EG310" s="115" t="str">
        <f t="shared" si="508"/>
        <v>完整</v>
      </c>
      <c r="EH310" s="115" t="str">
        <f t="shared" si="509"/>
        <v>完整</v>
      </c>
      <c r="EI310" s="115" t="str">
        <f t="shared" si="510"/>
        <v>完整</v>
      </c>
      <c r="EJ310" s="115" t="str">
        <f t="shared" si="511"/>
        <v>选择</v>
      </c>
      <c r="EK310" s="115" t="str">
        <f t="shared" si="512"/>
        <v>选择</v>
      </c>
      <c r="EL310" s="115" t="str">
        <f t="shared" si="513"/>
        <v>删除</v>
      </c>
      <c r="EM310" s="3" t="str">
        <f t="shared" si="514"/>
        <v>删除</v>
      </c>
      <c r="EN310" s="3" t="str">
        <f t="shared" si="515"/>
        <v>删除</v>
      </c>
      <c r="EO310" s="3" t="str">
        <f t="shared" si="516"/>
        <v>删除</v>
      </c>
      <c r="GR310" s="4"/>
    </row>
    <row r="311" s="5" customFormat="1" customHeight="1" spans="1:200">
      <c r="A311" s="42" t="s">
        <v>3043</v>
      </c>
      <c r="B311" s="43" t="str">
        <f t="shared" si="531"/>
        <v>PT Prima Globalindo Logistik TBK</v>
      </c>
      <c r="C311" s="44" t="s">
        <v>207</v>
      </c>
      <c r="D311" s="44" t="s">
        <v>90</v>
      </c>
      <c r="E311" s="45"/>
      <c r="F311" s="47"/>
      <c r="G311" s="44"/>
      <c r="H311" s="46">
        <f t="shared" si="465"/>
        <v>0.105416679329066</v>
      </c>
      <c r="I311" s="46" t="str">
        <f t="shared" si="466"/>
        <v> </v>
      </c>
      <c r="J311" s="44"/>
      <c r="K311" s="47"/>
      <c r="L311" s="44"/>
      <c r="M311" s="70"/>
      <c r="N311" s="71" t="s">
        <v>3044</v>
      </c>
      <c r="O311" s="71" t="s">
        <v>3045</v>
      </c>
      <c r="P311" s="71" t="s">
        <v>211</v>
      </c>
      <c r="Q311" s="71" t="s">
        <v>3046</v>
      </c>
      <c r="R311" s="71" t="s">
        <v>3047</v>
      </c>
      <c r="S311" s="71" t="s">
        <v>1107</v>
      </c>
      <c r="T311" s="75"/>
      <c r="U311" s="71" t="s">
        <v>3048</v>
      </c>
      <c r="V311" s="71" t="s">
        <v>306</v>
      </c>
      <c r="W311" s="71" t="s">
        <v>71</v>
      </c>
      <c r="X311" s="71" t="s">
        <v>3049</v>
      </c>
      <c r="Y311" s="71" t="s">
        <v>3050</v>
      </c>
      <c r="Z311" s="71" t="s">
        <v>3051</v>
      </c>
      <c r="AA311" s="81">
        <v>44032</v>
      </c>
      <c r="AB311" s="75"/>
      <c r="AC311" s="82">
        <v>184209898</v>
      </c>
      <c r="AD311" s="82">
        <v>291113648</v>
      </c>
      <c r="AE311" s="82">
        <v>258805384</v>
      </c>
      <c r="AF311" s="82">
        <v>136611674</v>
      </c>
      <c r="AG311" s="82">
        <v>1485573</v>
      </c>
      <c r="AH311" s="82">
        <v>168043</v>
      </c>
      <c r="AI311" s="82">
        <v>457038</v>
      </c>
      <c r="AJ311" s="82">
        <v>1874094</v>
      </c>
      <c r="AK311" s="82">
        <v>124451158</v>
      </c>
      <c r="AL311" s="82">
        <v>222306858</v>
      </c>
      <c r="AM311" s="82">
        <v>196471264</v>
      </c>
      <c r="AN311" s="82">
        <v>98146542</v>
      </c>
      <c r="AO311" s="82">
        <v>0</v>
      </c>
      <c r="AP311" s="82">
        <v>0</v>
      </c>
      <c r="AQ311" s="82">
        <v>0</v>
      </c>
      <c r="AR311" s="82">
        <v>0</v>
      </c>
      <c r="AS311" s="82">
        <v>-30378270</v>
      </c>
      <c r="AT311" s="82">
        <v>-30732420</v>
      </c>
      <c r="AU311" s="82">
        <v>-26838629</v>
      </c>
      <c r="AV311" s="82">
        <v>-18985205</v>
      </c>
      <c r="AW311" s="82">
        <v>-9235543</v>
      </c>
      <c r="AX311" s="82">
        <v>-8226254</v>
      </c>
      <c r="AY311" s="82">
        <v>-8099100</v>
      </c>
      <c r="AZ311" s="82">
        <v>-8490230</v>
      </c>
      <c r="BA311" s="82">
        <v>21599892</v>
      </c>
      <c r="BB311" s="82">
        <v>19067216</v>
      </c>
      <c r="BC311" s="83"/>
      <c r="BD311" s="83"/>
      <c r="BE311" s="82">
        <v>42685136</v>
      </c>
      <c r="BF311" s="82">
        <v>53578022</v>
      </c>
      <c r="BG311" s="82">
        <v>54220296</v>
      </c>
      <c r="BH311" s="82">
        <v>46728945</v>
      </c>
      <c r="BI311" s="82">
        <v>10779913</v>
      </c>
      <c r="BJ311" s="82">
        <v>19284225</v>
      </c>
      <c r="BK311" s="82">
        <v>3663407</v>
      </c>
      <c r="BL311" s="82">
        <v>6298398</v>
      </c>
      <c r="BM311" s="82">
        <v>76757028</v>
      </c>
      <c r="BN311" s="82">
        <v>56579783</v>
      </c>
      <c r="BO311" s="82">
        <v>61152145</v>
      </c>
      <c r="BP311" s="82">
        <v>60359747</v>
      </c>
      <c r="BQ311" s="82">
        <v>198927314</v>
      </c>
      <c r="BR311" s="82">
        <v>177015945</v>
      </c>
      <c r="BS311" s="82">
        <v>162981954</v>
      </c>
      <c r="BT311" s="82">
        <v>128677970</v>
      </c>
      <c r="BU311" s="82">
        <v>10053722</v>
      </c>
      <c r="BV311" s="82">
        <v>11643303</v>
      </c>
      <c r="BW311" s="83"/>
      <c r="BX311" s="83"/>
      <c r="BY311" s="82">
        <v>21630500</v>
      </c>
      <c r="BZ311" s="82">
        <v>30016159</v>
      </c>
      <c r="CA311" s="82">
        <v>27853429</v>
      </c>
      <c r="CB311" s="82">
        <v>12863791</v>
      </c>
      <c r="CC311" s="82">
        <v>20324548</v>
      </c>
      <c r="CD311" s="82">
        <v>19089117</v>
      </c>
      <c r="CE311" s="82">
        <v>26838629</v>
      </c>
      <c r="CF311" s="82">
        <v>18985205</v>
      </c>
      <c r="CG311" s="83"/>
      <c r="CH311" s="83"/>
      <c r="CI311" s="83"/>
      <c r="CJ311" s="83"/>
      <c r="CK311" s="89">
        <f t="shared" si="467"/>
        <v>184209898</v>
      </c>
      <c r="CL311" s="89">
        <f t="shared" si="468"/>
        <v>-124451158</v>
      </c>
      <c r="CM311" s="89">
        <f t="shared" si="469"/>
        <v>-30378270</v>
      </c>
      <c r="CN311" s="89">
        <f t="shared" si="470"/>
        <v>-9235543</v>
      </c>
      <c r="CO311" s="89">
        <f t="shared" si="471"/>
        <v>20144927</v>
      </c>
      <c r="CP311" s="90">
        <f t="shared" si="472"/>
        <v>0.109358548149242</v>
      </c>
      <c r="CQ311" s="90">
        <f t="shared" si="473"/>
        <v>0.122786277151142</v>
      </c>
      <c r="CR311" s="91">
        <f t="shared" si="474"/>
        <v>10053722</v>
      </c>
      <c r="CS311" s="93">
        <f t="shared" si="475"/>
        <v>0</v>
      </c>
      <c r="CT311" s="93">
        <f t="shared" si="476"/>
        <v>20333554</v>
      </c>
      <c r="CU311" s="93">
        <f t="shared" si="477"/>
        <v>66668405.5</v>
      </c>
      <c r="CV311" s="94"/>
      <c r="CW311" s="95">
        <f t="shared" si="478"/>
        <v>291113648</v>
      </c>
      <c r="CX311" s="95">
        <f t="shared" si="479"/>
        <v>-222306858</v>
      </c>
      <c r="CY311" s="95">
        <f t="shared" si="480"/>
        <v>-30732420</v>
      </c>
      <c r="CZ311" s="93">
        <f t="shared" si="481"/>
        <v>-8226254</v>
      </c>
      <c r="DA311" s="95">
        <f t="shared" si="482"/>
        <v>29848116</v>
      </c>
      <c r="DB311" s="99">
        <f t="shared" si="483"/>
        <v>0.102530802678135</v>
      </c>
      <c r="DC311" s="99">
        <f t="shared" si="484"/>
        <v>0.114244369594073</v>
      </c>
      <c r="DD311" s="91">
        <f t="shared" si="485"/>
        <v>11643303</v>
      </c>
      <c r="DE311" s="93">
        <f t="shared" si="486"/>
        <v>0</v>
      </c>
      <c r="DF311" s="93" t="e">
        <f t="shared" si="487"/>
        <v>#VALUE!</v>
      </c>
      <c r="DG311" s="93">
        <f t="shared" si="488"/>
        <v>58865964</v>
      </c>
      <c r="DH311" s="94"/>
      <c r="DI311" s="100">
        <f t="shared" si="489"/>
        <v>258805384</v>
      </c>
      <c r="DJ311" s="100">
        <f t="shared" si="490"/>
        <v>-196471264</v>
      </c>
      <c r="DK311" s="100">
        <f t="shared" si="491"/>
        <v>-26838629</v>
      </c>
      <c r="DL311" s="100">
        <f t="shared" si="492"/>
        <v>-8099100</v>
      </c>
      <c r="DM311" s="100">
        <f t="shared" si="493"/>
        <v>27396391</v>
      </c>
      <c r="DN311" s="99">
        <f t="shared" si="494"/>
        <v>0.105857113853551</v>
      </c>
      <c r="DO311" s="90">
        <f t="shared" si="495"/>
        <v>0.118389482814957</v>
      </c>
      <c r="DP311" s="91">
        <f t="shared" si="496"/>
        <v>0</v>
      </c>
      <c r="DQ311" s="93">
        <f t="shared" si="497"/>
        <v>0</v>
      </c>
      <c r="DR311" s="93" t="e">
        <f t="shared" si="498"/>
        <v>#VALUE!</v>
      </c>
      <c r="DS311" s="93">
        <f t="shared" si="499"/>
        <v>60755946</v>
      </c>
      <c r="DT311" s="94"/>
      <c r="DU311" s="105">
        <f t="shared" ref="DU311:DX311" si="568">(DI311+CW311+CK311)/3</f>
        <v>244709643.333333</v>
      </c>
      <c r="DV311" s="105">
        <f t="shared" si="568"/>
        <v>-181076426.666667</v>
      </c>
      <c r="DW311" s="105">
        <f t="shared" si="568"/>
        <v>-29316439.6666667</v>
      </c>
      <c r="DX311" s="105">
        <f t="shared" si="568"/>
        <v>-8520299</v>
      </c>
      <c r="DY311" s="105">
        <f t="shared" si="501"/>
        <v>25796478</v>
      </c>
      <c r="DZ311" s="99">
        <f t="shared" si="502"/>
        <v>0.105416679329066</v>
      </c>
      <c r="EA311" s="107">
        <f t="shared" si="503"/>
        <v>0.117838860722334</v>
      </c>
      <c r="EB311" s="105">
        <f t="shared" si="504"/>
        <v>-7232341.66666667</v>
      </c>
      <c r="EC311" s="105">
        <f t="shared" si="505"/>
        <v>0</v>
      </c>
      <c r="ED311" s="105" t="e">
        <f t="shared" si="506"/>
        <v>#VALUE!</v>
      </c>
      <c r="EE311" s="105">
        <f t="shared" si="507"/>
        <v>62096771.8333333</v>
      </c>
      <c r="EF311" s="108"/>
      <c r="EG311" s="115" t="str">
        <f t="shared" si="508"/>
        <v>完整</v>
      </c>
      <c r="EH311" s="115" t="str">
        <f t="shared" si="509"/>
        <v>完整</v>
      </c>
      <c r="EI311" s="115" t="str">
        <f t="shared" si="510"/>
        <v>完整</v>
      </c>
      <c r="EJ311" s="115" t="str">
        <f t="shared" si="511"/>
        <v>选择</v>
      </c>
      <c r="EK311" s="115" t="str">
        <f t="shared" si="512"/>
        <v>选择</v>
      </c>
      <c r="EL311" s="115" t="str">
        <f t="shared" si="513"/>
        <v>选择</v>
      </c>
      <c r="EM311" s="3" t="str">
        <f t="shared" si="514"/>
        <v>删除</v>
      </c>
      <c r="EN311" s="3" t="str">
        <f t="shared" si="515"/>
        <v>删除</v>
      </c>
      <c r="EO311" s="3" t="str">
        <f t="shared" si="516"/>
        <v>删除</v>
      </c>
      <c r="GR311" s="4"/>
    </row>
    <row r="312" s="5" customFormat="1" customHeight="1" spans="1:200">
      <c r="A312" s="42" t="s">
        <v>3052</v>
      </c>
      <c r="B312" s="43" t="str">
        <f t="shared" si="531"/>
        <v>Sanco Trans Limited</v>
      </c>
      <c r="C312" s="44" t="s">
        <v>207</v>
      </c>
      <c r="D312" s="44" t="s">
        <v>90</v>
      </c>
      <c r="E312" s="45"/>
      <c r="F312" s="47"/>
      <c r="G312" s="44"/>
      <c r="H312" s="46">
        <f t="shared" si="465"/>
        <v>0.0215881635990558</v>
      </c>
      <c r="I312" s="46" t="str">
        <f t="shared" si="466"/>
        <v> </v>
      </c>
      <c r="J312" s="44"/>
      <c r="K312" s="47"/>
      <c r="L312" s="44"/>
      <c r="M312" s="70"/>
      <c r="N312" s="71" t="s">
        <v>3053</v>
      </c>
      <c r="O312" s="71" t="s">
        <v>3054</v>
      </c>
      <c r="P312" s="71" t="s">
        <v>211</v>
      </c>
      <c r="Q312" s="71" t="s">
        <v>3055</v>
      </c>
      <c r="R312" s="71" t="s">
        <v>3056</v>
      </c>
      <c r="S312" s="71" t="s">
        <v>612</v>
      </c>
      <c r="T312" s="75"/>
      <c r="U312" s="71" t="s">
        <v>3057</v>
      </c>
      <c r="V312" s="71" t="s">
        <v>266</v>
      </c>
      <c r="W312" s="71" t="s">
        <v>77</v>
      </c>
      <c r="X312" s="71" t="s">
        <v>3058</v>
      </c>
      <c r="Y312" s="71" t="s">
        <v>3059</v>
      </c>
      <c r="Z312" s="71" t="s">
        <v>3060</v>
      </c>
      <c r="AA312" s="75"/>
      <c r="AB312" s="75"/>
      <c r="AC312" s="82">
        <v>979315</v>
      </c>
      <c r="AD312" s="82">
        <v>1073545</v>
      </c>
      <c r="AE312" s="82">
        <v>1187990</v>
      </c>
      <c r="AF312" s="82">
        <v>1017716</v>
      </c>
      <c r="AG312" s="83"/>
      <c r="AH312" s="83"/>
      <c r="AI312" s="82">
        <v>10792</v>
      </c>
      <c r="AJ312" s="82">
        <v>9866</v>
      </c>
      <c r="AK312" s="82">
        <v>454</v>
      </c>
      <c r="AL312" s="82">
        <v>583</v>
      </c>
      <c r="AM312" s="82">
        <v>614</v>
      </c>
      <c r="AN312" s="82">
        <v>506</v>
      </c>
      <c r="AO312" s="82">
        <v>0</v>
      </c>
      <c r="AP312" s="82">
        <v>0</v>
      </c>
      <c r="AQ312" s="82">
        <v>0</v>
      </c>
      <c r="AR312" s="82">
        <v>0</v>
      </c>
      <c r="AS312" s="82">
        <v>-943964</v>
      </c>
      <c r="AT312" s="82">
        <v>-1035277</v>
      </c>
      <c r="AU312" s="82">
        <v>-1081477</v>
      </c>
      <c r="AV312" s="82">
        <v>-922353</v>
      </c>
      <c r="AW312" s="82">
        <v>-42099</v>
      </c>
      <c r="AX312" s="82">
        <v>-35997</v>
      </c>
      <c r="AY312" s="82">
        <v>-30421</v>
      </c>
      <c r="AZ312" s="82">
        <v>-31557</v>
      </c>
      <c r="BA312" s="82">
        <v>921</v>
      </c>
      <c r="BB312" s="82">
        <v>1053</v>
      </c>
      <c r="BC312" s="82">
        <v>1294</v>
      </c>
      <c r="BD312" s="82">
        <v>1444</v>
      </c>
      <c r="BE312" s="82">
        <v>254918</v>
      </c>
      <c r="BF312" s="82">
        <v>237310</v>
      </c>
      <c r="BG312" s="82">
        <v>203169</v>
      </c>
      <c r="BH312" s="82">
        <v>298081</v>
      </c>
      <c r="BI312" s="82">
        <v>49545</v>
      </c>
      <c r="BJ312" s="82">
        <v>13332</v>
      </c>
      <c r="BK312" s="82">
        <v>64111</v>
      </c>
      <c r="BL312" s="82">
        <v>36899</v>
      </c>
      <c r="BM312" s="82">
        <v>931118</v>
      </c>
      <c r="BN312" s="82">
        <v>891950</v>
      </c>
      <c r="BO312" s="82">
        <v>1010397</v>
      </c>
      <c r="BP312" s="82">
        <v>1015139</v>
      </c>
      <c r="BQ312" s="82">
        <v>1433354</v>
      </c>
      <c r="BR312" s="82">
        <v>1334222</v>
      </c>
      <c r="BS312" s="82">
        <v>1388960</v>
      </c>
      <c r="BT312" s="82">
        <v>1416431</v>
      </c>
      <c r="BU312" s="83"/>
      <c r="BV312" s="83"/>
      <c r="BW312" s="83"/>
      <c r="BX312" s="83"/>
      <c r="BY312" s="82">
        <v>-7202</v>
      </c>
      <c r="BZ312" s="82">
        <v>1688</v>
      </c>
      <c r="CA312" s="82">
        <v>86270</v>
      </c>
      <c r="CB312" s="82">
        <v>73166</v>
      </c>
      <c r="CC312" s="82">
        <v>521882</v>
      </c>
      <c r="CD312" s="82">
        <v>614374</v>
      </c>
      <c r="CE312" s="82">
        <v>660782</v>
      </c>
      <c r="CF312" s="82">
        <v>768955</v>
      </c>
      <c r="CG312" s="83"/>
      <c r="CH312" s="83"/>
      <c r="CI312" s="83"/>
      <c r="CJ312" s="83"/>
      <c r="CK312" s="89">
        <f t="shared" si="467"/>
        <v>979315</v>
      </c>
      <c r="CL312" s="89">
        <f t="shared" si="468"/>
        <v>-454</v>
      </c>
      <c r="CM312" s="89">
        <f t="shared" si="469"/>
        <v>-943964</v>
      </c>
      <c r="CN312" s="89">
        <f t="shared" si="470"/>
        <v>-42099</v>
      </c>
      <c r="CO312" s="89">
        <f t="shared" si="471"/>
        <v>-7202</v>
      </c>
      <c r="CP312" s="90">
        <f t="shared" si="472"/>
        <v>-0.00735411997161281</v>
      </c>
      <c r="CQ312" s="90">
        <f t="shared" si="473"/>
        <v>-0.0073004317208928</v>
      </c>
      <c r="CR312" s="91">
        <f t="shared" si="474"/>
        <v>0</v>
      </c>
      <c r="CS312" s="93">
        <f t="shared" si="475"/>
        <v>0</v>
      </c>
      <c r="CT312" s="93">
        <f t="shared" si="476"/>
        <v>987</v>
      </c>
      <c r="CU312" s="93">
        <f t="shared" si="477"/>
        <v>911534</v>
      </c>
      <c r="CV312" s="94"/>
      <c r="CW312" s="95">
        <f t="shared" si="478"/>
        <v>1073545</v>
      </c>
      <c r="CX312" s="95">
        <f t="shared" si="479"/>
        <v>-583</v>
      </c>
      <c r="CY312" s="95">
        <f t="shared" si="480"/>
        <v>-1035277</v>
      </c>
      <c r="CZ312" s="93">
        <f t="shared" si="481"/>
        <v>-35997</v>
      </c>
      <c r="DA312" s="95">
        <f t="shared" si="482"/>
        <v>1688</v>
      </c>
      <c r="DB312" s="99">
        <f t="shared" si="483"/>
        <v>0.00157236073010447</v>
      </c>
      <c r="DC312" s="99">
        <f t="shared" si="484"/>
        <v>0.00157483694186818</v>
      </c>
      <c r="DD312" s="91">
        <f t="shared" si="485"/>
        <v>0</v>
      </c>
      <c r="DE312" s="93">
        <f t="shared" si="486"/>
        <v>0</v>
      </c>
      <c r="DF312" s="93">
        <f t="shared" si="487"/>
        <v>1173.5</v>
      </c>
      <c r="DG312" s="93">
        <f t="shared" si="488"/>
        <v>951173.5</v>
      </c>
      <c r="DH312" s="94"/>
      <c r="DI312" s="100">
        <f t="shared" si="489"/>
        <v>1187990</v>
      </c>
      <c r="DJ312" s="100">
        <f t="shared" si="490"/>
        <v>-614</v>
      </c>
      <c r="DK312" s="100">
        <f t="shared" si="491"/>
        <v>-1081477</v>
      </c>
      <c r="DL312" s="100">
        <f t="shared" si="492"/>
        <v>-30421</v>
      </c>
      <c r="DM312" s="100">
        <f t="shared" si="493"/>
        <v>75478</v>
      </c>
      <c r="DN312" s="99">
        <f t="shared" si="494"/>
        <v>0.063534204833374</v>
      </c>
      <c r="DO312" s="90">
        <f t="shared" si="495"/>
        <v>0.0678446614508428</v>
      </c>
      <c r="DP312" s="91">
        <f t="shared" si="496"/>
        <v>0</v>
      </c>
      <c r="DQ312" s="93">
        <f t="shared" si="497"/>
        <v>0</v>
      </c>
      <c r="DR312" s="93">
        <f t="shared" si="498"/>
        <v>1369</v>
      </c>
      <c r="DS312" s="93">
        <f t="shared" si="499"/>
        <v>1012768</v>
      </c>
      <c r="DT312" s="94"/>
      <c r="DU312" s="105">
        <f t="shared" ref="DU312:DX312" si="569">(DI312+CW312+CK312)/3</f>
        <v>1080283.33333333</v>
      </c>
      <c r="DV312" s="105">
        <f t="shared" si="569"/>
        <v>-550.333333333333</v>
      </c>
      <c r="DW312" s="105">
        <f t="shared" si="569"/>
        <v>-1020239.33333333</v>
      </c>
      <c r="DX312" s="105">
        <f t="shared" si="569"/>
        <v>-36172.3333333333</v>
      </c>
      <c r="DY312" s="105">
        <f t="shared" si="501"/>
        <v>23321.3333333333</v>
      </c>
      <c r="DZ312" s="99">
        <f t="shared" si="502"/>
        <v>0.0215881635990558</v>
      </c>
      <c r="EA312" s="107">
        <f t="shared" si="503"/>
        <v>0.0220644955384709</v>
      </c>
      <c r="EB312" s="105">
        <f t="shared" si="504"/>
        <v>0</v>
      </c>
      <c r="EC312" s="105">
        <f t="shared" si="505"/>
        <v>0</v>
      </c>
      <c r="ED312" s="105">
        <f t="shared" si="506"/>
        <v>1176.5</v>
      </c>
      <c r="EE312" s="105">
        <f t="shared" si="507"/>
        <v>958491.833333333</v>
      </c>
      <c r="EF312" s="108"/>
      <c r="EG312" s="115" t="str">
        <f t="shared" si="508"/>
        <v>完整</v>
      </c>
      <c r="EH312" s="115" t="str">
        <f t="shared" si="509"/>
        <v>完整</v>
      </c>
      <c r="EI312" s="115" t="str">
        <f t="shared" si="510"/>
        <v>完整</v>
      </c>
      <c r="EJ312" s="115" t="str">
        <f t="shared" si="511"/>
        <v>选择</v>
      </c>
      <c r="EK312" s="115" t="str">
        <f t="shared" si="512"/>
        <v>选择</v>
      </c>
      <c r="EL312" s="115" t="str">
        <f t="shared" si="513"/>
        <v>选择</v>
      </c>
      <c r="EM312" s="3" t="str">
        <f t="shared" si="514"/>
        <v>删除</v>
      </c>
      <c r="EN312" s="3" t="str">
        <f t="shared" si="515"/>
        <v>删除</v>
      </c>
      <c r="EO312" s="3" t="str">
        <f t="shared" si="516"/>
        <v>删除</v>
      </c>
      <c r="GR312" s="4"/>
    </row>
    <row r="313" s="5" customFormat="1" customHeight="1" spans="1:200">
      <c r="A313" s="42" t="s">
        <v>3061</v>
      </c>
      <c r="B313" s="43" t="str">
        <f t="shared" si="531"/>
        <v>Qingdao Meilleur Railway Co.,Ltd</v>
      </c>
      <c r="C313" s="44" t="s">
        <v>207</v>
      </c>
      <c r="D313" s="49" t="s">
        <v>94</v>
      </c>
      <c r="E313" s="45"/>
      <c r="F313" s="47"/>
      <c r="G313" s="44"/>
      <c r="H313" s="46">
        <f t="shared" si="465"/>
        <v>-0.0963300060634114</v>
      </c>
      <c r="I313" s="46" t="str">
        <f t="shared" si="466"/>
        <v> </v>
      </c>
      <c r="J313" s="44"/>
      <c r="K313" s="47"/>
      <c r="L313" s="49" t="s">
        <v>94</v>
      </c>
      <c r="M313" s="70" t="s">
        <v>3062</v>
      </c>
      <c r="N313" s="71" t="s">
        <v>3063</v>
      </c>
      <c r="O313" s="71" t="s">
        <v>3064</v>
      </c>
      <c r="P313" s="71" t="s">
        <v>211</v>
      </c>
      <c r="Q313" s="71" t="s">
        <v>3065</v>
      </c>
      <c r="R313" s="75"/>
      <c r="S313" s="71" t="s">
        <v>235</v>
      </c>
      <c r="T313" s="75"/>
      <c r="U313" s="71" t="s">
        <v>3066</v>
      </c>
      <c r="V313" s="71" t="s">
        <v>716</v>
      </c>
      <c r="W313" s="71" t="s">
        <v>83</v>
      </c>
      <c r="X313" s="71" t="s">
        <v>3067</v>
      </c>
      <c r="Y313" s="71" t="s">
        <v>3068</v>
      </c>
      <c r="Z313" s="71" t="s">
        <v>3069</v>
      </c>
      <c r="AA313" s="81">
        <v>43685</v>
      </c>
      <c r="AB313" s="75"/>
      <c r="AC313" s="82">
        <v>80324</v>
      </c>
      <c r="AD313" s="82">
        <v>48772</v>
      </c>
      <c r="AE313" s="82">
        <v>24283</v>
      </c>
      <c r="AF313" s="82">
        <v>24343</v>
      </c>
      <c r="AG313" s="82">
        <v>2203</v>
      </c>
      <c r="AH313" s="82">
        <v>1271</v>
      </c>
      <c r="AI313" s="82">
        <v>2006</v>
      </c>
      <c r="AJ313" s="82">
        <v>2822</v>
      </c>
      <c r="AK313" s="82">
        <v>64497</v>
      </c>
      <c r="AL313" s="82">
        <v>38184</v>
      </c>
      <c r="AM313" s="82">
        <v>18290</v>
      </c>
      <c r="AN313" s="82">
        <v>15724</v>
      </c>
      <c r="AO313" s="82">
        <v>4522</v>
      </c>
      <c r="AP313" s="82">
        <v>2115</v>
      </c>
      <c r="AQ313" s="82">
        <v>2295</v>
      </c>
      <c r="AR313" s="82">
        <v>2025</v>
      </c>
      <c r="AS313" s="82">
        <v>-12944</v>
      </c>
      <c r="AT313" s="82">
        <v>-8579</v>
      </c>
      <c r="AU313" s="82">
        <v>-10102</v>
      </c>
      <c r="AV313" s="82">
        <v>-7887</v>
      </c>
      <c r="AW313" s="82">
        <v>-2299</v>
      </c>
      <c r="AX313" s="82">
        <v>-2297</v>
      </c>
      <c r="AY313" s="82">
        <v>-2030</v>
      </c>
      <c r="AZ313" s="82">
        <v>-1660</v>
      </c>
      <c r="BA313" s="82">
        <v>50530</v>
      </c>
      <c r="BB313" s="82">
        <v>44251</v>
      </c>
      <c r="BC313" s="82">
        <v>38130</v>
      </c>
      <c r="BD313" s="82">
        <v>12298</v>
      </c>
      <c r="BE313" s="82">
        <v>20076</v>
      </c>
      <c r="BF313" s="82">
        <v>7837</v>
      </c>
      <c r="BG313" s="82">
        <v>8339</v>
      </c>
      <c r="BH313" s="82">
        <v>14998</v>
      </c>
      <c r="BI313" s="82">
        <v>3498</v>
      </c>
      <c r="BJ313" s="82">
        <v>5231</v>
      </c>
      <c r="BK313" s="82">
        <v>2167</v>
      </c>
      <c r="BL313" s="82">
        <v>4789</v>
      </c>
      <c r="BM313" s="82">
        <v>64268</v>
      </c>
      <c r="BN313" s="82">
        <v>45139</v>
      </c>
      <c r="BO313" s="82">
        <v>19117</v>
      </c>
      <c r="BP313" s="82">
        <v>19352</v>
      </c>
      <c r="BQ313" s="82">
        <v>161871</v>
      </c>
      <c r="BR313" s="82">
        <v>133429</v>
      </c>
      <c r="BS313" s="82">
        <v>90469</v>
      </c>
      <c r="BT313" s="82">
        <v>78506</v>
      </c>
      <c r="BU313" s="82">
        <v>1778</v>
      </c>
      <c r="BV313" s="82">
        <v>765</v>
      </c>
      <c r="BW313" s="82">
        <v>1268</v>
      </c>
      <c r="BX313" s="82">
        <v>1103</v>
      </c>
      <c r="BY313" s="82">
        <v>2787</v>
      </c>
      <c r="BZ313" s="82">
        <v>983</v>
      </c>
      <c r="CA313" s="82">
        <v>-4133</v>
      </c>
      <c r="CB313" s="82">
        <v>1894</v>
      </c>
      <c r="CC313" s="82">
        <v>910</v>
      </c>
      <c r="CD313" s="82">
        <v>355</v>
      </c>
      <c r="CE313" s="82">
        <v>658</v>
      </c>
      <c r="CF313" s="82">
        <v>557</v>
      </c>
      <c r="CG313" s="82">
        <v>5734</v>
      </c>
      <c r="CH313" s="82">
        <v>5344</v>
      </c>
      <c r="CI313" s="82">
        <v>5881</v>
      </c>
      <c r="CJ313" s="82">
        <v>4202</v>
      </c>
      <c r="CK313" s="89">
        <f t="shared" si="467"/>
        <v>80324</v>
      </c>
      <c r="CL313" s="89">
        <f t="shared" si="468"/>
        <v>-64497</v>
      </c>
      <c r="CM313" s="89">
        <f t="shared" si="469"/>
        <v>-17466</v>
      </c>
      <c r="CN313" s="89">
        <f t="shared" si="470"/>
        <v>-2299</v>
      </c>
      <c r="CO313" s="89">
        <f t="shared" si="471"/>
        <v>-3938</v>
      </c>
      <c r="CP313" s="90">
        <f t="shared" si="472"/>
        <v>-0.0490264429062298</v>
      </c>
      <c r="CQ313" s="90">
        <f t="shared" si="473"/>
        <v>-0.0467351831193183</v>
      </c>
      <c r="CR313" s="91">
        <f t="shared" si="474"/>
        <v>1778</v>
      </c>
      <c r="CS313" s="93">
        <f t="shared" si="475"/>
        <v>4522</v>
      </c>
      <c r="CT313" s="93">
        <f t="shared" si="476"/>
        <v>47390.5</v>
      </c>
      <c r="CU313" s="93">
        <f t="shared" si="477"/>
        <v>54703.5</v>
      </c>
      <c r="CV313" s="94"/>
      <c r="CW313" s="95">
        <f t="shared" si="478"/>
        <v>48772</v>
      </c>
      <c r="CX313" s="95">
        <f t="shared" si="479"/>
        <v>-38184</v>
      </c>
      <c r="CY313" s="95">
        <f t="shared" si="480"/>
        <v>-10694</v>
      </c>
      <c r="CZ313" s="93">
        <f t="shared" si="481"/>
        <v>-2297</v>
      </c>
      <c r="DA313" s="95">
        <f t="shared" si="482"/>
        <v>-2403</v>
      </c>
      <c r="DB313" s="99">
        <f t="shared" si="483"/>
        <v>-0.0492700729927007</v>
      </c>
      <c r="DC313" s="99">
        <f t="shared" si="484"/>
        <v>-0.0469565217391304</v>
      </c>
      <c r="DD313" s="91">
        <f t="shared" si="485"/>
        <v>765</v>
      </c>
      <c r="DE313" s="93">
        <f t="shared" si="486"/>
        <v>2115</v>
      </c>
      <c r="DF313" s="93">
        <f t="shared" si="487"/>
        <v>41190.5</v>
      </c>
      <c r="DG313" s="93">
        <f t="shared" si="488"/>
        <v>32128</v>
      </c>
      <c r="DH313" s="94"/>
      <c r="DI313" s="100">
        <f t="shared" si="489"/>
        <v>24283</v>
      </c>
      <c r="DJ313" s="100">
        <f t="shared" si="490"/>
        <v>-18290</v>
      </c>
      <c r="DK313" s="100">
        <f t="shared" si="491"/>
        <v>-12397</v>
      </c>
      <c r="DL313" s="100">
        <f t="shared" si="492"/>
        <v>-2030</v>
      </c>
      <c r="DM313" s="100">
        <f t="shared" si="493"/>
        <v>-8434</v>
      </c>
      <c r="DN313" s="99">
        <f t="shared" si="494"/>
        <v>-0.347321171189721</v>
      </c>
      <c r="DO313" s="90">
        <f t="shared" si="495"/>
        <v>-0.25778647186478</v>
      </c>
      <c r="DP313" s="91">
        <f t="shared" si="496"/>
        <v>1268</v>
      </c>
      <c r="DQ313" s="93">
        <f t="shared" si="497"/>
        <v>2295</v>
      </c>
      <c r="DR313" s="93">
        <f t="shared" si="498"/>
        <v>25214</v>
      </c>
      <c r="DS313" s="93">
        <f t="shared" si="499"/>
        <v>19234.5</v>
      </c>
      <c r="DT313" s="94"/>
      <c r="DU313" s="105">
        <f t="shared" ref="DU313:DX313" si="570">(DI313+CW313+CK313)/3</f>
        <v>51126.3333333333</v>
      </c>
      <c r="DV313" s="105">
        <f t="shared" si="570"/>
        <v>-40323.6666666667</v>
      </c>
      <c r="DW313" s="105">
        <f t="shared" si="570"/>
        <v>-13519</v>
      </c>
      <c r="DX313" s="105">
        <f t="shared" si="570"/>
        <v>-2208.66666666667</v>
      </c>
      <c r="DY313" s="105">
        <f t="shared" si="501"/>
        <v>-4924.99999999999</v>
      </c>
      <c r="DZ313" s="99">
        <f t="shared" si="502"/>
        <v>-0.0963300060634114</v>
      </c>
      <c r="EA313" s="107">
        <f t="shared" si="503"/>
        <v>-0.0878658848436551</v>
      </c>
      <c r="EB313" s="105">
        <f t="shared" si="504"/>
        <v>-1270.33333333333</v>
      </c>
      <c r="EC313" s="105">
        <f t="shared" si="505"/>
        <v>-2977.33333333333</v>
      </c>
      <c r="ED313" s="105">
        <f t="shared" si="506"/>
        <v>37931.6666666667</v>
      </c>
      <c r="EE313" s="105">
        <f t="shared" si="507"/>
        <v>35355.3333333333</v>
      </c>
      <c r="EF313" s="108"/>
      <c r="EG313" s="115" t="str">
        <f t="shared" si="508"/>
        <v>完整</v>
      </c>
      <c r="EH313" s="115" t="str">
        <f t="shared" si="509"/>
        <v>完整</v>
      </c>
      <c r="EI313" s="115" t="str">
        <f t="shared" si="510"/>
        <v>完整</v>
      </c>
      <c r="EJ313" s="115" t="str">
        <f t="shared" si="511"/>
        <v>选择</v>
      </c>
      <c r="EK313" s="115" t="str">
        <f t="shared" si="512"/>
        <v>选择</v>
      </c>
      <c r="EL313" s="115" t="str">
        <f t="shared" si="513"/>
        <v>删除</v>
      </c>
      <c r="EM313" s="3" t="str">
        <f t="shared" si="514"/>
        <v>删除</v>
      </c>
      <c r="EN313" s="3" t="str">
        <f t="shared" si="515"/>
        <v>删除</v>
      </c>
      <c r="EO313" s="3" t="str">
        <f t="shared" si="516"/>
        <v>删除</v>
      </c>
      <c r="GR313" s="4"/>
    </row>
    <row r="314" s="5" customFormat="1" customHeight="1" spans="1:200">
      <c r="A314" s="42" t="s">
        <v>3070</v>
      </c>
      <c r="B314" s="43" t="str">
        <f t="shared" si="531"/>
        <v>Sin-Kung Logistics Berhad</v>
      </c>
      <c r="C314" s="44" t="s">
        <v>207</v>
      </c>
      <c r="D314" s="44" t="s">
        <v>90</v>
      </c>
      <c r="E314" s="45"/>
      <c r="F314" s="47"/>
      <c r="G314" s="44"/>
      <c r="H314" s="46" t="e">
        <f t="shared" si="465"/>
        <v>#VALUE!</v>
      </c>
      <c r="I314" s="46" t="str">
        <f t="shared" si="466"/>
        <v> </v>
      </c>
      <c r="J314" s="44"/>
      <c r="K314" s="47"/>
      <c r="L314" s="44"/>
      <c r="M314" s="70"/>
      <c r="N314" s="71" t="s">
        <v>3071</v>
      </c>
      <c r="O314" s="71" t="s">
        <v>3072</v>
      </c>
      <c r="P314" s="71" t="s">
        <v>211</v>
      </c>
      <c r="Q314" s="71" t="s">
        <v>3073</v>
      </c>
      <c r="R314" s="71" t="s">
        <v>3074</v>
      </c>
      <c r="S314" s="71" t="s">
        <v>429</v>
      </c>
      <c r="T314" s="75"/>
      <c r="U314" s="71" t="s">
        <v>3075</v>
      </c>
      <c r="V314" s="71" t="s">
        <v>878</v>
      </c>
      <c r="W314" s="71" t="s">
        <v>75</v>
      </c>
      <c r="X314" s="71" t="s">
        <v>3076</v>
      </c>
      <c r="Y314" s="71" t="s">
        <v>308</v>
      </c>
      <c r="Z314" s="71" t="s">
        <v>3077</v>
      </c>
      <c r="AA314" s="81">
        <v>45427</v>
      </c>
      <c r="AB314" s="71" t="s">
        <v>3078</v>
      </c>
      <c r="AC314" s="82">
        <v>51984</v>
      </c>
      <c r="AD314" s="82">
        <v>56743</v>
      </c>
      <c r="AE314" s="82">
        <v>52256</v>
      </c>
      <c r="AF314" s="82">
        <v>43071</v>
      </c>
      <c r="AG314" s="82">
        <v>192</v>
      </c>
      <c r="AH314" s="83"/>
      <c r="AI314" s="83"/>
      <c r="AJ314" s="83"/>
      <c r="AK314" s="82">
        <v>23203</v>
      </c>
      <c r="AL314" s="83"/>
      <c r="AM314" s="83"/>
      <c r="AN314" s="83"/>
      <c r="AO314" s="82">
        <v>0</v>
      </c>
      <c r="AP314" s="83"/>
      <c r="AQ314" s="83"/>
      <c r="AR314" s="83"/>
      <c r="AS314" s="82">
        <v>-10967</v>
      </c>
      <c r="AT314" s="82">
        <v>-41520</v>
      </c>
      <c r="AU314" s="82">
        <v>-35013</v>
      </c>
      <c r="AV314" s="82">
        <v>-32782</v>
      </c>
      <c r="AW314" s="82">
        <v>-4752</v>
      </c>
      <c r="AX314" s="83"/>
      <c r="AY314" s="83"/>
      <c r="AZ314" s="83"/>
      <c r="BA314" s="82">
        <v>2919</v>
      </c>
      <c r="BB314" s="83"/>
      <c r="BC314" s="83"/>
      <c r="BD314" s="83"/>
      <c r="BE314" s="82">
        <v>7986</v>
      </c>
      <c r="BF314" s="83"/>
      <c r="BG314" s="83"/>
      <c r="BH314" s="83"/>
      <c r="BI314" s="82">
        <v>10149</v>
      </c>
      <c r="BJ314" s="83"/>
      <c r="BK314" s="83"/>
      <c r="BL314" s="83"/>
      <c r="BM314" s="82">
        <v>100098</v>
      </c>
      <c r="BN314" s="82">
        <v>80731</v>
      </c>
      <c r="BO314" s="82">
        <v>70544</v>
      </c>
      <c r="BP314" s="82">
        <v>55475</v>
      </c>
      <c r="BQ314" s="82">
        <v>138319</v>
      </c>
      <c r="BR314" s="82">
        <v>110608</v>
      </c>
      <c r="BS314" s="82">
        <v>93055</v>
      </c>
      <c r="BT314" s="82">
        <v>85103</v>
      </c>
      <c r="BU314" s="83"/>
      <c r="BV314" s="83"/>
      <c r="BW314" s="83"/>
      <c r="BX314" s="83"/>
      <c r="BY314" s="82">
        <v>13254</v>
      </c>
      <c r="BZ314" s="82">
        <v>15223</v>
      </c>
      <c r="CA314" s="82">
        <v>17243</v>
      </c>
      <c r="CB314" s="82">
        <v>10289</v>
      </c>
      <c r="CC314" s="83"/>
      <c r="CD314" s="82">
        <v>41520</v>
      </c>
      <c r="CE314" s="82">
        <v>35013</v>
      </c>
      <c r="CF314" s="82">
        <v>32782</v>
      </c>
      <c r="CG314" s="82">
        <v>10967</v>
      </c>
      <c r="CH314" s="83"/>
      <c r="CI314" s="83"/>
      <c r="CJ314" s="83"/>
      <c r="CK314" s="89">
        <f t="shared" si="467"/>
        <v>51984</v>
      </c>
      <c r="CL314" s="89">
        <f t="shared" si="468"/>
        <v>-23203</v>
      </c>
      <c r="CM314" s="89">
        <f t="shared" si="469"/>
        <v>-10967</v>
      </c>
      <c r="CN314" s="89">
        <f t="shared" si="470"/>
        <v>-4752</v>
      </c>
      <c r="CO314" s="89">
        <f t="shared" si="471"/>
        <v>13062</v>
      </c>
      <c r="CP314" s="90">
        <f t="shared" si="472"/>
        <v>0.251269621421976</v>
      </c>
      <c r="CQ314" s="90">
        <f t="shared" si="473"/>
        <v>0.335594265453985</v>
      </c>
      <c r="CR314" s="91">
        <f t="shared" si="474"/>
        <v>0</v>
      </c>
      <c r="CS314" s="93">
        <f t="shared" si="475"/>
        <v>0</v>
      </c>
      <c r="CT314" s="93" t="e">
        <f t="shared" si="476"/>
        <v>#VALUE!</v>
      </c>
      <c r="CU314" s="93">
        <f t="shared" si="477"/>
        <v>90414.5</v>
      </c>
      <c r="CV314" s="94"/>
      <c r="CW314" s="95">
        <f t="shared" si="478"/>
        <v>56743</v>
      </c>
      <c r="CX314" s="95">
        <f t="shared" si="479"/>
        <v>0</v>
      </c>
      <c r="CY314" s="95">
        <f t="shared" si="480"/>
        <v>-41520</v>
      </c>
      <c r="CZ314" s="93" t="str">
        <f t="shared" si="481"/>
        <v/>
      </c>
      <c r="DA314" s="95" t="e">
        <f t="shared" si="482"/>
        <v>#VALUE!</v>
      </c>
      <c r="DB314" s="99" t="e">
        <f t="shared" si="483"/>
        <v>#VALUE!</v>
      </c>
      <c r="DC314" s="99" t="e">
        <f t="shared" si="484"/>
        <v>#VALUE!</v>
      </c>
      <c r="DD314" s="91">
        <f t="shared" si="485"/>
        <v>0</v>
      </c>
      <c r="DE314" s="93" t="str">
        <f t="shared" si="486"/>
        <v/>
      </c>
      <c r="DF314" s="93" t="e">
        <f t="shared" si="487"/>
        <v>#VALUE!</v>
      </c>
      <c r="DG314" s="93">
        <f t="shared" si="488"/>
        <v>75637.5</v>
      </c>
      <c r="DH314" s="94"/>
      <c r="DI314" s="100">
        <f t="shared" si="489"/>
        <v>52256</v>
      </c>
      <c r="DJ314" s="100">
        <f t="shared" si="490"/>
        <v>0</v>
      </c>
      <c r="DK314" s="100">
        <f t="shared" si="491"/>
        <v>-35013</v>
      </c>
      <c r="DL314" s="100">
        <f t="shared" si="492"/>
        <v>0</v>
      </c>
      <c r="DM314" s="100">
        <f t="shared" si="493"/>
        <v>17243</v>
      </c>
      <c r="DN314" s="99">
        <f t="shared" si="494"/>
        <v>0.329971677893448</v>
      </c>
      <c r="DO314" s="90">
        <f t="shared" si="495"/>
        <v>0.492474223859709</v>
      </c>
      <c r="DP314" s="91">
        <f t="shared" si="496"/>
        <v>0</v>
      </c>
      <c r="DQ314" s="93" t="str">
        <f t="shared" si="497"/>
        <v/>
      </c>
      <c r="DR314" s="93" t="e">
        <f t="shared" si="498"/>
        <v>#VALUE!</v>
      </c>
      <c r="DS314" s="93">
        <f t="shared" si="499"/>
        <v>63009.5</v>
      </c>
      <c r="DT314" s="94"/>
      <c r="DU314" s="105">
        <f t="shared" ref="DU314:DX314" si="571">(DI314+CW314+CK314)/3</f>
        <v>53661</v>
      </c>
      <c r="DV314" s="105">
        <f t="shared" si="571"/>
        <v>-7734.33333333333</v>
      </c>
      <c r="DW314" s="105">
        <f t="shared" si="571"/>
        <v>-29166.6666666667</v>
      </c>
      <c r="DX314" s="105" t="e">
        <f t="shared" si="571"/>
        <v>#VALUE!</v>
      </c>
      <c r="DY314" s="105" t="e">
        <f t="shared" si="501"/>
        <v>#VALUE!</v>
      </c>
      <c r="DZ314" s="99" t="e">
        <f t="shared" si="502"/>
        <v>#VALUE!</v>
      </c>
      <c r="EA314" s="107" t="e">
        <f t="shared" si="503"/>
        <v>#VALUE!</v>
      </c>
      <c r="EB314" s="105">
        <f t="shared" si="504"/>
        <v>0</v>
      </c>
      <c r="EC314" s="105" t="e">
        <f t="shared" si="505"/>
        <v>#VALUE!</v>
      </c>
      <c r="ED314" s="105" t="e">
        <f t="shared" si="506"/>
        <v>#VALUE!</v>
      </c>
      <c r="EE314" s="105">
        <f t="shared" si="507"/>
        <v>76353.8333333333</v>
      </c>
      <c r="EF314" s="108"/>
      <c r="EG314" s="115" t="str">
        <f t="shared" si="508"/>
        <v>完整</v>
      </c>
      <c r="EH314" s="115" t="str">
        <f t="shared" si="509"/>
        <v>完整</v>
      </c>
      <c r="EI314" s="115" t="str">
        <f t="shared" si="510"/>
        <v>完整</v>
      </c>
      <c r="EJ314" s="115" t="str">
        <f t="shared" si="511"/>
        <v>选择</v>
      </c>
      <c r="EK314" s="115" t="str">
        <f t="shared" si="512"/>
        <v>选择</v>
      </c>
      <c r="EL314" s="115" t="e">
        <f t="shared" si="513"/>
        <v>#VALUE!</v>
      </c>
      <c r="EM314" s="3" t="str">
        <f t="shared" si="514"/>
        <v>删除</v>
      </c>
      <c r="EN314" s="3" t="e">
        <f t="shared" si="515"/>
        <v>#VALUE!</v>
      </c>
      <c r="EO314" s="3" t="str">
        <f t="shared" si="516"/>
        <v>删除</v>
      </c>
      <c r="GR314" s="4"/>
    </row>
    <row r="315" s="5" customFormat="1" customHeight="1" spans="1:200">
      <c r="A315" s="42" t="s">
        <v>3079</v>
      </c>
      <c r="B315" s="43" t="str">
        <f t="shared" si="531"/>
        <v>Thanh HOA Railway Joint Stock Company</v>
      </c>
      <c r="C315" s="44" t="s">
        <v>207</v>
      </c>
      <c r="D315" s="44" t="s">
        <v>90</v>
      </c>
      <c r="E315" s="45"/>
      <c r="F315" s="47"/>
      <c r="G315" s="44"/>
      <c r="H315" s="46">
        <f t="shared" si="465"/>
        <v>0.0164147984104135</v>
      </c>
      <c r="I315" s="46" t="str">
        <f t="shared" si="466"/>
        <v> </v>
      </c>
      <c r="J315" s="44"/>
      <c r="K315" s="125"/>
      <c r="L315" s="44"/>
      <c r="M315" s="70"/>
      <c r="N315" s="71" t="s">
        <v>3080</v>
      </c>
      <c r="O315" s="71" t="s">
        <v>3081</v>
      </c>
      <c r="P315" s="71" t="s">
        <v>211</v>
      </c>
      <c r="Q315" s="71" t="s">
        <v>3082</v>
      </c>
      <c r="R315" s="71" t="s">
        <v>3083</v>
      </c>
      <c r="S315" s="71" t="s">
        <v>1565</v>
      </c>
      <c r="T315" s="75"/>
      <c r="U315" s="71" t="s">
        <v>3084</v>
      </c>
      <c r="V315" s="71" t="s">
        <v>306</v>
      </c>
      <c r="W315" s="71" t="s">
        <v>83</v>
      </c>
      <c r="X315" s="71" t="s">
        <v>3085</v>
      </c>
      <c r="Y315" s="71" t="s">
        <v>258</v>
      </c>
      <c r="Z315" s="71" t="s">
        <v>3086</v>
      </c>
      <c r="AA315" s="81">
        <v>42795</v>
      </c>
      <c r="AB315" s="75"/>
      <c r="AC315" s="82">
        <v>270302884</v>
      </c>
      <c r="AD315" s="82">
        <v>215304701</v>
      </c>
      <c r="AE315" s="82">
        <v>336639674</v>
      </c>
      <c r="AF315" s="82">
        <v>244684547</v>
      </c>
      <c r="AG315" s="82">
        <v>1</v>
      </c>
      <c r="AH315" s="83"/>
      <c r="AI315" s="83"/>
      <c r="AJ315" s="83"/>
      <c r="AK315" s="82">
        <v>256135639</v>
      </c>
      <c r="AL315" s="82">
        <v>201789601</v>
      </c>
      <c r="AM315" s="82">
        <v>322881409</v>
      </c>
      <c r="AN315" s="82">
        <v>226338350</v>
      </c>
      <c r="AO315" s="82">
        <v>0</v>
      </c>
      <c r="AP315" s="82">
        <v>0</v>
      </c>
      <c r="AQ315" s="82">
        <v>0</v>
      </c>
      <c r="AR315" s="82">
        <v>0</v>
      </c>
      <c r="AS315" s="82">
        <v>-10714587</v>
      </c>
      <c r="AT315" s="82">
        <v>-8290738</v>
      </c>
      <c r="AU315" s="82">
        <v>-8938262</v>
      </c>
      <c r="AV315" s="82">
        <v>-10408125</v>
      </c>
      <c r="AW315" s="82">
        <v>0</v>
      </c>
      <c r="AX315" s="82">
        <v>0</v>
      </c>
      <c r="AY315" s="82">
        <v>0</v>
      </c>
      <c r="AZ315" s="82">
        <v>-1357532</v>
      </c>
      <c r="BA315" s="82">
        <v>24007630</v>
      </c>
      <c r="BB315" s="82">
        <v>12349115</v>
      </c>
      <c r="BC315" s="82">
        <v>47783444</v>
      </c>
      <c r="BD315" s="82">
        <v>20700309</v>
      </c>
      <c r="BE315" s="82">
        <v>84613136</v>
      </c>
      <c r="BF315" s="82">
        <v>91109514</v>
      </c>
      <c r="BG315" s="82">
        <v>126010034</v>
      </c>
      <c r="BH315" s="82">
        <v>120611781</v>
      </c>
      <c r="BI315" s="82">
        <v>3863370</v>
      </c>
      <c r="BJ315" s="82">
        <v>24503321</v>
      </c>
      <c r="BK315" s="82">
        <v>5582626</v>
      </c>
      <c r="BL315" s="82">
        <v>22509027</v>
      </c>
      <c r="BM315" s="82">
        <v>7960523</v>
      </c>
      <c r="BN315" s="82">
        <v>8258385</v>
      </c>
      <c r="BO315" s="82">
        <v>8865122</v>
      </c>
      <c r="BP315" s="82">
        <v>9211741</v>
      </c>
      <c r="BQ315" s="82">
        <v>124553990</v>
      </c>
      <c r="BR315" s="82">
        <v>150566889</v>
      </c>
      <c r="BS315" s="82">
        <v>194279000</v>
      </c>
      <c r="BT315" s="82">
        <v>183412667</v>
      </c>
      <c r="BU315" s="82">
        <v>0</v>
      </c>
      <c r="BV315" s="82">
        <v>0</v>
      </c>
      <c r="BW315" s="82">
        <v>0</v>
      </c>
      <c r="BX315" s="83"/>
      <c r="BY315" s="82">
        <v>3452659</v>
      </c>
      <c r="BZ315" s="82">
        <v>5224362</v>
      </c>
      <c r="CA315" s="82">
        <v>4820003</v>
      </c>
      <c r="CB315" s="82">
        <v>6580540</v>
      </c>
      <c r="CC315" s="83"/>
      <c r="CD315" s="83"/>
      <c r="CE315" s="83"/>
      <c r="CF315" s="83"/>
      <c r="CG315" s="82">
        <v>10714587</v>
      </c>
      <c r="CH315" s="82">
        <v>8290738</v>
      </c>
      <c r="CI315" s="82">
        <v>8938261</v>
      </c>
      <c r="CJ315" s="82">
        <v>10408125</v>
      </c>
      <c r="CK315" s="89">
        <f t="shared" si="467"/>
        <v>270302884</v>
      </c>
      <c r="CL315" s="89">
        <f t="shared" si="468"/>
        <v>-256135639</v>
      </c>
      <c r="CM315" s="89">
        <f t="shared" si="469"/>
        <v>-10714587</v>
      </c>
      <c r="CN315" s="89">
        <f t="shared" si="470"/>
        <v>0</v>
      </c>
      <c r="CO315" s="89">
        <f t="shared" si="471"/>
        <v>3452658</v>
      </c>
      <c r="CP315" s="90">
        <f t="shared" si="472"/>
        <v>0.0127732932364865</v>
      </c>
      <c r="CQ315" s="90">
        <f t="shared" si="473"/>
        <v>0.0129385612736937</v>
      </c>
      <c r="CR315" s="91">
        <f t="shared" si="474"/>
        <v>0</v>
      </c>
      <c r="CS315" s="93">
        <f t="shared" si="475"/>
        <v>0</v>
      </c>
      <c r="CT315" s="93">
        <f t="shared" si="476"/>
        <v>18178372.5</v>
      </c>
      <c r="CU315" s="93">
        <f t="shared" si="477"/>
        <v>8109454</v>
      </c>
      <c r="CV315" s="94"/>
      <c r="CW315" s="95">
        <f t="shared" si="478"/>
        <v>215304701</v>
      </c>
      <c r="CX315" s="95">
        <f t="shared" si="479"/>
        <v>-201789601</v>
      </c>
      <c r="CY315" s="95">
        <f t="shared" si="480"/>
        <v>-8290738</v>
      </c>
      <c r="CZ315" s="93">
        <f t="shared" si="481"/>
        <v>0</v>
      </c>
      <c r="DA315" s="95">
        <f t="shared" si="482"/>
        <v>5224362</v>
      </c>
      <c r="DB315" s="99">
        <f t="shared" si="483"/>
        <v>0.0242649694861981</v>
      </c>
      <c r="DC315" s="99">
        <f t="shared" si="484"/>
        <v>0.0248684004646432</v>
      </c>
      <c r="DD315" s="91">
        <f t="shared" si="485"/>
        <v>0</v>
      </c>
      <c r="DE315" s="93">
        <f t="shared" si="486"/>
        <v>0</v>
      </c>
      <c r="DF315" s="93">
        <f t="shared" si="487"/>
        <v>30066279.5</v>
      </c>
      <c r="DG315" s="93">
        <f t="shared" si="488"/>
        <v>8561753.5</v>
      </c>
      <c r="DH315" s="94"/>
      <c r="DI315" s="100">
        <f t="shared" si="489"/>
        <v>336639674</v>
      </c>
      <c r="DJ315" s="100">
        <f t="shared" si="490"/>
        <v>-322881409</v>
      </c>
      <c r="DK315" s="100">
        <f t="shared" si="491"/>
        <v>-8938262</v>
      </c>
      <c r="DL315" s="100">
        <f t="shared" si="492"/>
        <v>0</v>
      </c>
      <c r="DM315" s="100">
        <f t="shared" si="493"/>
        <v>4820003</v>
      </c>
      <c r="DN315" s="99">
        <f t="shared" si="494"/>
        <v>0.0143179885565122</v>
      </c>
      <c r="DO315" s="90">
        <f t="shared" si="495"/>
        <v>0.0145259712465932</v>
      </c>
      <c r="DP315" s="91">
        <f t="shared" si="496"/>
        <v>0</v>
      </c>
      <c r="DQ315" s="93">
        <f t="shared" si="497"/>
        <v>0</v>
      </c>
      <c r="DR315" s="93">
        <f t="shared" si="498"/>
        <v>34241876.5</v>
      </c>
      <c r="DS315" s="93">
        <f t="shared" si="499"/>
        <v>9038431.5</v>
      </c>
      <c r="DT315" s="94"/>
      <c r="DU315" s="105">
        <f t="shared" ref="DU315:DX315" si="572">(DI315+CW315+CK315)/3</f>
        <v>274082419.666667</v>
      </c>
      <c r="DV315" s="105">
        <f t="shared" si="572"/>
        <v>-260268883</v>
      </c>
      <c r="DW315" s="105">
        <f t="shared" si="572"/>
        <v>-9314529</v>
      </c>
      <c r="DX315" s="105">
        <f t="shared" si="572"/>
        <v>0</v>
      </c>
      <c r="DY315" s="105">
        <f t="shared" si="501"/>
        <v>4499007.66666669</v>
      </c>
      <c r="DZ315" s="99">
        <f t="shared" si="502"/>
        <v>0.0164147984104135</v>
      </c>
      <c r="EA315" s="107">
        <f t="shared" si="503"/>
        <v>0.0166887407251403</v>
      </c>
      <c r="EB315" s="105">
        <f t="shared" si="504"/>
        <v>0</v>
      </c>
      <c r="EC315" s="105">
        <f t="shared" si="505"/>
        <v>0</v>
      </c>
      <c r="ED315" s="105">
        <f t="shared" si="506"/>
        <v>27495509.5</v>
      </c>
      <c r="EE315" s="105">
        <f t="shared" si="507"/>
        <v>8569879.66666667</v>
      </c>
      <c r="EF315" s="108"/>
      <c r="EG315" s="115" t="str">
        <f t="shared" si="508"/>
        <v>完整</v>
      </c>
      <c r="EH315" s="115" t="str">
        <f t="shared" si="509"/>
        <v>完整</v>
      </c>
      <c r="EI315" s="115" t="str">
        <f t="shared" si="510"/>
        <v>完整</v>
      </c>
      <c r="EJ315" s="115" t="str">
        <f t="shared" si="511"/>
        <v>选择</v>
      </c>
      <c r="EK315" s="115" t="str">
        <f t="shared" si="512"/>
        <v>选择</v>
      </c>
      <c r="EL315" s="115" t="str">
        <f t="shared" si="513"/>
        <v>选择</v>
      </c>
      <c r="EM315" s="3" t="str">
        <f t="shared" si="514"/>
        <v>删除</v>
      </c>
      <c r="EN315" s="3" t="str">
        <f t="shared" si="515"/>
        <v>删除</v>
      </c>
      <c r="EO315" s="3" t="str">
        <f t="shared" si="516"/>
        <v>删除</v>
      </c>
      <c r="GR315" s="4"/>
    </row>
    <row r="316" s="5" customFormat="1" customHeight="1" spans="1:200">
      <c r="A316" s="42" t="s">
        <v>3087</v>
      </c>
      <c r="B316" s="43" t="str">
        <f t="shared" si="531"/>
        <v>Shenzhen Huanguoyun Logistics Co.,Ltd.</v>
      </c>
      <c r="C316" s="44" t="s">
        <v>207</v>
      </c>
      <c r="D316" s="44" t="s">
        <v>90</v>
      </c>
      <c r="E316" s="45"/>
      <c r="F316" s="47"/>
      <c r="G316" s="44"/>
      <c r="H316" s="46">
        <f t="shared" si="465"/>
        <v>-0.0409850147943113</v>
      </c>
      <c r="I316" s="46" t="str">
        <f t="shared" si="466"/>
        <v> </v>
      </c>
      <c r="J316" s="44"/>
      <c r="K316" s="47"/>
      <c r="L316" s="44"/>
      <c r="M316" s="70"/>
      <c r="N316" s="71" t="s">
        <v>3088</v>
      </c>
      <c r="O316" s="71" t="s">
        <v>3089</v>
      </c>
      <c r="P316" s="71" t="s">
        <v>211</v>
      </c>
      <c r="Q316" s="71" t="s">
        <v>3090</v>
      </c>
      <c r="R316" s="71" t="s">
        <v>3091</v>
      </c>
      <c r="S316" s="71" t="s">
        <v>235</v>
      </c>
      <c r="T316" s="75"/>
      <c r="U316" s="71" t="s">
        <v>3092</v>
      </c>
      <c r="V316" s="71" t="s">
        <v>266</v>
      </c>
      <c r="W316" s="71" t="s">
        <v>77</v>
      </c>
      <c r="X316" s="71" t="s">
        <v>3093</v>
      </c>
      <c r="Y316" s="71" t="s">
        <v>3094</v>
      </c>
      <c r="Z316" s="71" t="s">
        <v>3095</v>
      </c>
      <c r="AA316" s="81">
        <v>42942</v>
      </c>
      <c r="AB316" s="75"/>
      <c r="AC316" s="82">
        <v>75609</v>
      </c>
      <c r="AD316" s="82">
        <v>65420</v>
      </c>
      <c r="AE316" s="82">
        <v>68511</v>
      </c>
      <c r="AF316" s="82">
        <v>65696</v>
      </c>
      <c r="AG316" s="82">
        <v>3558</v>
      </c>
      <c r="AH316" s="82">
        <v>2345</v>
      </c>
      <c r="AI316" s="82">
        <v>71</v>
      </c>
      <c r="AJ316" s="82">
        <v>376</v>
      </c>
      <c r="AK316" s="82">
        <v>67954</v>
      </c>
      <c r="AL316" s="82">
        <v>57016</v>
      </c>
      <c r="AM316" s="82">
        <v>59844</v>
      </c>
      <c r="AN316" s="82">
        <v>55059</v>
      </c>
      <c r="AO316" s="82">
        <v>0</v>
      </c>
      <c r="AP316" s="82">
        <v>0</v>
      </c>
      <c r="AQ316" s="82">
        <v>0</v>
      </c>
      <c r="AR316" s="82">
        <v>0</v>
      </c>
      <c r="AS316" s="82">
        <v>-11573</v>
      </c>
      <c r="AT316" s="82">
        <v>-11603</v>
      </c>
      <c r="AU316" s="82">
        <v>-7611</v>
      </c>
      <c r="AV316" s="82">
        <v>-9933</v>
      </c>
      <c r="AW316" s="82">
        <v>-489</v>
      </c>
      <c r="AX316" s="82">
        <v>-842</v>
      </c>
      <c r="AY316" s="82">
        <v>-1196</v>
      </c>
      <c r="AZ316" s="82">
        <v>-1233</v>
      </c>
      <c r="BA316" s="83"/>
      <c r="BB316" s="83"/>
      <c r="BC316" s="83"/>
      <c r="BD316" s="83"/>
      <c r="BE316" s="82">
        <v>32235</v>
      </c>
      <c r="BF316" s="82">
        <v>33435</v>
      </c>
      <c r="BG316" s="82">
        <v>38601</v>
      </c>
      <c r="BH316" s="82">
        <v>34307</v>
      </c>
      <c r="BI316" s="82">
        <v>14080</v>
      </c>
      <c r="BJ316" s="82">
        <v>9071</v>
      </c>
      <c r="BK316" s="82">
        <v>7338</v>
      </c>
      <c r="BL316" s="82">
        <v>15052</v>
      </c>
      <c r="BM316" s="82">
        <v>4022</v>
      </c>
      <c r="BN316" s="82">
        <v>10910</v>
      </c>
      <c r="BO316" s="82">
        <v>3637</v>
      </c>
      <c r="BP316" s="82">
        <v>2238</v>
      </c>
      <c r="BQ316" s="82">
        <v>66049</v>
      </c>
      <c r="BR316" s="82">
        <v>72403</v>
      </c>
      <c r="BS316" s="82">
        <v>69612</v>
      </c>
      <c r="BT316" s="82">
        <v>68666</v>
      </c>
      <c r="BU316" s="82">
        <v>4617</v>
      </c>
      <c r="BV316" s="82">
        <v>6093</v>
      </c>
      <c r="BW316" s="82">
        <v>4248</v>
      </c>
      <c r="BX316" s="82">
        <v>6333</v>
      </c>
      <c r="BY316" s="82">
        <v>-849</v>
      </c>
      <c r="BZ316" s="82">
        <v>-1696</v>
      </c>
      <c r="CA316" s="82">
        <v>-69</v>
      </c>
      <c r="CB316" s="82">
        <v>-153</v>
      </c>
      <c r="CC316" s="82">
        <v>2617</v>
      </c>
      <c r="CD316" s="82">
        <v>1289</v>
      </c>
      <c r="CE316" s="82">
        <v>0</v>
      </c>
      <c r="CF316" s="82">
        <v>201</v>
      </c>
      <c r="CG316" s="82">
        <v>4339</v>
      </c>
      <c r="CH316" s="82">
        <v>4221</v>
      </c>
      <c r="CI316" s="82">
        <v>3363</v>
      </c>
      <c r="CJ316" s="82">
        <v>3399</v>
      </c>
      <c r="CK316" s="89">
        <f t="shared" si="467"/>
        <v>75609</v>
      </c>
      <c r="CL316" s="89">
        <f t="shared" si="468"/>
        <v>-67954</v>
      </c>
      <c r="CM316" s="89">
        <f t="shared" si="469"/>
        <v>-11573</v>
      </c>
      <c r="CN316" s="89">
        <f t="shared" si="470"/>
        <v>-489</v>
      </c>
      <c r="CO316" s="89">
        <f t="shared" si="471"/>
        <v>-4407</v>
      </c>
      <c r="CP316" s="90">
        <f t="shared" si="472"/>
        <v>-0.0582867118993771</v>
      </c>
      <c r="CQ316" s="90">
        <f t="shared" si="473"/>
        <v>-0.0550764847030594</v>
      </c>
      <c r="CR316" s="91">
        <f t="shared" si="474"/>
        <v>4617</v>
      </c>
      <c r="CS316" s="93">
        <f t="shared" si="475"/>
        <v>0</v>
      </c>
      <c r="CT316" s="93" t="e">
        <f t="shared" si="476"/>
        <v>#VALUE!</v>
      </c>
      <c r="CU316" s="93">
        <f t="shared" si="477"/>
        <v>7466</v>
      </c>
      <c r="CV316" s="94"/>
      <c r="CW316" s="95">
        <f t="shared" si="478"/>
        <v>65420</v>
      </c>
      <c r="CX316" s="95">
        <f t="shared" si="479"/>
        <v>-57016</v>
      </c>
      <c r="CY316" s="95">
        <f t="shared" si="480"/>
        <v>-11603</v>
      </c>
      <c r="CZ316" s="93">
        <f t="shared" si="481"/>
        <v>-842</v>
      </c>
      <c r="DA316" s="95">
        <f t="shared" si="482"/>
        <v>-4041</v>
      </c>
      <c r="DB316" s="99">
        <f t="shared" si="483"/>
        <v>-0.061770100886579</v>
      </c>
      <c r="DC316" s="99">
        <f t="shared" si="484"/>
        <v>-0.0581765307150775</v>
      </c>
      <c r="DD316" s="91">
        <f t="shared" si="485"/>
        <v>6093</v>
      </c>
      <c r="DE316" s="93">
        <f t="shared" si="486"/>
        <v>0</v>
      </c>
      <c r="DF316" s="93" t="e">
        <f t="shared" si="487"/>
        <v>#VALUE!</v>
      </c>
      <c r="DG316" s="93">
        <f t="shared" si="488"/>
        <v>7273.5</v>
      </c>
      <c r="DH316" s="94"/>
      <c r="DI316" s="100">
        <f t="shared" si="489"/>
        <v>68511</v>
      </c>
      <c r="DJ316" s="100">
        <f t="shared" si="490"/>
        <v>-59844</v>
      </c>
      <c r="DK316" s="100">
        <f t="shared" si="491"/>
        <v>-7611</v>
      </c>
      <c r="DL316" s="100">
        <f t="shared" si="492"/>
        <v>-1196</v>
      </c>
      <c r="DM316" s="100">
        <f t="shared" si="493"/>
        <v>-140</v>
      </c>
      <c r="DN316" s="99">
        <f t="shared" si="494"/>
        <v>-0.0020434674723767</v>
      </c>
      <c r="DO316" s="90">
        <f t="shared" si="495"/>
        <v>-0.00203930022869295</v>
      </c>
      <c r="DP316" s="91">
        <f t="shared" si="496"/>
        <v>4248</v>
      </c>
      <c r="DQ316" s="93">
        <f t="shared" si="497"/>
        <v>0</v>
      </c>
      <c r="DR316" s="93" t="e">
        <f t="shared" si="498"/>
        <v>#VALUE!</v>
      </c>
      <c r="DS316" s="93">
        <f t="shared" si="499"/>
        <v>2937.5</v>
      </c>
      <c r="DT316" s="94"/>
      <c r="DU316" s="105">
        <f t="shared" ref="DU316:DX316" si="573">(DI316+CW316+CK316)/3</f>
        <v>69846.6666666667</v>
      </c>
      <c r="DV316" s="105">
        <f t="shared" si="573"/>
        <v>-61604.6666666667</v>
      </c>
      <c r="DW316" s="105">
        <f t="shared" si="573"/>
        <v>-10262.3333333333</v>
      </c>
      <c r="DX316" s="105">
        <f t="shared" si="573"/>
        <v>-842.333333333333</v>
      </c>
      <c r="DY316" s="105">
        <f t="shared" si="501"/>
        <v>-2862.66666666666</v>
      </c>
      <c r="DZ316" s="99">
        <f t="shared" si="502"/>
        <v>-0.0409850147943113</v>
      </c>
      <c r="EA316" s="107">
        <f t="shared" si="503"/>
        <v>-0.0393713782733073</v>
      </c>
      <c r="EB316" s="105">
        <f t="shared" si="504"/>
        <v>-4986</v>
      </c>
      <c r="EC316" s="105">
        <f t="shared" si="505"/>
        <v>0</v>
      </c>
      <c r="ED316" s="105" t="e">
        <f t="shared" si="506"/>
        <v>#VALUE!</v>
      </c>
      <c r="EE316" s="105">
        <f t="shared" si="507"/>
        <v>5892.33333333333</v>
      </c>
      <c r="EF316" s="108"/>
      <c r="EG316" s="115" t="str">
        <f t="shared" si="508"/>
        <v>完整</v>
      </c>
      <c r="EH316" s="115" t="str">
        <f t="shared" si="509"/>
        <v>完整</v>
      </c>
      <c r="EI316" s="115" t="str">
        <f t="shared" si="510"/>
        <v>完整</v>
      </c>
      <c r="EJ316" s="115" t="str">
        <f t="shared" si="511"/>
        <v>选择</v>
      </c>
      <c r="EK316" s="115" t="str">
        <f t="shared" si="512"/>
        <v>选择</v>
      </c>
      <c r="EL316" s="115" t="str">
        <f t="shared" si="513"/>
        <v>删除</v>
      </c>
      <c r="EM316" s="3" t="str">
        <f t="shared" si="514"/>
        <v>删除</v>
      </c>
      <c r="EN316" s="3" t="str">
        <f t="shared" si="515"/>
        <v>删除</v>
      </c>
      <c r="EO316" s="3" t="str">
        <f t="shared" si="516"/>
        <v>删除</v>
      </c>
      <c r="GR316" s="4"/>
    </row>
    <row r="317" s="5" customFormat="1" customHeight="1" spans="1:200">
      <c r="A317" s="42" t="s">
        <v>3096</v>
      </c>
      <c r="B317" s="43" t="str">
        <f t="shared" si="531"/>
        <v>Indochina Petroleum Transportation Joint Stock Company</v>
      </c>
      <c r="C317" s="44" t="s">
        <v>207</v>
      </c>
      <c r="D317" s="44" t="s">
        <v>90</v>
      </c>
      <c r="E317" s="45"/>
      <c r="F317" s="47"/>
      <c r="G317" s="44"/>
      <c r="H317" s="46">
        <f t="shared" si="465"/>
        <v>0.0368489180118314</v>
      </c>
      <c r="I317" s="46" t="str">
        <f t="shared" si="466"/>
        <v> </v>
      </c>
      <c r="J317" s="44"/>
      <c r="K317" s="47"/>
      <c r="L317" s="44"/>
      <c r="M317" s="70"/>
      <c r="N317" s="71" t="s">
        <v>3097</v>
      </c>
      <c r="O317" s="71" t="s">
        <v>3098</v>
      </c>
      <c r="P317" s="71" t="s">
        <v>211</v>
      </c>
      <c r="Q317" s="71" t="s">
        <v>3099</v>
      </c>
      <c r="R317" s="71" t="s">
        <v>3100</v>
      </c>
      <c r="S317" s="71" t="s">
        <v>1565</v>
      </c>
      <c r="T317" s="75"/>
      <c r="U317" s="71" t="s">
        <v>3101</v>
      </c>
      <c r="V317" s="71" t="s">
        <v>306</v>
      </c>
      <c r="W317" s="71" t="s">
        <v>83</v>
      </c>
      <c r="X317" s="71" t="s">
        <v>3102</v>
      </c>
      <c r="Y317" s="71" t="s">
        <v>3103</v>
      </c>
      <c r="Z317" s="71" t="s">
        <v>3104</v>
      </c>
      <c r="AA317" s="81">
        <v>40297</v>
      </c>
      <c r="AB317" s="75"/>
      <c r="AC317" s="82">
        <v>259249879</v>
      </c>
      <c r="AD317" s="82">
        <v>240611246</v>
      </c>
      <c r="AE317" s="82">
        <v>176531761</v>
      </c>
      <c r="AF317" s="82">
        <v>190944506</v>
      </c>
      <c r="AG317" s="83"/>
      <c r="AH317" s="83"/>
      <c r="AI317" s="83"/>
      <c r="AJ317" s="83"/>
      <c r="AK317" s="82">
        <v>205146966</v>
      </c>
      <c r="AL317" s="82">
        <v>198825419</v>
      </c>
      <c r="AM317" s="82">
        <v>151198250</v>
      </c>
      <c r="AN317" s="82">
        <v>161913014</v>
      </c>
      <c r="AO317" s="82">
        <v>0</v>
      </c>
      <c r="AP317" s="82">
        <v>0</v>
      </c>
      <c r="AQ317" s="82">
        <v>0</v>
      </c>
      <c r="AR317" s="82">
        <v>0</v>
      </c>
      <c r="AS317" s="82">
        <v>-10331320</v>
      </c>
      <c r="AT317" s="82">
        <v>-8692184</v>
      </c>
      <c r="AU317" s="82">
        <v>-7676122</v>
      </c>
      <c r="AV317" s="82">
        <v>-8086186</v>
      </c>
      <c r="AW317" s="82">
        <v>-28509227</v>
      </c>
      <c r="AX317" s="82">
        <v>-24732731</v>
      </c>
      <c r="AY317" s="82">
        <v>-16356321</v>
      </c>
      <c r="AZ317" s="82">
        <v>-20832805</v>
      </c>
      <c r="BA317" s="82">
        <v>9592037</v>
      </c>
      <c r="BB317" s="82">
        <v>1557255</v>
      </c>
      <c r="BC317" s="82">
        <v>26276</v>
      </c>
      <c r="BD317" s="82">
        <v>91269</v>
      </c>
      <c r="BE317" s="82">
        <v>17726420</v>
      </c>
      <c r="BF317" s="82">
        <v>14981675</v>
      </c>
      <c r="BG317" s="82">
        <v>18926444</v>
      </c>
      <c r="BH317" s="82">
        <v>21415661</v>
      </c>
      <c r="BI317" s="82">
        <v>69580745</v>
      </c>
      <c r="BJ317" s="82">
        <v>58023642</v>
      </c>
      <c r="BK317" s="82">
        <v>78196649</v>
      </c>
      <c r="BL317" s="82">
        <v>57295625</v>
      </c>
      <c r="BM317" s="82">
        <v>128493822</v>
      </c>
      <c r="BN317" s="82">
        <v>156197017</v>
      </c>
      <c r="BO317" s="82">
        <v>33330529</v>
      </c>
      <c r="BP317" s="82">
        <v>51613628</v>
      </c>
      <c r="BQ317" s="82">
        <v>247159525</v>
      </c>
      <c r="BR317" s="82">
        <v>245460773</v>
      </c>
      <c r="BS317" s="82">
        <v>136808243</v>
      </c>
      <c r="BT317" s="82">
        <v>137080801</v>
      </c>
      <c r="BU317" s="83"/>
      <c r="BV317" s="83"/>
      <c r="BW317" s="83"/>
      <c r="BX317" s="83"/>
      <c r="BY317" s="82">
        <v>15262366</v>
      </c>
      <c r="BZ317" s="82">
        <v>8360912</v>
      </c>
      <c r="CA317" s="82">
        <v>1301068</v>
      </c>
      <c r="CB317" s="82">
        <v>112501</v>
      </c>
      <c r="CC317" s="83"/>
      <c r="CD317" s="83"/>
      <c r="CE317" s="83"/>
      <c r="CF317" s="83"/>
      <c r="CG317" s="82">
        <v>10331320</v>
      </c>
      <c r="CH317" s="82">
        <v>8692184</v>
      </c>
      <c r="CI317" s="82">
        <v>7676122</v>
      </c>
      <c r="CJ317" s="82">
        <v>8086186</v>
      </c>
      <c r="CK317" s="89">
        <f t="shared" si="467"/>
        <v>259249879</v>
      </c>
      <c r="CL317" s="89">
        <f t="shared" si="468"/>
        <v>-205146966</v>
      </c>
      <c r="CM317" s="89">
        <f t="shared" si="469"/>
        <v>-10331320</v>
      </c>
      <c r="CN317" s="89">
        <f t="shared" si="470"/>
        <v>-28509227</v>
      </c>
      <c r="CO317" s="89">
        <f t="shared" si="471"/>
        <v>15262366</v>
      </c>
      <c r="CP317" s="90">
        <f t="shared" si="472"/>
        <v>0.0588712560209141</v>
      </c>
      <c r="CQ317" s="90">
        <f t="shared" si="473"/>
        <v>0.0625538815996702</v>
      </c>
      <c r="CR317" s="91">
        <f t="shared" si="474"/>
        <v>0</v>
      </c>
      <c r="CS317" s="93">
        <f t="shared" si="475"/>
        <v>0</v>
      </c>
      <c r="CT317" s="93">
        <f t="shared" si="476"/>
        <v>5574646</v>
      </c>
      <c r="CU317" s="93">
        <f t="shared" si="477"/>
        <v>142345419.5</v>
      </c>
      <c r="CV317" s="94"/>
      <c r="CW317" s="95">
        <f t="shared" si="478"/>
        <v>240611246</v>
      </c>
      <c r="CX317" s="95">
        <f t="shared" si="479"/>
        <v>-198825419</v>
      </c>
      <c r="CY317" s="95">
        <f t="shared" si="480"/>
        <v>-8692184</v>
      </c>
      <c r="CZ317" s="93">
        <f t="shared" si="481"/>
        <v>-24732731</v>
      </c>
      <c r="DA317" s="95">
        <f t="shared" si="482"/>
        <v>8360912</v>
      </c>
      <c r="DB317" s="99">
        <f t="shared" si="483"/>
        <v>0.0347486334865661</v>
      </c>
      <c r="DC317" s="99">
        <f t="shared" si="484"/>
        <v>0.0359995693267765</v>
      </c>
      <c r="DD317" s="91">
        <f t="shared" si="485"/>
        <v>0</v>
      </c>
      <c r="DE317" s="93">
        <f t="shared" si="486"/>
        <v>0</v>
      </c>
      <c r="DF317" s="93">
        <f t="shared" si="487"/>
        <v>791765.5</v>
      </c>
      <c r="DG317" s="93">
        <f t="shared" si="488"/>
        <v>94763773</v>
      </c>
      <c r="DH317" s="94"/>
      <c r="DI317" s="100">
        <f t="shared" si="489"/>
        <v>176531761</v>
      </c>
      <c r="DJ317" s="100">
        <f t="shared" si="490"/>
        <v>-151198250</v>
      </c>
      <c r="DK317" s="100">
        <f t="shared" si="491"/>
        <v>-7676122</v>
      </c>
      <c r="DL317" s="100">
        <f t="shared" si="492"/>
        <v>-16356321</v>
      </c>
      <c r="DM317" s="100">
        <f t="shared" si="493"/>
        <v>1301068</v>
      </c>
      <c r="DN317" s="99">
        <f t="shared" si="494"/>
        <v>0.00737016383131192</v>
      </c>
      <c r="DO317" s="90">
        <f t="shared" si="495"/>
        <v>0.00742488646095807</v>
      </c>
      <c r="DP317" s="91">
        <f t="shared" si="496"/>
        <v>0</v>
      </c>
      <c r="DQ317" s="93">
        <f t="shared" si="497"/>
        <v>0</v>
      </c>
      <c r="DR317" s="93">
        <f t="shared" si="498"/>
        <v>58772.5</v>
      </c>
      <c r="DS317" s="93">
        <f t="shared" si="499"/>
        <v>42472078.5</v>
      </c>
      <c r="DT317" s="94"/>
      <c r="DU317" s="105">
        <f t="shared" ref="DU317:DX317" si="574">(DI317+CW317+CK317)/3</f>
        <v>225464295.333333</v>
      </c>
      <c r="DV317" s="105">
        <f t="shared" si="574"/>
        <v>-185056878.333333</v>
      </c>
      <c r="DW317" s="105">
        <f t="shared" si="574"/>
        <v>-8899875.33333333</v>
      </c>
      <c r="DX317" s="105">
        <f t="shared" si="574"/>
        <v>-23199426.3333333</v>
      </c>
      <c r="DY317" s="105">
        <f t="shared" si="501"/>
        <v>8308115.33333333</v>
      </c>
      <c r="DZ317" s="99">
        <f t="shared" si="502"/>
        <v>0.0368489180118314</v>
      </c>
      <c r="EA317" s="107">
        <f t="shared" si="503"/>
        <v>0.0382587100829151</v>
      </c>
      <c r="EB317" s="105">
        <f t="shared" si="504"/>
        <v>0</v>
      </c>
      <c r="EC317" s="105">
        <f t="shared" si="505"/>
        <v>0</v>
      </c>
      <c r="ED317" s="105">
        <f t="shared" si="506"/>
        <v>2141728</v>
      </c>
      <c r="EE317" s="105">
        <f t="shared" si="507"/>
        <v>93193757</v>
      </c>
      <c r="EF317" s="108"/>
      <c r="EG317" s="115" t="str">
        <f t="shared" si="508"/>
        <v>完整</v>
      </c>
      <c r="EH317" s="115" t="str">
        <f t="shared" si="509"/>
        <v>完整</v>
      </c>
      <c r="EI317" s="115" t="str">
        <f t="shared" si="510"/>
        <v>完整</v>
      </c>
      <c r="EJ317" s="115" t="str">
        <f t="shared" si="511"/>
        <v>选择</v>
      </c>
      <c r="EK317" s="115" t="str">
        <f t="shared" si="512"/>
        <v>选择</v>
      </c>
      <c r="EL317" s="115" t="str">
        <f t="shared" si="513"/>
        <v>选择</v>
      </c>
      <c r="EM317" s="3" t="str">
        <f t="shared" si="514"/>
        <v>删除</v>
      </c>
      <c r="EN317" s="3" t="str">
        <f t="shared" si="515"/>
        <v>删除</v>
      </c>
      <c r="EO317" s="3" t="str">
        <f t="shared" si="516"/>
        <v>删除</v>
      </c>
      <c r="GR317" s="4"/>
    </row>
    <row r="318" s="5" customFormat="1" customHeight="1" spans="1:200">
      <c r="A318" s="42" t="s">
        <v>3105</v>
      </c>
      <c r="B318" s="43" t="str">
        <f t="shared" si="531"/>
        <v>Danang Urban Environment Joint Stock Comapny</v>
      </c>
      <c r="C318" s="44" t="s">
        <v>207</v>
      </c>
      <c r="D318" s="44" t="s">
        <v>90</v>
      </c>
      <c r="E318" s="45"/>
      <c r="F318" s="47"/>
      <c r="G318" s="44"/>
      <c r="H318" s="46">
        <f t="shared" si="465"/>
        <v>0.0288329376417492</v>
      </c>
      <c r="I318" s="46" t="str">
        <f t="shared" si="466"/>
        <v> </v>
      </c>
      <c r="J318" s="44"/>
      <c r="K318" s="47"/>
      <c r="L318" s="44"/>
      <c r="M318" s="70"/>
      <c r="N318" s="71" t="s">
        <v>3106</v>
      </c>
      <c r="O318" s="71" t="s">
        <v>3107</v>
      </c>
      <c r="P318" s="71" t="s">
        <v>211</v>
      </c>
      <c r="Q318" s="71" t="s">
        <v>3108</v>
      </c>
      <c r="R318" s="71" t="s">
        <v>3109</v>
      </c>
      <c r="S318" s="71" t="s">
        <v>1565</v>
      </c>
      <c r="T318" s="75"/>
      <c r="U318" s="71" t="s">
        <v>3110</v>
      </c>
      <c r="V318" s="71" t="s">
        <v>306</v>
      </c>
      <c r="W318" s="71" t="s">
        <v>71</v>
      </c>
      <c r="X318" s="71" t="s">
        <v>3111</v>
      </c>
      <c r="Y318" s="71" t="s">
        <v>3112</v>
      </c>
      <c r="Z318" s="71" t="s">
        <v>3113</v>
      </c>
      <c r="AA318" s="81">
        <v>42830</v>
      </c>
      <c r="AB318" s="75"/>
      <c r="AC318" s="82">
        <v>258936905</v>
      </c>
      <c r="AD318" s="82">
        <v>240049408</v>
      </c>
      <c r="AE318" s="82">
        <v>254578699</v>
      </c>
      <c r="AF318" s="82">
        <v>259599857</v>
      </c>
      <c r="AG318" s="83"/>
      <c r="AH318" s="83"/>
      <c r="AI318" s="83"/>
      <c r="AJ318" s="83"/>
      <c r="AK318" s="82">
        <v>230866149</v>
      </c>
      <c r="AL318" s="82">
        <v>209980626</v>
      </c>
      <c r="AM318" s="82">
        <v>219923593</v>
      </c>
      <c r="AN318" s="82">
        <v>221404436</v>
      </c>
      <c r="AO318" s="82">
        <v>0</v>
      </c>
      <c r="AP318" s="82">
        <v>0</v>
      </c>
      <c r="AQ318" s="82">
        <v>0</v>
      </c>
      <c r="AR318" s="82">
        <v>0</v>
      </c>
      <c r="AS318" s="82">
        <v>-14121032</v>
      </c>
      <c r="AT318" s="82">
        <v>-13531336</v>
      </c>
      <c r="AU318" s="82">
        <v>-12713380</v>
      </c>
      <c r="AV318" s="82">
        <v>-12896247</v>
      </c>
      <c r="AW318" s="82">
        <v>-10185513</v>
      </c>
      <c r="AX318" s="82">
        <v>-9913706</v>
      </c>
      <c r="AY318" s="82">
        <v>-10602184</v>
      </c>
      <c r="AZ318" s="82">
        <v>-12988142</v>
      </c>
      <c r="BA318" s="82">
        <v>2079998</v>
      </c>
      <c r="BB318" s="82">
        <v>3214171</v>
      </c>
      <c r="BC318" s="82">
        <v>2311079</v>
      </c>
      <c r="BD318" s="82">
        <v>1605703</v>
      </c>
      <c r="BE318" s="82">
        <v>50019930</v>
      </c>
      <c r="BF318" s="82">
        <v>31614623</v>
      </c>
      <c r="BG318" s="82">
        <v>50083881</v>
      </c>
      <c r="BH318" s="82">
        <v>33869433</v>
      </c>
      <c r="BI318" s="82">
        <v>25702844</v>
      </c>
      <c r="BJ318" s="82">
        <v>25936475</v>
      </c>
      <c r="BK318" s="82">
        <v>35997215</v>
      </c>
      <c r="BL318" s="82">
        <v>37468901</v>
      </c>
      <c r="BM318" s="82">
        <v>53537111</v>
      </c>
      <c r="BN318" s="82">
        <v>66243703</v>
      </c>
      <c r="BO318" s="82">
        <v>49732770</v>
      </c>
      <c r="BP318" s="82">
        <v>60276215</v>
      </c>
      <c r="BQ318" s="82">
        <v>157497752</v>
      </c>
      <c r="BR318" s="82">
        <v>151206262</v>
      </c>
      <c r="BS318" s="82">
        <v>157091097</v>
      </c>
      <c r="BT318" s="82">
        <v>158092000</v>
      </c>
      <c r="BU318" s="83"/>
      <c r="BV318" s="83"/>
      <c r="BW318" s="83"/>
      <c r="BX318" s="83"/>
      <c r="BY318" s="82">
        <v>3764211</v>
      </c>
      <c r="BZ318" s="82">
        <v>6623740</v>
      </c>
      <c r="CA318" s="82">
        <v>11339542</v>
      </c>
      <c r="CB318" s="82">
        <v>12311032</v>
      </c>
      <c r="CC318" s="83"/>
      <c r="CD318" s="83"/>
      <c r="CE318" s="83"/>
      <c r="CF318" s="83"/>
      <c r="CG318" s="82">
        <v>14121032</v>
      </c>
      <c r="CH318" s="82">
        <v>13531336</v>
      </c>
      <c r="CI318" s="82">
        <v>12713380</v>
      </c>
      <c r="CJ318" s="82">
        <v>12896247</v>
      </c>
      <c r="CK318" s="89">
        <f t="shared" si="467"/>
        <v>258936905</v>
      </c>
      <c r="CL318" s="89">
        <f t="shared" si="468"/>
        <v>-230866149</v>
      </c>
      <c r="CM318" s="89">
        <f t="shared" si="469"/>
        <v>-14121032</v>
      </c>
      <c r="CN318" s="89">
        <f t="shared" si="470"/>
        <v>-10185513</v>
      </c>
      <c r="CO318" s="89">
        <f t="shared" si="471"/>
        <v>3764211</v>
      </c>
      <c r="CP318" s="90">
        <f t="shared" si="472"/>
        <v>0.0145371746063003</v>
      </c>
      <c r="CQ318" s="90">
        <f t="shared" si="473"/>
        <v>0.0147516215038275</v>
      </c>
      <c r="CR318" s="91">
        <f t="shared" si="474"/>
        <v>0</v>
      </c>
      <c r="CS318" s="93">
        <f t="shared" si="475"/>
        <v>0</v>
      </c>
      <c r="CT318" s="93">
        <f t="shared" si="476"/>
        <v>2647084.5</v>
      </c>
      <c r="CU318" s="93">
        <f t="shared" si="477"/>
        <v>59890407</v>
      </c>
      <c r="CV318" s="94"/>
      <c r="CW318" s="95">
        <f t="shared" si="478"/>
        <v>240049408</v>
      </c>
      <c r="CX318" s="95">
        <f t="shared" si="479"/>
        <v>-209980626</v>
      </c>
      <c r="CY318" s="95">
        <f t="shared" si="480"/>
        <v>-13531336</v>
      </c>
      <c r="CZ318" s="93">
        <f t="shared" si="481"/>
        <v>-9913706</v>
      </c>
      <c r="DA318" s="95">
        <f t="shared" si="482"/>
        <v>6623740</v>
      </c>
      <c r="DB318" s="99">
        <f t="shared" si="483"/>
        <v>0.0275932361391202</v>
      </c>
      <c r="DC318" s="99">
        <f t="shared" si="484"/>
        <v>0.0283762281018727</v>
      </c>
      <c r="DD318" s="91">
        <f t="shared" si="485"/>
        <v>0</v>
      </c>
      <c r="DE318" s="93">
        <f t="shared" si="486"/>
        <v>0</v>
      </c>
      <c r="DF318" s="93">
        <f t="shared" si="487"/>
        <v>2762625</v>
      </c>
      <c r="DG318" s="93">
        <f t="shared" si="488"/>
        <v>57988236.5</v>
      </c>
      <c r="DH318" s="94"/>
      <c r="DI318" s="100">
        <f t="shared" si="489"/>
        <v>254578699</v>
      </c>
      <c r="DJ318" s="100">
        <f t="shared" si="490"/>
        <v>-219923593</v>
      </c>
      <c r="DK318" s="100">
        <f t="shared" si="491"/>
        <v>-12713380</v>
      </c>
      <c r="DL318" s="100">
        <f t="shared" si="492"/>
        <v>-10602184</v>
      </c>
      <c r="DM318" s="100">
        <f t="shared" si="493"/>
        <v>11339542</v>
      </c>
      <c r="DN318" s="99">
        <f t="shared" si="494"/>
        <v>0.0445423833358501</v>
      </c>
      <c r="DO318" s="90">
        <f t="shared" si="495"/>
        <v>0.0466189002620166</v>
      </c>
      <c r="DP318" s="91">
        <f t="shared" si="496"/>
        <v>0</v>
      </c>
      <c r="DQ318" s="93">
        <f t="shared" si="497"/>
        <v>0</v>
      </c>
      <c r="DR318" s="93">
        <f t="shared" si="498"/>
        <v>1958391</v>
      </c>
      <c r="DS318" s="93">
        <f t="shared" si="499"/>
        <v>55004492.5</v>
      </c>
      <c r="DT318" s="94"/>
      <c r="DU318" s="105">
        <f t="shared" ref="DU318:DX318" si="575">(DI318+CW318+CK318)/3</f>
        <v>251188337.333333</v>
      </c>
      <c r="DV318" s="105">
        <f t="shared" si="575"/>
        <v>-220256789.333333</v>
      </c>
      <c r="DW318" s="105">
        <f t="shared" si="575"/>
        <v>-13455249.3333333</v>
      </c>
      <c r="DX318" s="105">
        <f t="shared" si="575"/>
        <v>-10233801</v>
      </c>
      <c r="DY318" s="105">
        <f t="shared" si="501"/>
        <v>7242497.66666666</v>
      </c>
      <c r="DZ318" s="99">
        <f t="shared" si="502"/>
        <v>0.0288329376417492</v>
      </c>
      <c r="EA318" s="107">
        <f t="shared" si="503"/>
        <v>0.0296889575020545</v>
      </c>
      <c r="EB318" s="105">
        <f t="shared" si="504"/>
        <v>0</v>
      </c>
      <c r="EC318" s="105">
        <f t="shared" si="505"/>
        <v>0</v>
      </c>
      <c r="ED318" s="105">
        <f t="shared" si="506"/>
        <v>2456033.5</v>
      </c>
      <c r="EE318" s="105">
        <f t="shared" si="507"/>
        <v>57627712</v>
      </c>
      <c r="EF318" s="108"/>
      <c r="EG318" s="115" t="str">
        <f t="shared" si="508"/>
        <v>完整</v>
      </c>
      <c r="EH318" s="115" t="str">
        <f t="shared" si="509"/>
        <v>完整</v>
      </c>
      <c r="EI318" s="115" t="str">
        <f t="shared" si="510"/>
        <v>完整</v>
      </c>
      <c r="EJ318" s="115" t="str">
        <f t="shared" si="511"/>
        <v>选择</v>
      </c>
      <c r="EK318" s="115" t="str">
        <f t="shared" si="512"/>
        <v>选择</v>
      </c>
      <c r="EL318" s="115" t="str">
        <f t="shared" si="513"/>
        <v>选择</v>
      </c>
      <c r="EM318" s="3" t="str">
        <f t="shared" si="514"/>
        <v>删除</v>
      </c>
      <c r="EN318" s="3" t="str">
        <f t="shared" si="515"/>
        <v>删除</v>
      </c>
      <c r="EO318" s="3" t="str">
        <f t="shared" si="516"/>
        <v>删除</v>
      </c>
      <c r="GR318" s="4"/>
    </row>
    <row r="319" s="5" customFormat="1" customHeight="1" spans="1:200">
      <c r="A319" s="42" t="s">
        <v>3114</v>
      </c>
      <c r="B319" s="43" t="str">
        <f t="shared" si="531"/>
        <v>PT Jasa Berdikari Logistics TBK</v>
      </c>
      <c r="C319" s="44" t="s">
        <v>207</v>
      </c>
      <c r="D319" s="44" t="s">
        <v>90</v>
      </c>
      <c r="E319" s="45"/>
      <c r="F319" s="47"/>
      <c r="G319" s="44"/>
      <c r="H319" s="46">
        <f t="shared" si="465"/>
        <v>0.147860370459044</v>
      </c>
      <c r="I319" s="46" t="str">
        <f t="shared" si="466"/>
        <v> </v>
      </c>
      <c r="J319" s="44"/>
      <c r="K319" s="47"/>
      <c r="L319" s="44"/>
      <c r="M319" s="70"/>
      <c r="N319" s="71" t="s">
        <v>3115</v>
      </c>
      <c r="O319" s="71" t="s">
        <v>3116</v>
      </c>
      <c r="P319" s="71" t="s">
        <v>211</v>
      </c>
      <c r="Q319" s="71" t="s">
        <v>1098</v>
      </c>
      <c r="R319" s="71" t="s">
        <v>3117</v>
      </c>
      <c r="S319" s="71" t="s">
        <v>1107</v>
      </c>
      <c r="T319" s="75"/>
      <c r="U319" s="71" t="s">
        <v>3118</v>
      </c>
      <c r="V319" s="71" t="s">
        <v>306</v>
      </c>
      <c r="W319" s="71" t="s">
        <v>77</v>
      </c>
      <c r="X319" s="71" t="s">
        <v>3119</v>
      </c>
      <c r="Y319" s="71" t="s">
        <v>378</v>
      </c>
      <c r="Z319" s="71" t="s">
        <v>3120</v>
      </c>
      <c r="AA319" s="81">
        <v>44953</v>
      </c>
      <c r="AB319" s="75"/>
      <c r="AC319" s="82">
        <v>166785012</v>
      </c>
      <c r="AD319" s="82">
        <v>147917868</v>
      </c>
      <c r="AE319" s="82">
        <v>117975503</v>
      </c>
      <c r="AF319" s="82">
        <v>91357234</v>
      </c>
      <c r="AG319" s="83"/>
      <c r="AH319" s="82">
        <v>620573</v>
      </c>
      <c r="AI319" s="82">
        <v>407650</v>
      </c>
      <c r="AJ319" s="82">
        <v>104857</v>
      </c>
      <c r="AK319" s="82">
        <v>107754728</v>
      </c>
      <c r="AL319" s="82">
        <v>93360881</v>
      </c>
      <c r="AM319" s="82">
        <v>75742757</v>
      </c>
      <c r="AN319" s="82">
        <v>59863502</v>
      </c>
      <c r="AO319" s="82">
        <v>0</v>
      </c>
      <c r="AP319" s="82">
        <v>0</v>
      </c>
      <c r="AQ319" s="82">
        <v>0</v>
      </c>
      <c r="AR319" s="82">
        <v>0</v>
      </c>
      <c r="AS319" s="82">
        <v>-22798361</v>
      </c>
      <c r="AT319" s="82">
        <v>-18015688</v>
      </c>
      <c r="AU319" s="82">
        <v>-12774937</v>
      </c>
      <c r="AV319" s="82">
        <v>-11031113</v>
      </c>
      <c r="AW319" s="82">
        <v>-14294048</v>
      </c>
      <c r="AX319" s="82">
        <v>-12479638</v>
      </c>
      <c r="AY319" s="82">
        <v>-11481359</v>
      </c>
      <c r="AZ319" s="82">
        <v>-6186339</v>
      </c>
      <c r="BA319" s="83"/>
      <c r="BB319" s="83"/>
      <c r="BC319" s="83"/>
      <c r="BD319" s="83"/>
      <c r="BE319" s="82">
        <v>17019286</v>
      </c>
      <c r="BF319" s="82">
        <v>11243306</v>
      </c>
      <c r="BG319" s="82">
        <v>12421132</v>
      </c>
      <c r="BH319" s="82">
        <v>12972871</v>
      </c>
      <c r="BI319" s="82">
        <v>58243762</v>
      </c>
      <c r="BJ319" s="82">
        <v>14795628</v>
      </c>
      <c r="BK319" s="82">
        <v>1000934</v>
      </c>
      <c r="BL319" s="82">
        <v>1409506</v>
      </c>
      <c r="BM319" s="82">
        <v>101730030</v>
      </c>
      <c r="BN319" s="82">
        <v>76615461</v>
      </c>
      <c r="BO319" s="82">
        <v>73618388</v>
      </c>
      <c r="BP319" s="82">
        <v>80161446</v>
      </c>
      <c r="BQ319" s="82">
        <v>181363233</v>
      </c>
      <c r="BR319" s="82">
        <v>120237194</v>
      </c>
      <c r="BS319" s="82">
        <v>104970061</v>
      </c>
      <c r="BT319" s="82">
        <v>109845512</v>
      </c>
      <c r="BU319" s="83"/>
      <c r="BV319" s="83"/>
      <c r="BW319" s="83"/>
      <c r="BX319" s="83"/>
      <c r="BY319" s="82">
        <v>21937875</v>
      </c>
      <c r="BZ319" s="82">
        <v>24682234</v>
      </c>
      <c r="CA319" s="82">
        <v>18384100</v>
      </c>
      <c r="CB319" s="82">
        <v>14381137</v>
      </c>
      <c r="CC319" s="83"/>
      <c r="CD319" s="83"/>
      <c r="CE319" s="83"/>
      <c r="CF319" s="83"/>
      <c r="CG319" s="82">
        <v>16845422</v>
      </c>
      <c r="CH319" s="82">
        <v>12740743</v>
      </c>
      <c r="CI319" s="82">
        <v>9252573</v>
      </c>
      <c r="CJ319" s="82">
        <v>7596539</v>
      </c>
      <c r="CK319" s="89">
        <f t="shared" si="467"/>
        <v>166785012</v>
      </c>
      <c r="CL319" s="89">
        <f t="shared" si="468"/>
        <v>-107754728</v>
      </c>
      <c r="CM319" s="89">
        <f t="shared" si="469"/>
        <v>-22798361</v>
      </c>
      <c r="CN319" s="89">
        <f t="shared" si="470"/>
        <v>-14294048</v>
      </c>
      <c r="CO319" s="89">
        <f t="shared" si="471"/>
        <v>21937875</v>
      </c>
      <c r="CP319" s="90">
        <f t="shared" si="472"/>
        <v>0.131533851495001</v>
      </c>
      <c r="CQ319" s="90">
        <f t="shared" si="473"/>
        <v>0.15145535807173</v>
      </c>
      <c r="CR319" s="91">
        <f t="shared" si="474"/>
        <v>0</v>
      </c>
      <c r="CS319" s="93">
        <f t="shared" si="475"/>
        <v>0</v>
      </c>
      <c r="CT319" s="93" t="e">
        <f t="shared" si="476"/>
        <v>#VALUE!</v>
      </c>
      <c r="CU319" s="93">
        <f t="shared" si="477"/>
        <v>89172745.5</v>
      </c>
      <c r="CV319" s="94"/>
      <c r="CW319" s="95">
        <f t="shared" si="478"/>
        <v>147917868</v>
      </c>
      <c r="CX319" s="95">
        <f t="shared" si="479"/>
        <v>-93360881</v>
      </c>
      <c r="CY319" s="95">
        <f t="shared" si="480"/>
        <v>-18015688</v>
      </c>
      <c r="CZ319" s="93">
        <f t="shared" si="481"/>
        <v>-12479638</v>
      </c>
      <c r="DA319" s="95">
        <f t="shared" si="482"/>
        <v>24061661</v>
      </c>
      <c r="DB319" s="99">
        <f t="shared" si="483"/>
        <v>0.162669063077626</v>
      </c>
      <c r="DC319" s="99">
        <f t="shared" si="484"/>
        <v>0.19427093387415</v>
      </c>
      <c r="DD319" s="91">
        <f t="shared" si="485"/>
        <v>0</v>
      </c>
      <c r="DE319" s="93">
        <f t="shared" si="486"/>
        <v>0</v>
      </c>
      <c r="DF319" s="93" t="e">
        <f t="shared" si="487"/>
        <v>#VALUE!</v>
      </c>
      <c r="DG319" s="93">
        <f t="shared" si="488"/>
        <v>75116924.5</v>
      </c>
      <c r="DH319" s="94"/>
      <c r="DI319" s="100">
        <f t="shared" si="489"/>
        <v>117975503</v>
      </c>
      <c r="DJ319" s="100">
        <f t="shared" si="490"/>
        <v>-75742757</v>
      </c>
      <c r="DK319" s="100">
        <f t="shared" si="491"/>
        <v>-12774937</v>
      </c>
      <c r="DL319" s="100">
        <f t="shared" si="492"/>
        <v>-11481359</v>
      </c>
      <c r="DM319" s="100">
        <f t="shared" si="493"/>
        <v>17976450</v>
      </c>
      <c r="DN319" s="99">
        <f t="shared" si="494"/>
        <v>0.152374429800058</v>
      </c>
      <c r="DO319" s="90">
        <f t="shared" si="495"/>
        <v>0.179766202385937</v>
      </c>
      <c r="DP319" s="91">
        <f t="shared" si="496"/>
        <v>0</v>
      </c>
      <c r="DQ319" s="93">
        <f t="shared" si="497"/>
        <v>0</v>
      </c>
      <c r="DR319" s="93" t="e">
        <f t="shared" si="498"/>
        <v>#VALUE!</v>
      </c>
      <c r="DS319" s="93">
        <f t="shared" si="499"/>
        <v>76889917</v>
      </c>
      <c r="DT319" s="94"/>
      <c r="DU319" s="105">
        <f t="shared" ref="DU319:DX319" si="576">(DI319+CW319+CK319)/3</f>
        <v>144226127.666667</v>
      </c>
      <c r="DV319" s="105">
        <f t="shared" si="576"/>
        <v>-92286122</v>
      </c>
      <c r="DW319" s="105">
        <f t="shared" si="576"/>
        <v>-17862995.3333333</v>
      </c>
      <c r="DX319" s="105">
        <f t="shared" si="576"/>
        <v>-12751681.6666667</v>
      </c>
      <c r="DY319" s="105">
        <f t="shared" si="501"/>
        <v>21325328.6666667</v>
      </c>
      <c r="DZ319" s="99">
        <f t="shared" si="502"/>
        <v>0.147860370459044</v>
      </c>
      <c r="EA319" s="107">
        <f t="shared" si="503"/>
        <v>0.173516599079772</v>
      </c>
      <c r="EB319" s="105">
        <f t="shared" si="504"/>
        <v>0</v>
      </c>
      <c r="EC319" s="105">
        <f t="shared" si="505"/>
        <v>0</v>
      </c>
      <c r="ED319" s="105" t="e">
        <f t="shared" si="506"/>
        <v>#VALUE!</v>
      </c>
      <c r="EE319" s="105">
        <f t="shared" si="507"/>
        <v>80393195.6666667</v>
      </c>
      <c r="EF319" s="108"/>
      <c r="EG319" s="115" t="str">
        <f t="shared" si="508"/>
        <v>完整</v>
      </c>
      <c r="EH319" s="115" t="str">
        <f t="shared" si="509"/>
        <v>完整</v>
      </c>
      <c r="EI319" s="115" t="str">
        <f t="shared" si="510"/>
        <v>完整</v>
      </c>
      <c r="EJ319" s="115" t="str">
        <f t="shared" si="511"/>
        <v>选择</v>
      </c>
      <c r="EK319" s="115" t="str">
        <f t="shared" si="512"/>
        <v>选择</v>
      </c>
      <c r="EL319" s="115" t="str">
        <f t="shared" si="513"/>
        <v>选择</v>
      </c>
      <c r="EM319" s="3" t="str">
        <f t="shared" si="514"/>
        <v>删除</v>
      </c>
      <c r="EN319" s="3" t="str">
        <f t="shared" si="515"/>
        <v>删除</v>
      </c>
      <c r="EO319" s="3" t="str">
        <f t="shared" si="516"/>
        <v>删除</v>
      </c>
      <c r="GR319" s="4"/>
    </row>
    <row r="320" s="5" customFormat="1" customHeight="1" spans="1:200">
      <c r="A320" s="42" t="s">
        <v>3121</v>
      </c>
      <c r="B320" s="43" t="str">
        <f t="shared" si="531"/>
        <v>Jayant Infratech Limited</v>
      </c>
      <c r="C320" s="44" t="s">
        <v>207</v>
      </c>
      <c r="D320" s="44" t="s">
        <v>90</v>
      </c>
      <c r="E320" s="45"/>
      <c r="F320" s="47"/>
      <c r="G320" s="44"/>
      <c r="H320" s="46">
        <f t="shared" si="465"/>
        <v>0.0863447711428775</v>
      </c>
      <c r="I320" s="46" t="str">
        <f t="shared" si="466"/>
        <v> </v>
      </c>
      <c r="J320" s="44"/>
      <c r="K320" s="47"/>
      <c r="L320" s="44"/>
      <c r="M320" s="70"/>
      <c r="N320" s="71" t="s">
        <v>3122</v>
      </c>
      <c r="O320" s="71" t="s">
        <v>3123</v>
      </c>
      <c r="P320" s="71" t="s">
        <v>3124</v>
      </c>
      <c r="Q320" s="71" t="s">
        <v>3125</v>
      </c>
      <c r="R320" s="71" t="s">
        <v>3126</v>
      </c>
      <c r="S320" s="71" t="s">
        <v>612</v>
      </c>
      <c r="T320" s="75"/>
      <c r="U320" s="71" t="s">
        <v>3127</v>
      </c>
      <c r="V320" s="71" t="s">
        <v>266</v>
      </c>
      <c r="W320" s="71" t="s">
        <v>83</v>
      </c>
      <c r="X320" s="71" t="s">
        <v>3128</v>
      </c>
      <c r="Y320" s="71" t="s">
        <v>3129</v>
      </c>
      <c r="Z320" s="71" t="s">
        <v>3130</v>
      </c>
      <c r="AA320" s="81">
        <v>44755</v>
      </c>
      <c r="AB320" s="71" t="s">
        <v>3131</v>
      </c>
      <c r="AC320" s="82">
        <v>893006</v>
      </c>
      <c r="AD320" s="82">
        <v>424839</v>
      </c>
      <c r="AE320" s="82">
        <v>382976</v>
      </c>
      <c r="AF320" s="82">
        <v>351806</v>
      </c>
      <c r="AG320" s="82">
        <v>3111</v>
      </c>
      <c r="AH320" s="82">
        <v>3664</v>
      </c>
      <c r="AI320" s="82">
        <v>1418</v>
      </c>
      <c r="AJ320" s="82">
        <v>425</v>
      </c>
      <c r="AK320" s="82">
        <v>798757</v>
      </c>
      <c r="AL320" s="82">
        <v>366310</v>
      </c>
      <c r="AM320" s="82">
        <v>333351</v>
      </c>
      <c r="AN320" s="82">
        <v>309884</v>
      </c>
      <c r="AO320" s="82">
        <v>0</v>
      </c>
      <c r="AP320" s="82">
        <v>0</v>
      </c>
      <c r="AQ320" s="82">
        <v>0</v>
      </c>
      <c r="AR320" s="82">
        <v>0</v>
      </c>
      <c r="AS320" s="82">
        <v>-23989</v>
      </c>
      <c r="AT320" s="82">
        <v>-11693</v>
      </c>
      <c r="AU320" s="82">
        <v>-13739</v>
      </c>
      <c r="AV320" s="82">
        <v>-19471</v>
      </c>
      <c r="AW320" s="82">
        <v>-2538</v>
      </c>
      <c r="AX320" s="82">
        <v>-1631</v>
      </c>
      <c r="AY320" s="82">
        <v>-1956</v>
      </c>
      <c r="AZ320" s="82">
        <v>-1654</v>
      </c>
      <c r="BA320" s="82">
        <v>179583</v>
      </c>
      <c r="BB320" s="82">
        <v>136035</v>
      </c>
      <c r="BC320" s="82">
        <v>87216</v>
      </c>
      <c r="BD320" s="82">
        <v>36426</v>
      </c>
      <c r="BE320" s="82">
        <v>64991</v>
      </c>
      <c r="BF320" s="82">
        <v>75047</v>
      </c>
      <c r="BG320" s="82">
        <v>34346</v>
      </c>
      <c r="BH320" s="82">
        <v>23628</v>
      </c>
      <c r="BI320" s="82">
        <v>135635</v>
      </c>
      <c r="BJ320" s="82">
        <v>44388</v>
      </c>
      <c r="BK320" s="82">
        <v>39313</v>
      </c>
      <c r="BL320" s="82">
        <v>53750</v>
      </c>
      <c r="BM320" s="82">
        <v>8561</v>
      </c>
      <c r="BN320" s="82">
        <v>6480</v>
      </c>
      <c r="BO320" s="82">
        <v>5803</v>
      </c>
      <c r="BP320" s="82">
        <v>7732</v>
      </c>
      <c r="BQ320" s="82">
        <v>627715</v>
      </c>
      <c r="BR320" s="82">
        <v>503151</v>
      </c>
      <c r="BS320" s="82">
        <v>340565</v>
      </c>
      <c r="BT320" s="82">
        <v>288416</v>
      </c>
      <c r="BU320" s="82">
        <v>2339</v>
      </c>
      <c r="BV320" s="82">
        <v>30</v>
      </c>
      <c r="BW320" s="82">
        <v>17</v>
      </c>
      <c r="BX320" s="82">
        <v>119</v>
      </c>
      <c r="BY320" s="82">
        <v>70833</v>
      </c>
      <c r="BZ320" s="82">
        <v>48869</v>
      </c>
      <c r="CA320" s="82">
        <v>35348</v>
      </c>
      <c r="CB320" s="82">
        <v>21222</v>
      </c>
      <c r="CC320" s="82">
        <v>6867</v>
      </c>
      <c r="CD320" s="82">
        <v>2922</v>
      </c>
      <c r="CE320" s="82">
        <v>4461</v>
      </c>
      <c r="CF320" s="82">
        <v>2884</v>
      </c>
      <c r="CG320" s="82">
        <v>3205</v>
      </c>
      <c r="CH320" s="82">
        <v>2725</v>
      </c>
      <c r="CI320" s="82">
        <v>865</v>
      </c>
      <c r="CJ320" s="82">
        <v>977</v>
      </c>
      <c r="CK320" s="89">
        <f t="shared" si="467"/>
        <v>893006</v>
      </c>
      <c r="CL320" s="89">
        <f t="shared" si="468"/>
        <v>-798757</v>
      </c>
      <c r="CM320" s="89">
        <f t="shared" si="469"/>
        <v>-23989</v>
      </c>
      <c r="CN320" s="89">
        <f t="shared" si="470"/>
        <v>-2538</v>
      </c>
      <c r="CO320" s="89">
        <f t="shared" si="471"/>
        <v>67722</v>
      </c>
      <c r="CP320" s="90">
        <f t="shared" si="472"/>
        <v>0.0758359966226431</v>
      </c>
      <c r="CQ320" s="90">
        <f t="shared" si="473"/>
        <v>0.0820590245297376</v>
      </c>
      <c r="CR320" s="91">
        <f t="shared" si="474"/>
        <v>2339</v>
      </c>
      <c r="CS320" s="93">
        <f t="shared" si="475"/>
        <v>0</v>
      </c>
      <c r="CT320" s="93">
        <f t="shared" si="476"/>
        <v>157809</v>
      </c>
      <c r="CU320" s="93">
        <f t="shared" si="477"/>
        <v>7520.5</v>
      </c>
      <c r="CV320" s="94"/>
      <c r="CW320" s="95">
        <f t="shared" si="478"/>
        <v>424839</v>
      </c>
      <c r="CX320" s="95">
        <f t="shared" si="479"/>
        <v>-366310</v>
      </c>
      <c r="CY320" s="95">
        <f t="shared" si="480"/>
        <v>-11693</v>
      </c>
      <c r="CZ320" s="93">
        <f t="shared" si="481"/>
        <v>-1631</v>
      </c>
      <c r="DA320" s="95">
        <f t="shared" si="482"/>
        <v>45205</v>
      </c>
      <c r="DB320" s="99">
        <f t="shared" si="483"/>
        <v>0.106405014605533</v>
      </c>
      <c r="DC320" s="99">
        <f t="shared" si="484"/>
        <v>0.11907521454875</v>
      </c>
      <c r="DD320" s="91">
        <f t="shared" si="485"/>
        <v>30</v>
      </c>
      <c r="DE320" s="93">
        <f t="shared" si="486"/>
        <v>0</v>
      </c>
      <c r="DF320" s="93">
        <f t="shared" si="487"/>
        <v>111625.5</v>
      </c>
      <c r="DG320" s="93">
        <f t="shared" si="488"/>
        <v>6141.5</v>
      </c>
      <c r="DH320" s="94"/>
      <c r="DI320" s="100">
        <f t="shared" si="489"/>
        <v>382976</v>
      </c>
      <c r="DJ320" s="100">
        <f t="shared" si="490"/>
        <v>-333351</v>
      </c>
      <c r="DK320" s="100">
        <f t="shared" si="491"/>
        <v>-13739</v>
      </c>
      <c r="DL320" s="100">
        <f t="shared" si="492"/>
        <v>-1956</v>
      </c>
      <c r="DM320" s="100">
        <f t="shared" si="493"/>
        <v>33930</v>
      </c>
      <c r="DN320" s="99">
        <f t="shared" si="494"/>
        <v>0.088595630013369</v>
      </c>
      <c r="DO320" s="90">
        <f t="shared" si="495"/>
        <v>0.0972078178807378</v>
      </c>
      <c r="DP320" s="91">
        <f t="shared" si="496"/>
        <v>17</v>
      </c>
      <c r="DQ320" s="93">
        <f t="shared" si="497"/>
        <v>0</v>
      </c>
      <c r="DR320" s="93">
        <f t="shared" si="498"/>
        <v>61821</v>
      </c>
      <c r="DS320" s="93">
        <f t="shared" si="499"/>
        <v>6767.5</v>
      </c>
      <c r="DT320" s="94"/>
      <c r="DU320" s="105">
        <f t="shared" ref="DU320:DX320" si="577">(DI320+CW320+CK320)/3</f>
        <v>566940.333333333</v>
      </c>
      <c r="DV320" s="105">
        <f t="shared" si="577"/>
        <v>-499472.666666667</v>
      </c>
      <c r="DW320" s="105">
        <f t="shared" si="577"/>
        <v>-16473.6666666667</v>
      </c>
      <c r="DX320" s="105">
        <f t="shared" si="577"/>
        <v>-2041.66666666667</v>
      </c>
      <c r="DY320" s="105">
        <f t="shared" si="501"/>
        <v>48952.3333333334</v>
      </c>
      <c r="DZ320" s="99">
        <f t="shared" si="502"/>
        <v>0.0863447711428775</v>
      </c>
      <c r="EA320" s="107">
        <f t="shared" si="503"/>
        <v>0.09450476330211</v>
      </c>
      <c r="EB320" s="105">
        <f t="shared" si="504"/>
        <v>-795.333333333333</v>
      </c>
      <c r="EC320" s="105">
        <f t="shared" si="505"/>
        <v>0</v>
      </c>
      <c r="ED320" s="105">
        <f t="shared" si="506"/>
        <v>110418.5</v>
      </c>
      <c r="EE320" s="105">
        <f t="shared" si="507"/>
        <v>6809.83333333333</v>
      </c>
      <c r="EF320" s="108"/>
      <c r="EG320" s="115" t="str">
        <f t="shared" si="508"/>
        <v>完整</v>
      </c>
      <c r="EH320" s="115" t="str">
        <f t="shared" si="509"/>
        <v>完整</v>
      </c>
      <c r="EI320" s="115" t="str">
        <f t="shared" si="510"/>
        <v>完整</v>
      </c>
      <c r="EJ320" s="115" t="str">
        <f t="shared" si="511"/>
        <v>选择</v>
      </c>
      <c r="EK320" s="115" t="str">
        <f t="shared" si="512"/>
        <v>选择</v>
      </c>
      <c r="EL320" s="115" t="str">
        <f t="shared" si="513"/>
        <v>选择</v>
      </c>
      <c r="EM320" s="3" t="str">
        <f t="shared" si="514"/>
        <v>删除</v>
      </c>
      <c r="EN320" s="3" t="str">
        <f t="shared" si="515"/>
        <v>删除</v>
      </c>
      <c r="EO320" s="3" t="str">
        <f t="shared" si="516"/>
        <v>删除</v>
      </c>
      <c r="GR320" s="4"/>
    </row>
    <row r="321" s="5" customFormat="1" customHeight="1" spans="1:200">
      <c r="A321" s="42" t="s">
        <v>3132</v>
      </c>
      <c r="B321" s="43" t="str">
        <f t="shared" si="531"/>
        <v>Cong TY CO Phan Thong TIN TIN Hieu Duong SAT DA Nang</v>
      </c>
      <c r="C321" s="44" t="s">
        <v>207</v>
      </c>
      <c r="D321" s="44" t="s">
        <v>95</v>
      </c>
      <c r="E321" s="45"/>
      <c r="F321" s="47"/>
      <c r="G321" s="44"/>
      <c r="H321" s="46">
        <f t="shared" si="465"/>
        <v>0.0302909230367884</v>
      </c>
      <c r="I321" s="46" t="str">
        <f t="shared" si="466"/>
        <v> </v>
      </c>
      <c r="J321" s="44"/>
      <c r="K321" s="47"/>
      <c r="L321" s="49" t="s">
        <v>95</v>
      </c>
      <c r="M321" s="70" t="s">
        <v>3133</v>
      </c>
      <c r="N321" s="71" t="s">
        <v>3134</v>
      </c>
      <c r="O321" s="71" t="s">
        <v>3135</v>
      </c>
      <c r="P321" s="71" t="s">
        <v>211</v>
      </c>
      <c r="Q321" s="71" t="s">
        <v>3136</v>
      </c>
      <c r="R321" s="71" t="s">
        <v>3137</v>
      </c>
      <c r="S321" s="71" t="s">
        <v>1565</v>
      </c>
      <c r="T321" s="75"/>
      <c r="U321" s="71" t="s">
        <v>3138</v>
      </c>
      <c r="V321" s="71" t="s">
        <v>1485</v>
      </c>
      <c r="W321" s="71" t="s">
        <v>83</v>
      </c>
      <c r="X321" s="71" t="s">
        <v>3139</v>
      </c>
      <c r="Y321" s="71" t="s">
        <v>3140</v>
      </c>
      <c r="Z321" s="71" t="s">
        <v>3141</v>
      </c>
      <c r="AA321" s="81">
        <v>42675</v>
      </c>
      <c r="AB321" s="71" t="s">
        <v>3142</v>
      </c>
      <c r="AC321" s="82">
        <v>248542150</v>
      </c>
      <c r="AD321" s="82">
        <v>158363216</v>
      </c>
      <c r="AE321" s="82">
        <v>160660138</v>
      </c>
      <c r="AF321" s="82">
        <v>112777110</v>
      </c>
      <c r="AG321" s="82">
        <v>1</v>
      </c>
      <c r="AH321" s="82">
        <v>0</v>
      </c>
      <c r="AI321" s="82">
        <v>1</v>
      </c>
      <c r="AJ321" s="83"/>
      <c r="AK321" s="82">
        <v>224577759</v>
      </c>
      <c r="AL321" s="82">
        <v>133986278</v>
      </c>
      <c r="AM321" s="82">
        <v>137263121</v>
      </c>
      <c r="AN321" s="82">
        <v>91850732</v>
      </c>
      <c r="AO321" s="82">
        <v>0</v>
      </c>
      <c r="AP321" s="82">
        <v>0</v>
      </c>
      <c r="AQ321" s="82">
        <v>0</v>
      </c>
      <c r="AR321" s="82">
        <v>0</v>
      </c>
      <c r="AS321" s="82">
        <v>-18234113</v>
      </c>
      <c r="AT321" s="82">
        <v>-18555604</v>
      </c>
      <c r="AU321" s="82">
        <v>-16458929</v>
      </c>
      <c r="AV321" s="82">
        <v>-14942896</v>
      </c>
      <c r="AW321" s="82">
        <v>-415825</v>
      </c>
      <c r="AX321" s="82">
        <v>-404573</v>
      </c>
      <c r="AY321" s="82">
        <v>-477219</v>
      </c>
      <c r="AZ321" s="82">
        <v>-567432</v>
      </c>
      <c r="BA321" s="82">
        <v>17318339</v>
      </c>
      <c r="BB321" s="82">
        <v>10300968</v>
      </c>
      <c r="BC321" s="82">
        <v>7361409</v>
      </c>
      <c r="BD321" s="82">
        <v>27047755</v>
      </c>
      <c r="BE321" s="82">
        <v>94949726</v>
      </c>
      <c r="BF321" s="82">
        <v>62720722</v>
      </c>
      <c r="BG321" s="82">
        <v>38298140</v>
      </c>
      <c r="BH321" s="82">
        <v>39366597</v>
      </c>
      <c r="BI321" s="82">
        <v>12527368</v>
      </c>
      <c r="BJ321" s="82">
        <v>8175304</v>
      </c>
      <c r="BK321" s="82">
        <v>19043089</v>
      </c>
      <c r="BL321" s="82">
        <v>10064977</v>
      </c>
      <c r="BM321" s="82">
        <v>1159962</v>
      </c>
      <c r="BN321" s="82">
        <v>1128525</v>
      </c>
      <c r="BO321" s="82">
        <v>1433598</v>
      </c>
      <c r="BP321" s="82">
        <v>1818317</v>
      </c>
      <c r="BQ321" s="82">
        <v>126603625</v>
      </c>
      <c r="BR321" s="82">
        <v>83599317</v>
      </c>
      <c r="BS321" s="82">
        <v>68770134</v>
      </c>
      <c r="BT321" s="82">
        <v>79748041</v>
      </c>
      <c r="BU321" s="82">
        <v>0</v>
      </c>
      <c r="BV321" s="82">
        <v>0</v>
      </c>
      <c r="BW321" s="82">
        <v>0</v>
      </c>
      <c r="BX321" s="83"/>
      <c r="BY321" s="82">
        <v>5314454</v>
      </c>
      <c r="BZ321" s="82">
        <v>5416761</v>
      </c>
      <c r="CA321" s="82">
        <v>6460870</v>
      </c>
      <c r="CB321" s="82">
        <v>5416050</v>
      </c>
      <c r="CC321" s="83"/>
      <c r="CD321" s="83"/>
      <c r="CE321" s="83"/>
      <c r="CF321" s="83"/>
      <c r="CG321" s="82">
        <v>18234113</v>
      </c>
      <c r="CH321" s="82">
        <v>18555604</v>
      </c>
      <c r="CI321" s="82">
        <v>16458929</v>
      </c>
      <c r="CJ321" s="82">
        <v>14942896</v>
      </c>
      <c r="CK321" s="89">
        <f t="shared" si="467"/>
        <v>248542150</v>
      </c>
      <c r="CL321" s="89">
        <f t="shared" si="468"/>
        <v>-224577759</v>
      </c>
      <c r="CM321" s="89">
        <f t="shared" si="469"/>
        <v>-18234113</v>
      </c>
      <c r="CN321" s="89">
        <f t="shared" si="470"/>
        <v>-415825</v>
      </c>
      <c r="CO321" s="89">
        <f t="shared" si="471"/>
        <v>5314453</v>
      </c>
      <c r="CP321" s="90">
        <f t="shared" si="472"/>
        <v>0.0213825019217062</v>
      </c>
      <c r="CQ321" s="90">
        <f t="shared" si="473"/>
        <v>0.0218497032432947</v>
      </c>
      <c r="CR321" s="91">
        <f t="shared" si="474"/>
        <v>0</v>
      </c>
      <c r="CS321" s="93">
        <f t="shared" si="475"/>
        <v>0</v>
      </c>
      <c r="CT321" s="93">
        <f t="shared" si="476"/>
        <v>13809653.5</v>
      </c>
      <c r="CU321" s="93">
        <f t="shared" si="477"/>
        <v>1144243.5</v>
      </c>
      <c r="CV321" s="94"/>
      <c r="CW321" s="95">
        <f t="shared" si="478"/>
        <v>158363216</v>
      </c>
      <c r="CX321" s="95">
        <f t="shared" si="479"/>
        <v>-133986278</v>
      </c>
      <c r="CY321" s="95">
        <f t="shared" si="480"/>
        <v>-18555604</v>
      </c>
      <c r="CZ321" s="93">
        <f t="shared" si="481"/>
        <v>-404573</v>
      </c>
      <c r="DA321" s="95">
        <f t="shared" si="482"/>
        <v>5416761</v>
      </c>
      <c r="DB321" s="99">
        <f t="shared" si="483"/>
        <v>0.0342046665685294</v>
      </c>
      <c r="DC321" s="99">
        <f t="shared" si="484"/>
        <v>0.0354160611306748</v>
      </c>
      <c r="DD321" s="91">
        <f t="shared" si="485"/>
        <v>0</v>
      </c>
      <c r="DE321" s="93">
        <f t="shared" si="486"/>
        <v>0</v>
      </c>
      <c r="DF321" s="93">
        <f t="shared" si="487"/>
        <v>8831188.5</v>
      </c>
      <c r="DG321" s="93">
        <f t="shared" si="488"/>
        <v>1281061.5</v>
      </c>
      <c r="DH321" s="94"/>
      <c r="DI321" s="100">
        <f t="shared" si="489"/>
        <v>160660138</v>
      </c>
      <c r="DJ321" s="100">
        <f t="shared" si="490"/>
        <v>-137263121</v>
      </c>
      <c r="DK321" s="100">
        <f t="shared" si="491"/>
        <v>-16458929</v>
      </c>
      <c r="DL321" s="100">
        <f t="shared" si="492"/>
        <v>-477219</v>
      </c>
      <c r="DM321" s="100">
        <f t="shared" si="493"/>
        <v>6460869</v>
      </c>
      <c r="DN321" s="99">
        <f t="shared" si="494"/>
        <v>0.0402145117042038</v>
      </c>
      <c r="DO321" s="90">
        <f t="shared" si="495"/>
        <v>0.0418994787841699</v>
      </c>
      <c r="DP321" s="91">
        <f t="shared" si="496"/>
        <v>0</v>
      </c>
      <c r="DQ321" s="93">
        <f t="shared" si="497"/>
        <v>0</v>
      </c>
      <c r="DR321" s="93">
        <f t="shared" si="498"/>
        <v>17204582</v>
      </c>
      <c r="DS321" s="93">
        <f t="shared" si="499"/>
        <v>1625957.5</v>
      </c>
      <c r="DT321" s="94"/>
      <c r="DU321" s="105">
        <f t="shared" ref="DU321:DX321" si="578">(DI321+CW321+CK321)/3</f>
        <v>189188501.333333</v>
      </c>
      <c r="DV321" s="105">
        <f t="shared" si="578"/>
        <v>-165275719.333333</v>
      </c>
      <c r="DW321" s="105">
        <f t="shared" si="578"/>
        <v>-17749548.6666667</v>
      </c>
      <c r="DX321" s="105">
        <f t="shared" si="578"/>
        <v>-432539</v>
      </c>
      <c r="DY321" s="105">
        <f t="shared" si="501"/>
        <v>5730694.33333333</v>
      </c>
      <c r="DZ321" s="99">
        <f t="shared" si="502"/>
        <v>0.0302909230367884</v>
      </c>
      <c r="EA321" s="107">
        <f t="shared" si="503"/>
        <v>0.031237124366876</v>
      </c>
      <c r="EB321" s="105">
        <f t="shared" si="504"/>
        <v>0</v>
      </c>
      <c r="EC321" s="105">
        <f t="shared" si="505"/>
        <v>0</v>
      </c>
      <c r="ED321" s="105">
        <f t="shared" si="506"/>
        <v>13281808</v>
      </c>
      <c r="EE321" s="105">
        <f t="shared" si="507"/>
        <v>1350420.83333333</v>
      </c>
      <c r="EF321" s="108"/>
      <c r="EG321" s="115" t="str">
        <f t="shared" si="508"/>
        <v>完整</v>
      </c>
      <c r="EH321" s="115" t="str">
        <f t="shared" si="509"/>
        <v>完整</v>
      </c>
      <c r="EI321" s="115" t="str">
        <f t="shared" si="510"/>
        <v>完整</v>
      </c>
      <c r="EJ321" s="115" t="str">
        <f t="shared" si="511"/>
        <v>选择</v>
      </c>
      <c r="EK321" s="115" t="str">
        <f t="shared" si="512"/>
        <v>选择</v>
      </c>
      <c r="EL321" s="115" t="str">
        <f t="shared" si="513"/>
        <v>选择</v>
      </c>
      <c r="EM321" s="3" t="str">
        <f t="shared" si="514"/>
        <v>删除</v>
      </c>
      <c r="EN321" s="3" t="str">
        <f t="shared" si="515"/>
        <v>删除</v>
      </c>
      <c r="EO321" s="3" t="str">
        <f t="shared" si="516"/>
        <v>删除</v>
      </c>
      <c r="GR321" s="4"/>
    </row>
    <row r="322" s="5" customFormat="1" customHeight="1" spans="1:200">
      <c r="A322" s="42" t="s">
        <v>3143</v>
      </c>
      <c r="B322" s="43" t="str">
        <f t="shared" si="531"/>
        <v>Transimex Transportation Joint Stock Company</v>
      </c>
      <c r="C322" s="44" t="s">
        <v>207</v>
      </c>
      <c r="D322" s="44" t="s">
        <v>90</v>
      </c>
      <c r="E322" s="45"/>
      <c r="F322" s="47"/>
      <c r="G322" s="44"/>
      <c r="H322" s="46">
        <f t="shared" si="465"/>
        <v>0.0978960567371404</v>
      </c>
      <c r="I322" s="46" t="str">
        <f t="shared" si="466"/>
        <v> </v>
      </c>
      <c r="J322" s="44"/>
      <c r="K322" s="47"/>
      <c r="L322" s="44"/>
      <c r="M322" s="70"/>
      <c r="N322" s="71" t="s">
        <v>3144</v>
      </c>
      <c r="O322" s="71" t="s">
        <v>3145</v>
      </c>
      <c r="P322" s="71" t="s">
        <v>211</v>
      </c>
      <c r="Q322" s="71" t="s">
        <v>3146</v>
      </c>
      <c r="R322" s="71" t="s">
        <v>3147</v>
      </c>
      <c r="S322" s="71" t="s">
        <v>1565</v>
      </c>
      <c r="T322" s="75"/>
      <c r="U322" s="71" t="s">
        <v>3148</v>
      </c>
      <c r="V322" s="71" t="s">
        <v>306</v>
      </c>
      <c r="W322" s="71" t="s">
        <v>83</v>
      </c>
      <c r="X322" s="71" t="s">
        <v>3149</v>
      </c>
      <c r="Y322" s="71" t="s">
        <v>3150</v>
      </c>
      <c r="Z322" s="71" t="s">
        <v>3151</v>
      </c>
      <c r="AA322" s="81">
        <v>42933</v>
      </c>
      <c r="AB322" s="75"/>
      <c r="AC322" s="82">
        <v>248428899</v>
      </c>
      <c r="AD322" s="82">
        <v>160596284</v>
      </c>
      <c r="AE322" s="82">
        <v>103297853</v>
      </c>
      <c r="AF322" s="82">
        <v>90648262</v>
      </c>
      <c r="AG322" s="83"/>
      <c r="AH322" s="83"/>
      <c r="AI322" s="83"/>
      <c r="AJ322" s="83"/>
      <c r="AK322" s="82">
        <v>179092270</v>
      </c>
      <c r="AL322" s="82">
        <v>117014230</v>
      </c>
      <c r="AM322" s="82">
        <v>80221950</v>
      </c>
      <c r="AN322" s="82">
        <v>69317889</v>
      </c>
      <c r="AO322" s="82">
        <v>0</v>
      </c>
      <c r="AP322" s="82">
        <v>0</v>
      </c>
      <c r="AQ322" s="82">
        <v>0</v>
      </c>
      <c r="AR322" s="82">
        <v>0</v>
      </c>
      <c r="AS322" s="82">
        <v>-23209506</v>
      </c>
      <c r="AT322" s="82">
        <v>-17983904</v>
      </c>
      <c r="AU322" s="82">
        <v>-11692898</v>
      </c>
      <c r="AV322" s="82">
        <v>-8575838</v>
      </c>
      <c r="AW322" s="82">
        <v>-16286261</v>
      </c>
      <c r="AX322" s="82">
        <v>-9157142</v>
      </c>
      <c r="AY322" s="82">
        <v>-7510470</v>
      </c>
      <c r="AZ322" s="82">
        <v>-6426444</v>
      </c>
      <c r="BA322" s="82">
        <v>428171</v>
      </c>
      <c r="BB322" s="82">
        <v>253222</v>
      </c>
      <c r="BC322" s="82">
        <v>390045</v>
      </c>
      <c r="BD322" s="82">
        <v>381507</v>
      </c>
      <c r="BE322" s="82">
        <v>33372030</v>
      </c>
      <c r="BF322" s="82">
        <v>23802650</v>
      </c>
      <c r="BG322" s="82">
        <v>17420161</v>
      </c>
      <c r="BH322" s="82">
        <v>17478283</v>
      </c>
      <c r="BI322" s="82">
        <v>17826536</v>
      </c>
      <c r="BJ322" s="82">
        <v>6766050</v>
      </c>
      <c r="BK322" s="82">
        <v>8589989</v>
      </c>
      <c r="BL322" s="82">
        <v>7362067</v>
      </c>
      <c r="BM322" s="82">
        <v>96564253</v>
      </c>
      <c r="BN322" s="82">
        <v>65337850</v>
      </c>
      <c r="BO322" s="82">
        <v>36513713</v>
      </c>
      <c r="BP322" s="82">
        <v>44018934</v>
      </c>
      <c r="BQ322" s="82">
        <v>183510548</v>
      </c>
      <c r="BR322" s="82">
        <v>152689736</v>
      </c>
      <c r="BS322" s="82">
        <v>74647456</v>
      </c>
      <c r="BT322" s="82">
        <v>78300258</v>
      </c>
      <c r="BU322" s="82">
        <v>61260</v>
      </c>
      <c r="BV322" s="82">
        <v>3282</v>
      </c>
      <c r="BW322" s="82">
        <v>30600</v>
      </c>
      <c r="BX322" s="83"/>
      <c r="BY322" s="82">
        <v>29840862</v>
      </c>
      <c r="BZ322" s="82">
        <v>16441008</v>
      </c>
      <c r="CA322" s="82">
        <v>3872535</v>
      </c>
      <c r="CB322" s="82">
        <v>6328091</v>
      </c>
      <c r="CC322" s="83"/>
      <c r="CD322" s="83"/>
      <c r="CE322" s="83"/>
      <c r="CF322" s="83"/>
      <c r="CG322" s="82">
        <v>23148246</v>
      </c>
      <c r="CH322" s="82">
        <v>17980622</v>
      </c>
      <c r="CI322" s="82">
        <v>11662298</v>
      </c>
      <c r="CJ322" s="82">
        <v>8575838</v>
      </c>
      <c r="CK322" s="89">
        <f t="shared" si="467"/>
        <v>248428899</v>
      </c>
      <c r="CL322" s="89">
        <f t="shared" si="468"/>
        <v>-179092270</v>
      </c>
      <c r="CM322" s="89">
        <f t="shared" si="469"/>
        <v>-23209506</v>
      </c>
      <c r="CN322" s="89">
        <f t="shared" si="470"/>
        <v>-16286261</v>
      </c>
      <c r="CO322" s="89">
        <f t="shared" si="471"/>
        <v>29840862</v>
      </c>
      <c r="CP322" s="90">
        <f t="shared" si="472"/>
        <v>0.120118320051002</v>
      </c>
      <c r="CQ322" s="90">
        <f t="shared" si="473"/>
        <v>0.136516446231685</v>
      </c>
      <c r="CR322" s="91">
        <f t="shared" si="474"/>
        <v>61260</v>
      </c>
      <c r="CS322" s="93">
        <f t="shared" si="475"/>
        <v>0</v>
      </c>
      <c r="CT322" s="93">
        <f t="shared" si="476"/>
        <v>340696.5</v>
      </c>
      <c r="CU322" s="93">
        <f t="shared" si="477"/>
        <v>80951051.5</v>
      </c>
      <c r="CV322" s="94"/>
      <c r="CW322" s="95">
        <f t="shared" si="478"/>
        <v>160596284</v>
      </c>
      <c r="CX322" s="95">
        <f t="shared" si="479"/>
        <v>-117014230</v>
      </c>
      <c r="CY322" s="95">
        <f t="shared" si="480"/>
        <v>-17983904</v>
      </c>
      <c r="CZ322" s="93">
        <f t="shared" si="481"/>
        <v>-9157142</v>
      </c>
      <c r="DA322" s="95">
        <f t="shared" si="482"/>
        <v>16441008</v>
      </c>
      <c r="DB322" s="99">
        <f t="shared" si="483"/>
        <v>0.102374772258118</v>
      </c>
      <c r="DC322" s="99">
        <f t="shared" si="484"/>
        <v>0.114050685179223</v>
      </c>
      <c r="DD322" s="91">
        <f t="shared" si="485"/>
        <v>3282</v>
      </c>
      <c r="DE322" s="93">
        <f t="shared" si="486"/>
        <v>0</v>
      </c>
      <c r="DF322" s="93">
        <f t="shared" si="487"/>
        <v>321633.5</v>
      </c>
      <c r="DG322" s="93">
        <f t="shared" si="488"/>
        <v>50925781.5</v>
      </c>
      <c r="DH322" s="94"/>
      <c r="DI322" s="100">
        <f t="shared" si="489"/>
        <v>103297853</v>
      </c>
      <c r="DJ322" s="100">
        <f t="shared" si="490"/>
        <v>-80221950</v>
      </c>
      <c r="DK322" s="100">
        <f t="shared" si="491"/>
        <v>-11692898</v>
      </c>
      <c r="DL322" s="100">
        <f t="shared" si="492"/>
        <v>-7510470</v>
      </c>
      <c r="DM322" s="100">
        <f t="shared" si="493"/>
        <v>3872535</v>
      </c>
      <c r="DN322" s="99">
        <f t="shared" si="494"/>
        <v>0.0374890173177171</v>
      </c>
      <c r="DO322" s="90">
        <f t="shared" si="495"/>
        <v>0.0389491839493035</v>
      </c>
      <c r="DP322" s="91">
        <f t="shared" si="496"/>
        <v>30600</v>
      </c>
      <c r="DQ322" s="93">
        <f t="shared" si="497"/>
        <v>0</v>
      </c>
      <c r="DR322" s="93">
        <f t="shared" si="498"/>
        <v>385776</v>
      </c>
      <c r="DS322" s="93">
        <f t="shared" si="499"/>
        <v>40266323.5</v>
      </c>
      <c r="DT322" s="94"/>
      <c r="DU322" s="105">
        <f t="shared" ref="DU322:DX322" si="579">(DI322+CW322+CK322)/3</f>
        <v>170774345.333333</v>
      </c>
      <c r="DV322" s="105">
        <f t="shared" si="579"/>
        <v>-125442816.666667</v>
      </c>
      <c r="DW322" s="105">
        <f t="shared" si="579"/>
        <v>-17628769.3333333</v>
      </c>
      <c r="DX322" s="105">
        <f t="shared" si="579"/>
        <v>-10984624.3333333</v>
      </c>
      <c r="DY322" s="105">
        <f t="shared" si="501"/>
        <v>16718135</v>
      </c>
      <c r="DZ322" s="99">
        <f t="shared" si="502"/>
        <v>0.0978960567371404</v>
      </c>
      <c r="EA322" s="107">
        <f t="shared" si="503"/>
        <v>0.108519708253415</v>
      </c>
      <c r="EB322" s="105">
        <f t="shared" si="504"/>
        <v>-31714</v>
      </c>
      <c r="EC322" s="105">
        <f t="shared" si="505"/>
        <v>0</v>
      </c>
      <c r="ED322" s="105">
        <f t="shared" si="506"/>
        <v>349368.666666667</v>
      </c>
      <c r="EE322" s="105">
        <f t="shared" si="507"/>
        <v>57381052.1666667</v>
      </c>
      <c r="EF322" s="108"/>
      <c r="EG322" s="115" t="str">
        <f t="shared" si="508"/>
        <v>完整</v>
      </c>
      <c r="EH322" s="115" t="str">
        <f t="shared" si="509"/>
        <v>完整</v>
      </c>
      <c r="EI322" s="115" t="str">
        <f t="shared" si="510"/>
        <v>完整</v>
      </c>
      <c r="EJ322" s="115" t="str">
        <f t="shared" si="511"/>
        <v>选择</v>
      </c>
      <c r="EK322" s="115" t="str">
        <f t="shared" si="512"/>
        <v>选择</v>
      </c>
      <c r="EL322" s="115" t="str">
        <f t="shared" si="513"/>
        <v>选择</v>
      </c>
      <c r="EM322" s="3" t="str">
        <f t="shared" si="514"/>
        <v>删除</v>
      </c>
      <c r="EN322" s="3" t="str">
        <f t="shared" si="515"/>
        <v>删除</v>
      </c>
      <c r="EO322" s="3" t="str">
        <f t="shared" si="516"/>
        <v>删除</v>
      </c>
      <c r="GR322" s="4"/>
    </row>
    <row r="323" s="5" customFormat="1" customHeight="1" spans="1:200">
      <c r="A323" s="42" t="s">
        <v>3152</v>
      </c>
      <c r="B323" s="43" t="str">
        <f t="shared" si="531"/>
        <v>Jiangsu Java Supply Chain Management Co.,Ltd</v>
      </c>
      <c r="C323" s="44" t="s">
        <v>207</v>
      </c>
      <c r="D323" s="44" t="s">
        <v>90</v>
      </c>
      <c r="E323" s="45"/>
      <c r="F323" s="47"/>
      <c r="G323" s="44"/>
      <c r="H323" s="46">
        <f t="shared" si="465"/>
        <v>0.0500042709490049</v>
      </c>
      <c r="I323" s="46" t="str">
        <f t="shared" si="466"/>
        <v> </v>
      </c>
      <c r="J323" s="44"/>
      <c r="K323" s="47"/>
      <c r="L323" s="44"/>
      <c r="M323" s="70"/>
      <c r="N323" s="71" t="s">
        <v>3153</v>
      </c>
      <c r="O323" s="71" t="s">
        <v>3154</v>
      </c>
      <c r="P323" s="71" t="s">
        <v>211</v>
      </c>
      <c r="Q323" s="71" t="s">
        <v>2340</v>
      </c>
      <c r="R323" s="71" t="s">
        <v>3155</v>
      </c>
      <c r="S323" s="71" t="s">
        <v>235</v>
      </c>
      <c r="T323" s="75"/>
      <c r="U323" s="71" t="s">
        <v>3156</v>
      </c>
      <c r="V323" s="71" t="s">
        <v>306</v>
      </c>
      <c r="W323" s="71" t="s">
        <v>77</v>
      </c>
      <c r="X323" s="71" t="s">
        <v>3157</v>
      </c>
      <c r="Y323" s="71" t="s">
        <v>2344</v>
      </c>
      <c r="Z323" s="71" t="s">
        <v>3158</v>
      </c>
      <c r="AA323" s="81">
        <v>42636</v>
      </c>
      <c r="AB323" s="75"/>
      <c r="AC323" s="82">
        <v>73718</v>
      </c>
      <c r="AD323" s="82">
        <v>83474</v>
      </c>
      <c r="AE323" s="82">
        <v>76948</v>
      </c>
      <c r="AF323" s="82">
        <v>78127</v>
      </c>
      <c r="AG323" s="82">
        <v>228</v>
      </c>
      <c r="AH323" s="82">
        <v>314</v>
      </c>
      <c r="AI323" s="82">
        <v>566</v>
      </c>
      <c r="AJ323" s="82">
        <v>2279</v>
      </c>
      <c r="AK323" s="82">
        <v>55486</v>
      </c>
      <c r="AL323" s="82">
        <v>64687</v>
      </c>
      <c r="AM323" s="82">
        <v>64510</v>
      </c>
      <c r="AN323" s="82">
        <v>69872</v>
      </c>
      <c r="AO323" s="82">
        <v>3207</v>
      </c>
      <c r="AP323" s="82">
        <v>3967</v>
      </c>
      <c r="AQ323" s="82">
        <v>1195</v>
      </c>
      <c r="AR323" s="82">
        <v>1020</v>
      </c>
      <c r="AS323" s="82">
        <v>-9543</v>
      </c>
      <c r="AT323" s="82">
        <v>-10118</v>
      </c>
      <c r="AU323" s="82">
        <v>-6222</v>
      </c>
      <c r="AV323" s="82">
        <v>-9797</v>
      </c>
      <c r="AW323" s="82">
        <v>-1299</v>
      </c>
      <c r="AX323" s="82">
        <v>-1177</v>
      </c>
      <c r="AY323" s="82">
        <v>-1021</v>
      </c>
      <c r="AZ323" s="82">
        <v>-1139</v>
      </c>
      <c r="BA323" s="83"/>
      <c r="BB323" s="83"/>
      <c r="BC323" s="82">
        <v>0</v>
      </c>
      <c r="BD323" s="82">
        <v>24</v>
      </c>
      <c r="BE323" s="82">
        <v>19680</v>
      </c>
      <c r="BF323" s="82">
        <v>21204</v>
      </c>
      <c r="BG323" s="82">
        <v>20894</v>
      </c>
      <c r="BH323" s="82">
        <v>33080</v>
      </c>
      <c r="BI323" s="82">
        <v>11129</v>
      </c>
      <c r="BJ323" s="82">
        <v>7029</v>
      </c>
      <c r="BK323" s="82">
        <v>4396</v>
      </c>
      <c r="BL323" s="82">
        <v>12761</v>
      </c>
      <c r="BM323" s="82">
        <v>13706</v>
      </c>
      <c r="BN323" s="82">
        <v>11530</v>
      </c>
      <c r="BO323" s="82">
        <v>7070</v>
      </c>
      <c r="BP323" s="82">
        <v>6100</v>
      </c>
      <c r="BQ323" s="82">
        <v>107612</v>
      </c>
      <c r="BR323" s="82">
        <v>96545</v>
      </c>
      <c r="BS323" s="82">
        <v>69157</v>
      </c>
      <c r="BT323" s="82">
        <v>54668</v>
      </c>
      <c r="BU323" s="82">
        <v>1238</v>
      </c>
      <c r="BV323" s="82">
        <v>1359</v>
      </c>
      <c r="BW323" s="82">
        <v>1325</v>
      </c>
      <c r="BX323" s="82">
        <v>1381</v>
      </c>
      <c r="BY323" s="82">
        <v>7618</v>
      </c>
      <c r="BZ323" s="82">
        <v>7806</v>
      </c>
      <c r="CA323" s="82">
        <v>5761</v>
      </c>
      <c r="CB323" s="82">
        <v>-402</v>
      </c>
      <c r="CC323" s="82">
        <v>56</v>
      </c>
      <c r="CD323" s="82">
        <v>64</v>
      </c>
      <c r="CE323" s="82">
        <v>159</v>
      </c>
      <c r="CF323" s="82">
        <v>1925</v>
      </c>
      <c r="CG323" s="82">
        <v>5042</v>
      </c>
      <c r="CH323" s="82">
        <v>4728</v>
      </c>
      <c r="CI323" s="82">
        <v>3543</v>
      </c>
      <c r="CJ323" s="82">
        <v>5471</v>
      </c>
      <c r="CK323" s="89">
        <f t="shared" si="467"/>
        <v>73718</v>
      </c>
      <c r="CL323" s="89">
        <f t="shared" si="468"/>
        <v>-55486</v>
      </c>
      <c r="CM323" s="89">
        <f t="shared" si="469"/>
        <v>-12750</v>
      </c>
      <c r="CN323" s="89">
        <f t="shared" si="470"/>
        <v>-1299</v>
      </c>
      <c r="CO323" s="89">
        <f t="shared" si="471"/>
        <v>4183</v>
      </c>
      <c r="CP323" s="90">
        <f t="shared" si="472"/>
        <v>0.0567432648742505</v>
      </c>
      <c r="CQ323" s="90">
        <f t="shared" si="473"/>
        <v>0.0601567555907097</v>
      </c>
      <c r="CR323" s="91">
        <f t="shared" si="474"/>
        <v>1238</v>
      </c>
      <c r="CS323" s="93">
        <f t="shared" si="475"/>
        <v>3207</v>
      </c>
      <c r="CT323" s="93" t="e">
        <f t="shared" si="476"/>
        <v>#VALUE!</v>
      </c>
      <c r="CU323" s="93">
        <f t="shared" si="477"/>
        <v>12618</v>
      </c>
      <c r="CV323" s="94"/>
      <c r="CW323" s="95">
        <f t="shared" si="478"/>
        <v>83474</v>
      </c>
      <c r="CX323" s="95">
        <f t="shared" si="479"/>
        <v>-64687</v>
      </c>
      <c r="CY323" s="95">
        <f t="shared" si="480"/>
        <v>-14085</v>
      </c>
      <c r="CZ323" s="93">
        <f t="shared" si="481"/>
        <v>-1177</v>
      </c>
      <c r="DA323" s="95">
        <f t="shared" si="482"/>
        <v>3525</v>
      </c>
      <c r="DB323" s="99">
        <f t="shared" si="483"/>
        <v>0.042228717924144</v>
      </c>
      <c r="DC323" s="99">
        <f t="shared" si="484"/>
        <v>0.0440906077624486</v>
      </c>
      <c r="DD323" s="91">
        <f t="shared" si="485"/>
        <v>1359</v>
      </c>
      <c r="DE323" s="93">
        <f t="shared" si="486"/>
        <v>3967</v>
      </c>
      <c r="DF323" s="93" t="e">
        <f t="shared" si="487"/>
        <v>#VALUE!</v>
      </c>
      <c r="DG323" s="93">
        <f t="shared" si="488"/>
        <v>9300</v>
      </c>
      <c r="DH323" s="94"/>
      <c r="DI323" s="100">
        <f t="shared" si="489"/>
        <v>76948</v>
      </c>
      <c r="DJ323" s="100">
        <f t="shared" si="490"/>
        <v>-64510</v>
      </c>
      <c r="DK323" s="100">
        <f t="shared" si="491"/>
        <v>-7417</v>
      </c>
      <c r="DL323" s="100">
        <f t="shared" si="492"/>
        <v>-1021</v>
      </c>
      <c r="DM323" s="100">
        <f t="shared" si="493"/>
        <v>4000</v>
      </c>
      <c r="DN323" s="99">
        <f t="shared" si="494"/>
        <v>0.0519831574569839</v>
      </c>
      <c r="DO323" s="90">
        <f t="shared" si="495"/>
        <v>0.0548335800844437</v>
      </c>
      <c r="DP323" s="91">
        <f t="shared" si="496"/>
        <v>1325</v>
      </c>
      <c r="DQ323" s="93">
        <f t="shared" si="497"/>
        <v>1195</v>
      </c>
      <c r="DR323" s="93">
        <f t="shared" si="498"/>
        <v>12</v>
      </c>
      <c r="DS323" s="93">
        <f t="shared" si="499"/>
        <v>6585</v>
      </c>
      <c r="DT323" s="94"/>
      <c r="DU323" s="105">
        <f t="shared" ref="DU323:DX323" si="580">(DI323+CW323+CK323)/3</f>
        <v>78046.6666666667</v>
      </c>
      <c r="DV323" s="105">
        <f t="shared" si="580"/>
        <v>-61561</v>
      </c>
      <c r="DW323" s="105">
        <f t="shared" si="580"/>
        <v>-11417.3333333333</v>
      </c>
      <c r="DX323" s="105">
        <f t="shared" si="580"/>
        <v>-1165.66666666667</v>
      </c>
      <c r="DY323" s="105">
        <f t="shared" si="501"/>
        <v>3902.66666666667</v>
      </c>
      <c r="DZ323" s="99">
        <f t="shared" si="502"/>
        <v>0.0500042709490049</v>
      </c>
      <c r="EA323" s="107">
        <f t="shared" si="503"/>
        <v>0.052636311322112</v>
      </c>
      <c r="EB323" s="105">
        <f t="shared" si="504"/>
        <v>-1307.33333333333</v>
      </c>
      <c r="EC323" s="105">
        <f t="shared" si="505"/>
        <v>-2789.66666666667</v>
      </c>
      <c r="ED323" s="105" t="e">
        <f t="shared" si="506"/>
        <v>#VALUE!</v>
      </c>
      <c r="EE323" s="105">
        <f t="shared" si="507"/>
        <v>9501</v>
      </c>
      <c r="EF323" s="108"/>
      <c r="EG323" s="115" t="str">
        <f t="shared" si="508"/>
        <v>完整</v>
      </c>
      <c r="EH323" s="115" t="str">
        <f t="shared" si="509"/>
        <v>完整</v>
      </c>
      <c r="EI323" s="115" t="str">
        <f t="shared" si="510"/>
        <v>完整</v>
      </c>
      <c r="EJ323" s="115" t="str">
        <f t="shared" si="511"/>
        <v>选择</v>
      </c>
      <c r="EK323" s="115" t="str">
        <f t="shared" si="512"/>
        <v>选择</v>
      </c>
      <c r="EL323" s="115" t="str">
        <f t="shared" si="513"/>
        <v>选择</v>
      </c>
      <c r="EM323" s="3" t="str">
        <f t="shared" si="514"/>
        <v>删除</v>
      </c>
      <c r="EN323" s="3" t="str">
        <f t="shared" si="515"/>
        <v>删除</v>
      </c>
      <c r="EO323" s="3" t="str">
        <f t="shared" si="516"/>
        <v>删除</v>
      </c>
      <c r="GR323" s="4"/>
    </row>
    <row r="324" s="5" customFormat="1" customHeight="1" spans="1:200">
      <c r="A324" s="42" t="s">
        <v>3159</v>
      </c>
      <c r="B324" s="43" t="str">
        <f t="shared" si="531"/>
        <v>Inter State OIL Carrier LTD</v>
      </c>
      <c r="C324" s="44" t="s">
        <v>241</v>
      </c>
      <c r="D324" s="44"/>
      <c r="E324" s="45" t="s">
        <v>36</v>
      </c>
      <c r="F324" s="45"/>
      <c r="G324" s="44"/>
      <c r="H324" s="46">
        <f t="shared" ref="H324:H387" si="581">IF(B324&lt;&gt;"exclude",DZ324," ")</f>
        <v>0.0305027918327432</v>
      </c>
      <c r="I324" s="46">
        <f t="shared" ref="I324:I387" si="582">IF(C324&lt;&gt;"exclude",EA324," ")</f>
        <v>0.0314624854778137</v>
      </c>
      <c r="J324" s="44"/>
      <c r="K324" s="47"/>
      <c r="L324" s="49">
        <v>0</v>
      </c>
      <c r="M324" s="70" t="s">
        <v>36</v>
      </c>
      <c r="N324" s="71" t="s">
        <v>35</v>
      </c>
      <c r="O324" s="71" t="s">
        <v>3160</v>
      </c>
      <c r="P324" s="71" t="s">
        <v>211</v>
      </c>
      <c r="Q324" s="71" t="s">
        <v>3161</v>
      </c>
      <c r="R324" s="76" t="s">
        <v>3162</v>
      </c>
      <c r="S324" s="71" t="s">
        <v>612</v>
      </c>
      <c r="T324" s="75"/>
      <c r="U324" s="71" t="s">
        <v>3163</v>
      </c>
      <c r="V324" s="71" t="s">
        <v>216</v>
      </c>
      <c r="W324" s="71" t="s">
        <v>83</v>
      </c>
      <c r="X324" s="71" t="s">
        <v>3164</v>
      </c>
      <c r="Y324" s="71" t="s">
        <v>3165</v>
      </c>
      <c r="Z324" s="71" t="s">
        <v>3166</v>
      </c>
      <c r="AA324" s="75"/>
      <c r="AB324" s="75"/>
      <c r="AC324" s="82">
        <v>845279</v>
      </c>
      <c r="AD324" s="82">
        <v>535164</v>
      </c>
      <c r="AE324" s="82">
        <v>452045</v>
      </c>
      <c r="AF324" s="82">
        <v>345346</v>
      </c>
      <c r="AG324" s="82">
        <v>2323</v>
      </c>
      <c r="AH324" s="82">
        <v>3054</v>
      </c>
      <c r="AI324" s="82">
        <v>1060</v>
      </c>
      <c r="AJ324" s="82">
        <v>252</v>
      </c>
      <c r="AK324" s="83"/>
      <c r="AL324" s="83"/>
      <c r="AM324" s="83"/>
      <c r="AN324" s="83"/>
      <c r="AO324" s="82">
        <v>0</v>
      </c>
      <c r="AP324" s="82">
        <v>0</v>
      </c>
      <c r="AQ324" s="82">
        <v>0</v>
      </c>
      <c r="AR324" s="82">
        <v>0</v>
      </c>
      <c r="AS324" s="82">
        <v>-773506</v>
      </c>
      <c r="AT324" s="82">
        <v>-492227</v>
      </c>
      <c r="AU324" s="82">
        <v>-407053</v>
      </c>
      <c r="AV324" s="82">
        <v>-318064</v>
      </c>
      <c r="AW324" s="82">
        <v>-40730</v>
      </c>
      <c r="AX324" s="82">
        <v>-37693</v>
      </c>
      <c r="AY324" s="82">
        <v>-25383</v>
      </c>
      <c r="AZ324" s="82">
        <v>-18451</v>
      </c>
      <c r="BA324" s="83"/>
      <c r="BB324" s="83"/>
      <c r="BC324" s="83"/>
      <c r="BD324" s="83"/>
      <c r="BE324" s="82">
        <v>165178</v>
      </c>
      <c r="BF324" s="82">
        <v>90276</v>
      </c>
      <c r="BG324" s="82">
        <v>94419</v>
      </c>
      <c r="BH324" s="82">
        <v>69525</v>
      </c>
      <c r="BI324" s="82">
        <v>17916</v>
      </c>
      <c r="BJ324" s="82">
        <v>5142</v>
      </c>
      <c r="BK324" s="82">
        <v>5833</v>
      </c>
      <c r="BL324" s="82">
        <v>8232</v>
      </c>
      <c r="BM324" s="82">
        <v>207480</v>
      </c>
      <c r="BN324" s="82">
        <v>238786</v>
      </c>
      <c r="BO324" s="82">
        <v>194417</v>
      </c>
      <c r="BP324" s="82">
        <v>112732</v>
      </c>
      <c r="BQ324" s="82">
        <v>442884</v>
      </c>
      <c r="BR324" s="82">
        <v>415273</v>
      </c>
      <c r="BS324" s="82">
        <v>384114</v>
      </c>
      <c r="BT324" s="82">
        <v>275241</v>
      </c>
      <c r="BU324" s="82">
        <v>490124</v>
      </c>
      <c r="BV324" s="82">
        <v>239083</v>
      </c>
      <c r="BW324" s="82">
        <v>233254</v>
      </c>
      <c r="BX324" s="82">
        <v>200286</v>
      </c>
      <c r="BY324" s="82">
        <v>33366</v>
      </c>
      <c r="BZ324" s="82">
        <v>8298</v>
      </c>
      <c r="CA324" s="82">
        <v>20669</v>
      </c>
      <c r="CB324" s="82">
        <v>9083</v>
      </c>
      <c r="CC324" s="82">
        <v>264936</v>
      </c>
      <c r="CD324" s="82">
        <v>11275</v>
      </c>
      <c r="CE324" s="82">
        <v>7511</v>
      </c>
      <c r="CF324" s="82">
        <v>5515</v>
      </c>
      <c r="CG324" s="83"/>
      <c r="CH324" s="83"/>
      <c r="CI324" s="83"/>
      <c r="CJ324" s="83"/>
      <c r="CK324" s="89">
        <f t="shared" ref="CK324:CK387" si="583">IF(AC324="","无数据",AC324)</f>
        <v>845279</v>
      </c>
      <c r="CL324" s="89">
        <f t="shared" ref="CL324:CL387" si="584">-AK324</f>
        <v>0</v>
      </c>
      <c r="CM324" s="89">
        <f t="shared" ref="CM324:CM387" si="585">IF(AO324="",AS324,(-AO324+AS324))</f>
        <v>-773506</v>
      </c>
      <c r="CN324" s="89">
        <f t="shared" ref="CN324:CN387" si="586">AW324</f>
        <v>-40730</v>
      </c>
      <c r="CO324" s="89">
        <f t="shared" ref="CO324:CO387" si="587">IF(CK324="无数据","无数据",(CK324+CL324+CM324+CN324))</f>
        <v>31043</v>
      </c>
      <c r="CP324" s="90">
        <f t="shared" ref="CP324:CP387" si="588">CO324/CK324</f>
        <v>0.0367251522869964</v>
      </c>
      <c r="CQ324" s="90">
        <f t="shared" ref="CQ324:CQ387" si="589">CO324/-(CL324+CM324+CN324)</f>
        <v>0.0381253101066521</v>
      </c>
      <c r="CR324" s="91">
        <f t="shared" ref="CR324:CR387" si="590">BU324</f>
        <v>490124</v>
      </c>
      <c r="CS324" s="93">
        <f t="shared" ref="CS324:CS387" si="591">IF(AO324="","",AO324)</f>
        <v>0</v>
      </c>
      <c r="CT324" s="93" t="e">
        <f t="shared" ref="CT324:CT387" si="592">(IF(BA324="","",BA324)+IF(BB324="","",BB324))/2</f>
        <v>#VALUE!</v>
      </c>
      <c r="CU324" s="93">
        <f t="shared" ref="CU324:CU387" si="593">(IF(BM324="","",BM324)+IF(BN324="","",BN324))/2</f>
        <v>223133</v>
      </c>
      <c r="CV324" s="94"/>
      <c r="CW324" s="95">
        <f t="shared" ref="CW324:CW387" si="594">IF(AD324="","无数据",AD324)</f>
        <v>535164</v>
      </c>
      <c r="CX324" s="95">
        <f t="shared" ref="CX324:CX387" si="595">-AL324</f>
        <v>0</v>
      </c>
      <c r="CY324" s="95">
        <f t="shared" ref="CY324:CY387" si="596">IF(AP324="",AT324,(-AP324+AT324))</f>
        <v>-492227</v>
      </c>
      <c r="CZ324" s="93">
        <f t="shared" ref="CZ324:CZ387" si="597">IF(AX324="","",AX324)</f>
        <v>-37693</v>
      </c>
      <c r="DA324" s="95">
        <f t="shared" ref="DA324:DA387" si="598">IF(CW324="无数据","无数据",(CW324+CX324+CY324+CZ324))</f>
        <v>5244</v>
      </c>
      <c r="DB324" s="99">
        <f t="shared" ref="DB324:DB387" si="599">DA324/CW324</f>
        <v>0.00979886539453326</v>
      </c>
      <c r="DC324" s="99">
        <f t="shared" ref="DC324:DC387" si="600">DA324/-(CX324+CY324+CZ324)</f>
        <v>0.00989583333333333</v>
      </c>
      <c r="DD324" s="91">
        <f t="shared" ref="DD324:DD387" si="601">BV324</f>
        <v>239083</v>
      </c>
      <c r="DE324" s="93">
        <f t="shared" ref="DE324:DE387" si="602">IF(AP324="","",AP324)</f>
        <v>0</v>
      </c>
      <c r="DF324" s="93" t="e">
        <f t="shared" ref="DF324:DF387" si="603">(IF(BB324="","",BB324)+IF(BC324="","",BC324))/2</f>
        <v>#VALUE!</v>
      </c>
      <c r="DG324" s="93">
        <f t="shared" ref="DG324:DG387" si="604">(IF(BN324="","",BN324)+IF(BO324="","",BO324))/2</f>
        <v>216601.5</v>
      </c>
      <c r="DH324" s="94"/>
      <c r="DI324" s="100">
        <f t="shared" ref="DI324:DI387" si="605">IF(AE324="","无数据",AE324)</f>
        <v>452045</v>
      </c>
      <c r="DJ324" s="100">
        <f t="shared" ref="DJ324:DJ387" si="606">-AM324</f>
        <v>0</v>
      </c>
      <c r="DK324" s="100">
        <f t="shared" ref="DK324:DK387" si="607">IF(AQ324="",AU324,(-AQ324+AU324))</f>
        <v>-407053</v>
      </c>
      <c r="DL324" s="100">
        <f t="shared" ref="DL324:DL387" si="608">AY324</f>
        <v>-25383</v>
      </c>
      <c r="DM324" s="100">
        <f t="shared" ref="DM324:DM387" si="609">IF(DI324="无数据","无数据",(DI324+DJ324+DK324+DL324))</f>
        <v>19609</v>
      </c>
      <c r="DN324" s="99">
        <f t="shared" ref="DN324:DN387" si="610">DM324/DI324</f>
        <v>0.0433784247143537</v>
      </c>
      <c r="DO324" s="90">
        <f t="shared" ref="DO324:DO387" si="611">DM324/-(DJ324+DK324+DL324)</f>
        <v>0.0453454384001332</v>
      </c>
      <c r="DP324" s="91">
        <f t="shared" ref="DP324:DP387" si="612">BW324</f>
        <v>233254</v>
      </c>
      <c r="DQ324" s="93">
        <f t="shared" ref="DQ324:DQ387" si="613">IF(AQ324="","",AQ324)</f>
        <v>0</v>
      </c>
      <c r="DR324" s="93" t="e">
        <f t="shared" ref="DR324:DR387" si="614">(IF(BC324="","",BC324)+IF(BD324="","",BD324))/2</f>
        <v>#VALUE!</v>
      </c>
      <c r="DS324" s="93">
        <f t="shared" ref="DS324:DS387" si="615">(IF(BO324="","",BO324)+IF(BP324="","",BP324))/2</f>
        <v>153574.5</v>
      </c>
      <c r="DT324" s="94"/>
      <c r="DU324" s="105">
        <f t="shared" ref="DU324:DX324" si="616">(DI324+CW324+CK324)/3</f>
        <v>610829.333333333</v>
      </c>
      <c r="DV324" s="105">
        <f t="shared" si="616"/>
        <v>0</v>
      </c>
      <c r="DW324" s="105">
        <f t="shared" si="616"/>
        <v>-557595.333333333</v>
      </c>
      <c r="DX324" s="105">
        <f t="shared" si="616"/>
        <v>-34602</v>
      </c>
      <c r="DY324" s="105">
        <f t="shared" ref="DY324:DY387" si="617">DU324+DV324+DW324+DX324</f>
        <v>18632</v>
      </c>
      <c r="DZ324" s="99">
        <f t="shared" ref="DZ324:DZ387" si="618">DY324/DU324</f>
        <v>0.0305027918327432</v>
      </c>
      <c r="EA324" s="107">
        <f t="shared" ref="EA324:EA387" si="619">DY324/-(DV324+DW324+DX324)</f>
        <v>0.0314624854778137</v>
      </c>
      <c r="EB324" s="105">
        <f t="shared" ref="EB324:EB387" si="620">-(DP324+DD324+CR324)/3</f>
        <v>-320820.333333333</v>
      </c>
      <c r="EC324" s="105">
        <f t="shared" ref="EC324:EC387" si="621">-(DQ324+DE324+CS324)/3</f>
        <v>0</v>
      </c>
      <c r="ED324" s="105" t="e">
        <f t="shared" ref="ED324:ED387" si="622">AVERAGE(DR324,DF324,CT324)</f>
        <v>#VALUE!</v>
      </c>
      <c r="EE324" s="105">
        <f t="shared" ref="EE324:EE387" si="623">AVERAGE(DS324,DG324,CU324)</f>
        <v>197769.666666667</v>
      </c>
      <c r="EF324" s="108"/>
      <c r="EG324" s="115" t="str">
        <f t="shared" ref="EG324:EG387" si="624">IF(DI324="无数据","无数据","完整")</f>
        <v>完整</v>
      </c>
      <c r="EH324" s="115" t="str">
        <f t="shared" ref="EH324:EH387" si="625">IF(CW324="无数据","无数据","完整")</f>
        <v>完整</v>
      </c>
      <c r="EI324" s="115" t="str">
        <f t="shared" ref="EI324:EI387" si="626">IF(CK324="无数据","无数据","完整")</f>
        <v>完整</v>
      </c>
      <c r="EJ324" s="115" t="str">
        <f t="shared" ref="EJ324:EJ387" si="627">IF(OR(AND(EG324="完整",EH324="完整"),AND(EG324="完整",EI324="完整"),AND(EH324="完整",EI324="完整")),"选择","删除")</f>
        <v>选择</v>
      </c>
      <c r="EK324" s="115" t="str">
        <f t="shared" ref="EK324:EK387" si="628">IF(AND(EG324="完整",EH324="完整",EI324="完整"),"选择","删除")</f>
        <v>选择</v>
      </c>
      <c r="EL324" s="115" t="str">
        <f t="shared" ref="EL324:EL387" si="629">IF(AND(CO324&lt;0,DA324&lt;0,DM324&lt;0),"删除","选择")</f>
        <v>选择</v>
      </c>
      <c r="EM324" s="3" t="str">
        <f t="shared" ref="EM324:EM387" si="630">IF((-EB324/DU324)&lt;$EM$2,"选择","删除")</f>
        <v>删除</v>
      </c>
      <c r="EN324" s="3" t="str">
        <f t="shared" ref="EN324:EN387" si="631">IF((-EC324/DU324)&lt;$EN$2,"选择","删除")</f>
        <v>删除</v>
      </c>
      <c r="EO324" s="3" t="str">
        <f t="shared" ref="EO324:EO387" si="632">IF((-DW324/DU324)&lt;$EO$2,"选择","删除")</f>
        <v>删除</v>
      </c>
      <c r="GR324" s="4"/>
    </row>
    <row r="325" s="5" customFormat="1" customHeight="1" spans="1:200">
      <c r="A325" s="42" t="s">
        <v>3167</v>
      </c>
      <c r="B325" s="43" t="str">
        <f t="shared" si="531"/>
        <v>Shanghai Zhongzhirun IOT Technology Co., Ltd.</v>
      </c>
      <c r="C325" s="44" t="s">
        <v>207</v>
      </c>
      <c r="D325" s="44" t="s">
        <v>90</v>
      </c>
      <c r="E325" s="45"/>
      <c r="F325" s="47"/>
      <c r="G325" s="44"/>
      <c r="H325" s="46">
        <f t="shared" si="581"/>
        <v>-0.0566910761720152</v>
      </c>
      <c r="I325" s="46" t="str">
        <f t="shared" si="582"/>
        <v> </v>
      </c>
      <c r="J325" s="45" t="s">
        <v>3168</v>
      </c>
      <c r="K325" s="47"/>
      <c r="L325" s="44"/>
      <c r="M325" s="70"/>
      <c r="N325" s="71" t="s">
        <v>3169</v>
      </c>
      <c r="O325" s="71" t="s">
        <v>3170</v>
      </c>
      <c r="P325" s="71" t="s">
        <v>211</v>
      </c>
      <c r="Q325" s="71" t="s">
        <v>3171</v>
      </c>
      <c r="R325" s="71" t="s">
        <v>3172</v>
      </c>
      <c r="S325" s="71" t="s">
        <v>235</v>
      </c>
      <c r="T325" s="75"/>
      <c r="U325" s="71" t="s">
        <v>3173</v>
      </c>
      <c r="V325" s="71" t="s">
        <v>306</v>
      </c>
      <c r="W325" s="71" t="s">
        <v>75</v>
      </c>
      <c r="X325" s="71" t="s">
        <v>3174</v>
      </c>
      <c r="Y325" s="71" t="s">
        <v>500</v>
      </c>
      <c r="Z325" s="71" t="s">
        <v>3175</v>
      </c>
      <c r="AA325" s="81">
        <v>42958</v>
      </c>
      <c r="AB325" s="71" t="s">
        <v>3176</v>
      </c>
      <c r="AC325" s="82">
        <v>69455</v>
      </c>
      <c r="AD325" s="82">
        <v>122797</v>
      </c>
      <c r="AE325" s="82">
        <v>86328</v>
      </c>
      <c r="AF325" s="82">
        <v>43499</v>
      </c>
      <c r="AG325" s="82">
        <v>2521</v>
      </c>
      <c r="AH325" s="82">
        <v>2140</v>
      </c>
      <c r="AI325" s="82">
        <v>216</v>
      </c>
      <c r="AJ325" s="82">
        <v>625</v>
      </c>
      <c r="AK325" s="82">
        <v>64991</v>
      </c>
      <c r="AL325" s="82">
        <v>112049</v>
      </c>
      <c r="AM325" s="82">
        <v>75840</v>
      </c>
      <c r="AN325" s="82">
        <v>35807</v>
      </c>
      <c r="AO325" s="82">
        <v>2891</v>
      </c>
      <c r="AP325" s="82">
        <v>2465</v>
      </c>
      <c r="AQ325" s="82">
        <v>2551</v>
      </c>
      <c r="AR325" s="82">
        <v>1442</v>
      </c>
      <c r="AS325" s="82">
        <v>-9400</v>
      </c>
      <c r="AT325" s="82">
        <v>-8831</v>
      </c>
      <c r="AU325" s="82">
        <v>-8865</v>
      </c>
      <c r="AV325" s="82">
        <v>-5727</v>
      </c>
      <c r="AW325" s="82">
        <v>-2657</v>
      </c>
      <c r="AX325" s="82">
        <v>-2142</v>
      </c>
      <c r="AY325" s="82">
        <v>-1691</v>
      </c>
      <c r="AZ325" s="82">
        <v>-2111</v>
      </c>
      <c r="BA325" s="83"/>
      <c r="BB325" s="83"/>
      <c r="BC325" s="82">
        <v>0</v>
      </c>
      <c r="BD325" s="82">
        <v>14</v>
      </c>
      <c r="BE325" s="82">
        <v>9952</v>
      </c>
      <c r="BF325" s="82">
        <v>14660</v>
      </c>
      <c r="BG325" s="82">
        <v>18802</v>
      </c>
      <c r="BH325" s="82">
        <v>7583</v>
      </c>
      <c r="BI325" s="82">
        <v>396</v>
      </c>
      <c r="BJ325" s="82">
        <v>3953</v>
      </c>
      <c r="BK325" s="82">
        <v>6463</v>
      </c>
      <c r="BL325" s="82">
        <v>5047</v>
      </c>
      <c r="BM325" s="82">
        <v>28911</v>
      </c>
      <c r="BN325" s="82">
        <v>36923</v>
      </c>
      <c r="BO325" s="82">
        <v>55063</v>
      </c>
      <c r="BP325" s="82">
        <v>5063</v>
      </c>
      <c r="BQ325" s="82">
        <v>49116</v>
      </c>
      <c r="BR325" s="82">
        <v>59386</v>
      </c>
      <c r="BS325" s="82">
        <v>86007</v>
      </c>
      <c r="BT325" s="82">
        <v>24370</v>
      </c>
      <c r="BU325" s="82">
        <v>124</v>
      </c>
      <c r="BV325" s="82">
        <v>339</v>
      </c>
      <c r="BW325" s="82">
        <v>247</v>
      </c>
      <c r="BX325" s="82">
        <v>222</v>
      </c>
      <c r="BY325" s="82">
        <v>-5072</v>
      </c>
      <c r="BZ325" s="82">
        <v>1915</v>
      </c>
      <c r="CA325" s="82">
        <v>148</v>
      </c>
      <c r="CB325" s="82">
        <v>479</v>
      </c>
      <c r="CC325" s="83"/>
      <c r="CD325" s="83"/>
      <c r="CE325" s="83"/>
      <c r="CF325" s="83"/>
      <c r="CG325" s="82">
        <v>6385</v>
      </c>
      <c r="CH325" s="82">
        <v>6027</v>
      </c>
      <c r="CI325" s="82">
        <v>6067</v>
      </c>
      <c r="CJ325" s="82">
        <v>4063</v>
      </c>
      <c r="CK325" s="89">
        <f t="shared" si="583"/>
        <v>69455</v>
      </c>
      <c r="CL325" s="89">
        <f t="shared" si="584"/>
        <v>-64991</v>
      </c>
      <c r="CM325" s="89">
        <f t="shared" si="585"/>
        <v>-12291</v>
      </c>
      <c r="CN325" s="89">
        <f t="shared" si="586"/>
        <v>-2657</v>
      </c>
      <c r="CO325" s="89">
        <f t="shared" si="587"/>
        <v>-10484</v>
      </c>
      <c r="CP325" s="90">
        <f t="shared" si="588"/>
        <v>-0.150946656108272</v>
      </c>
      <c r="CQ325" s="90">
        <f t="shared" si="589"/>
        <v>-0.131150001876431</v>
      </c>
      <c r="CR325" s="91">
        <f t="shared" si="590"/>
        <v>124</v>
      </c>
      <c r="CS325" s="93">
        <f t="shared" si="591"/>
        <v>2891</v>
      </c>
      <c r="CT325" s="93" t="e">
        <f t="shared" si="592"/>
        <v>#VALUE!</v>
      </c>
      <c r="CU325" s="93">
        <f t="shared" si="593"/>
        <v>32917</v>
      </c>
      <c r="CV325" s="94"/>
      <c r="CW325" s="95">
        <f t="shared" si="594"/>
        <v>122797</v>
      </c>
      <c r="CX325" s="95">
        <f t="shared" si="595"/>
        <v>-112049</v>
      </c>
      <c r="CY325" s="95">
        <f t="shared" si="596"/>
        <v>-11296</v>
      </c>
      <c r="CZ325" s="93">
        <f t="shared" si="597"/>
        <v>-2142</v>
      </c>
      <c r="DA325" s="95">
        <f t="shared" si="598"/>
        <v>-2690</v>
      </c>
      <c r="DB325" s="99">
        <f t="shared" si="599"/>
        <v>-0.021906072623924</v>
      </c>
      <c r="DC325" s="99">
        <f t="shared" si="600"/>
        <v>-0.0214364834604381</v>
      </c>
      <c r="DD325" s="91">
        <f t="shared" si="601"/>
        <v>339</v>
      </c>
      <c r="DE325" s="93">
        <f t="shared" si="602"/>
        <v>2465</v>
      </c>
      <c r="DF325" s="93" t="e">
        <f t="shared" si="603"/>
        <v>#VALUE!</v>
      </c>
      <c r="DG325" s="93">
        <f t="shared" si="604"/>
        <v>45993</v>
      </c>
      <c r="DH325" s="94"/>
      <c r="DI325" s="100">
        <f t="shared" si="605"/>
        <v>86328</v>
      </c>
      <c r="DJ325" s="100">
        <f t="shared" si="606"/>
        <v>-75840</v>
      </c>
      <c r="DK325" s="100">
        <f t="shared" si="607"/>
        <v>-11416</v>
      </c>
      <c r="DL325" s="100">
        <f t="shared" si="608"/>
        <v>-1691</v>
      </c>
      <c r="DM325" s="100">
        <f t="shared" si="609"/>
        <v>-2619</v>
      </c>
      <c r="DN325" s="99">
        <f t="shared" si="610"/>
        <v>-0.0303377814845705</v>
      </c>
      <c r="DO325" s="90">
        <f t="shared" si="611"/>
        <v>-0.029444500657695</v>
      </c>
      <c r="DP325" s="91">
        <f t="shared" si="612"/>
        <v>247</v>
      </c>
      <c r="DQ325" s="93">
        <f t="shared" si="613"/>
        <v>2551</v>
      </c>
      <c r="DR325" s="93">
        <f t="shared" si="614"/>
        <v>7</v>
      </c>
      <c r="DS325" s="93">
        <f t="shared" si="615"/>
        <v>30063</v>
      </c>
      <c r="DT325" s="94"/>
      <c r="DU325" s="105">
        <f t="shared" ref="DU325:DX325" si="633">(DI325+CW325+CK325)/3</f>
        <v>92860</v>
      </c>
      <c r="DV325" s="105">
        <f t="shared" si="633"/>
        <v>-84293.3333333333</v>
      </c>
      <c r="DW325" s="105">
        <f t="shared" si="633"/>
        <v>-11667.6666666667</v>
      </c>
      <c r="DX325" s="105">
        <f t="shared" si="633"/>
        <v>-2163.33333333333</v>
      </c>
      <c r="DY325" s="105">
        <f t="shared" si="617"/>
        <v>-5264.33333333333</v>
      </c>
      <c r="DZ325" s="99">
        <f t="shared" si="618"/>
        <v>-0.0566910761720152</v>
      </c>
      <c r="EA325" s="107">
        <f t="shared" si="619"/>
        <v>-0.0536496213987016</v>
      </c>
      <c r="EB325" s="105">
        <f t="shared" si="620"/>
        <v>-236.666666666667</v>
      </c>
      <c r="EC325" s="105">
        <f t="shared" si="621"/>
        <v>-2635.66666666667</v>
      </c>
      <c r="ED325" s="105" t="e">
        <f t="shared" si="622"/>
        <v>#VALUE!</v>
      </c>
      <c r="EE325" s="105">
        <f t="shared" si="623"/>
        <v>36324.3333333333</v>
      </c>
      <c r="EF325" s="108"/>
      <c r="EG325" s="115" t="str">
        <f t="shared" si="624"/>
        <v>完整</v>
      </c>
      <c r="EH325" s="115" t="str">
        <f t="shared" si="625"/>
        <v>完整</v>
      </c>
      <c r="EI325" s="115" t="str">
        <f t="shared" si="626"/>
        <v>完整</v>
      </c>
      <c r="EJ325" s="115" t="str">
        <f t="shared" si="627"/>
        <v>选择</v>
      </c>
      <c r="EK325" s="115" t="str">
        <f t="shared" si="628"/>
        <v>选择</v>
      </c>
      <c r="EL325" s="115" t="str">
        <f t="shared" si="629"/>
        <v>删除</v>
      </c>
      <c r="EM325" s="3" t="str">
        <f t="shared" si="630"/>
        <v>删除</v>
      </c>
      <c r="EN325" s="3" t="str">
        <f t="shared" si="631"/>
        <v>删除</v>
      </c>
      <c r="EO325" s="3" t="str">
        <f t="shared" si="632"/>
        <v>删除</v>
      </c>
      <c r="GR325" s="4"/>
    </row>
    <row r="326" s="5" customFormat="1" customHeight="1" spans="1:200">
      <c r="A326" s="42" t="s">
        <v>3177</v>
      </c>
      <c r="B326" s="43" t="str">
        <f t="shared" si="531"/>
        <v>Vicem Packaging BIM SON Joint Stock Company</v>
      </c>
      <c r="C326" s="44" t="s">
        <v>207</v>
      </c>
      <c r="D326" s="44" t="s">
        <v>95</v>
      </c>
      <c r="E326" s="45"/>
      <c r="F326" s="47"/>
      <c r="G326" s="44"/>
      <c r="H326" s="46">
        <f t="shared" si="581"/>
        <v>0.0170151755094566</v>
      </c>
      <c r="I326" s="46" t="str">
        <f t="shared" si="582"/>
        <v> </v>
      </c>
      <c r="J326" s="44"/>
      <c r="K326" s="47"/>
      <c r="L326" s="49" t="s">
        <v>95</v>
      </c>
      <c r="M326" s="70" t="s">
        <v>3178</v>
      </c>
      <c r="N326" s="71" t="s">
        <v>3179</v>
      </c>
      <c r="O326" s="71" t="s">
        <v>3180</v>
      </c>
      <c r="P326" s="71" t="s">
        <v>211</v>
      </c>
      <c r="Q326" s="71" t="s">
        <v>3181</v>
      </c>
      <c r="R326" s="71" t="s">
        <v>3182</v>
      </c>
      <c r="S326" s="71" t="s">
        <v>1565</v>
      </c>
      <c r="T326" s="75"/>
      <c r="U326" s="71" t="s">
        <v>3183</v>
      </c>
      <c r="V326" s="71" t="s">
        <v>1485</v>
      </c>
      <c r="W326" s="71" t="s">
        <v>79</v>
      </c>
      <c r="X326" s="71" t="s">
        <v>3184</v>
      </c>
      <c r="Y326" s="71" t="s">
        <v>3185</v>
      </c>
      <c r="Z326" s="71" t="s">
        <v>3186</v>
      </c>
      <c r="AA326" s="81">
        <v>37351</v>
      </c>
      <c r="AB326" s="71" t="s">
        <v>3187</v>
      </c>
      <c r="AC326" s="82">
        <v>227620231</v>
      </c>
      <c r="AD326" s="82">
        <v>263638401</v>
      </c>
      <c r="AE326" s="82">
        <v>264008335</v>
      </c>
      <c r="AF326" s="82">
        <v>249325769</v>
      </c>
      <c r="AG326" s="83"/>
      <c r="AH326" s="83"/>
      <c r="AI326" s="83"/>
      <c r="AJ326" s="83"/>
      <c r="AK326" s="82">
        <v>204250938</v>
      </c>
      <c r="AL326" s="82">
        <v>238965270</v>
      </c>
      <c r="AM326" s="82">
        <v>237080826</v>
      </c>
      <c r="AN326" s="82">
        <v>213381874</v>
      </c>
      <c r="AO326" s="82">
        <v>0</v>
      </c>
      <c r="AP326" s="82">
        <v>0</v>
      </c>
      <c r="AQ326" s="82">
        <v>0</v>
      </c>
      <c r="AR326" s="82">
        <v>0</v>
      </c>
      <c r="AS326" s="82">
        <v>-18873971</v>
      </c>
      <c r="AT326" s="82">
        <v>-19216774</v>
      </c>
      <c r="AU326" s="82">
        <v>-20879633</v>
      </c>
      <c r="AV326" s="82">
        <v>-23843149</v>
      </c>
      <c r="AW326" s="82">
        <v>-896034</v>
      </c>
      <c r="AX326" s="82">
        <v>-1127650</v>
      </c>
      <c r="AY326" s="82">
        <v>-1124871</v>
      </c>
      <c r="AZ326" s="82">
        <v>-1262490</v>
      </c>
      <c r="BA326" s="82">
        <v>27604894</v>
      </c>
      <c r="BB326" s="82">
        <v>37006035</v>
      </c>
      <c r="BC326" s="82">
        <v>41214322</v>
      </c>
      <c r="BD326" s="82">
        <v>28765681</v>
      </c>
      <c r="BE326" s="82">
        <v>154039848</v>
      </c>
      <c r="BF326" s="82">
        <v>163328273</v>
      </c>
      <c r="BG326" s="82">
        <v>132799080</v>
      </c>
      <c r="BH326" s="82">
        <v>161557657</v>
      </c>
      <c r="BI326" s="82">
        <v>3764767</v>
      </c>
      <c r="BJ326" s="82">
        <v>3468590</v>
      </c>
      <c r="BK326" s="82">
        <v>4521135</v>
      </c>
      <c r="BL326" s="82">
        <v>11284507</v>
      </c>
      <c r="BM326" s="82">
        <v>1500331</v>
      </c>
      <c r="BN326" s="82">
        <v>2396365</v>
      </c>
      <c r="BO326" s="82">
        <v>3374016</v>
      </c>
      <c r="BP326" s="82">
        <v>3933972</v>
      </c>
      <c r="BQ326" s="82">
        <v>187044482</v>
      </c>
      <c r="BR326" s="82">
        <v>207140533</v>
      </c>
      <c r="BS326" s="82">
        <v>183191177</v>
      </c>
      <c r="BT326" s="82">
        <v>205890166</v>
      </c>
      <c r="BU326" s="82">
        <v>5885867</v>
      </c>
      <c r="BV326" s="82">
        <v>6724920</v>
      </c>
      <c r="BW326" s="82">
        <v>6822861</v>
      </c>
      <c r="BX326" s="82">
        <v>6024114</v>
      </c>
      <c r="BY326" s="82">
        <v>3599288</v>
      </c>
      <c r="BZ326" s="82">
        <v>4328707</v>
      </c>
      <c r="CA326" s="82">
        <v>4923005</v>
      </c>
      <c r="CB326" s="82">
        <v>10838256</v>
      </c>
      <c r="CC326" s="83"/>
      <c r="CD326" s="83"/>
      <c r="CE326" s="83"/>
      <c r="CF326" s="83"/>
      <c r="CG326" s="82">
        <v>12988104</v>
      </c>
      <c r="CH326" s="82">
        <v>12491854</v>
      </c>
      <c r="CI326" s="82">
        <v>14056772</v>
      </c>
      <c r="CJ326" s="82">
        <v>17819035</v>
      </c>
      <c r="CK326" s="89">
        <f t="shared" si="583"/>
        <v>227620231</v>
      </c>
      <c r="CL326" s="89">
        <f t="shared" si="584"/>
        <v>-204250938</v>
      </c>
      <c r="CM326" s="89">
        <f t="shared" si="585"/>
        <v>-18873971</v>
      </c>
      <c r="CN326" s="89">
        <f t="shared" si="586"/>
        <v>-896034</v>
      </c>
      <c r="CO326" s="89">
        <f t="shared" si="587"/>
        <v>3599288</v>
      </c>
      <c r="CP326" s="90">
        <f t="shared" si="588"/>
        <v>0.0158126893386731</v>
      </c>
      <c r="CQ326" s="90">
        <f t="shared" si="589"/>
        <v>0.0160667478308044</v>
      </c>
      <c r="CR326" s="91">
        <f t="shared" si="590"/>
        <v>5885867</v>
      </c>
      <c r="CS326" s="93">
        <f t="shared" si="591"/>
        <v>0</v>
      </c>
      <c r="CT326" s="93">
        <f t="shared" si="592"/>
        <v>32305464.5</v>
      </c>
      <c r="CU326" s="93">
        <f t="shared" si="593"/>
        <v>1948348</v>
      </c>
      <c r="CV326" s="94"/>
      <c r="CW326" s="95">
        <f t="shared" si="594"/>
        <v>263638401</v>
      </c>
      <c r="CX326" s="95">
        <f t="shared" si="595"/>
        <v>-238965270</v>
      </c>
      <c r="CY326" s="95">
        <f t="shared" si="596"/>
        <v>-19216774</v>
      </c>
      <c r="CZ326" s="93">
        <f t="shared" si="597"/>
        <v>-1127650</v>
      </c>
      <c r="DA326" s="95">
        <f t="shared" si="598"/>
        <v>4328707</v>
      </c>
      <c r="DB326" s="99">
        <f t="shared" si="599"/>
        <v>0.0164191065625527</v>
      </c>
      <c r="DC326" s="99">
        <f t="shared" si="600"/>
        <v>0.0166931938919337</v>
      </c>
      <c r="DD326" s="91">
        <f t="shared" si="601"/>
        <v>6724920</v>
      </c>
      <c r="DE326" s="93">
        <f t="shared" si="602"/>
        <v>0</v>
      </c>
      <c r="DF326" s="93">
        <f t="shared" si="603"/>
        <v>39110178.5</v>
      </c>
      <c r="DG326" s="93">
        <f t="shared" si="604"/>
        <v>2885190.5</v>
      </c>
      <c r="DH326" s="94"/>
      <c r="DI326" s="100">
        <f t="shared" si="605"/>
        <v>264008335</v>
      </c>
      <c r="DJ326" s="100">
        <f t="shared" si="606"/>
        <v>-237080826</v>
      </c>
      <c r="DK326" s="100">
        <f t="shared" si="607"/>
        <v>-20879633</v>
      </c>
      <c r="DL326" s="100">
        <f t="shared" si="608"/>
        <v>-1124871</v>
      </c>
      <c r="DM326" s="100">
        <f t="shared" si="609"/>
        <v>4923005</v>
      </c>
      <c r="DN326" s="99">
        <f t="shared" si="610"/>
        <v>0.0186471574846302</v>
      </c>
      <c r="DO326" s="90">
        <f t="shared" si="611"/>
        <v>0.0190014810950508</v>
      </c>
      <c r="DP326" s="91">
        <f t="shared" si="612"/>
        <v>6822861</v>
      </c>
      <c r="DQ326" s="93">
        <f t="shared" si="613"/>
        <v>0</v>
      </c>
      <c r="DR326" s="93">
        <f t="shared" si="614"/>
        <v>34990001.5</v>
      </c>
      <c r="DS326" s="93">
        <f t="shared" si="615"/>
        <v>3653994</v>
      </c>
      <c r="DT326" s="94"/>
      <c r="DU326" s="105">
        <f t="shared" ref="DU326:DX326" si="634">(DI326+CW326+CK326)/3</f>
        <v>251755655.666667</v>
      </c>
      <c r="DV326" s="105">
        <f t="shared" si="634"/>
        <v>-226765678</v>
      </c>
      <c r="DW326" s="105">
        <f t="shared" si="634"/>
        <v>-19656792.6666667</v>
      </c>
      <c r="DX326" s="105">
        <f t="shared" si="634"/>
        <v>-1049518.33333333</v>
      </c>
      <c r="DY326" s="105">
        <f t="shared" si="617"/>
        <v>4283666.66666666</v>
      </c>
      <c r="DZ326" s="99">
        <f t="shared" si="618"/>
        <v>0.0170151755094566</v>
      </c>
      <c r="EA326" s="107">
        <f t="shared" si="619"/>
        <v>0.0173097031465111</v>
      </c>
      <c r="EB326" s="105">
        <f t="shared" si="620"/>
        <v>-6477882.66666667</v>
      </c>
      <c r="EC326" s="105">
        <f t="shared" si="621"/>
        <v>0</v>
      </c>
      <c r="ED326" s="105">
        <f t="shared" si="622"/>
        <v>35468548.1666667</v>
      </c>
      <c r="EE326" s="105">
        <f t="shared" si="623"/>
        <v>2829177.5</v>
      </c>
      <c r="EF326" s="108"/>
      <c r="EG326" s="115" t="str">
        <f t="shared" si="624"/>
        <v>完整</v>
      </c>
      <c r="EH326" s="115" t="str">
        <f t="shared" si="625"/>
        <v>完整</v>
      </c>
      <c r="EI326" s="115" t="str">
        <f t="shared" si="626"/>
        <v>完整</v>
      </c>
      <c r="EJ326" s="115" t="str">
        <f t="shared" si="627"/>
        <v>选择</v>
      </c>
      <c r="EK326" s="115" t="str">
        <f t="shared" si="628"/>
        <v>选择</v>
      </c>
      <c r="EL326" s="115" t="str">
        <f t="shared" si="629"/>
        <v>选择</v>
      </c>
      <c r="EM326" s="3" t="str">
        <f t="shared" si="630"/>
        <v>删除</v>
      </c>
      <c r="EN326" s="3" t="str">
        <f t="shared" si="631"/>
        <v>删除</v>
      </c>
      <c r="EO326" s="3" t="str">
        <f t="shared" si="632"/>
        <v>删除</v>
      </c>
      <c r="GR326" s="4"/>
    </row>
    <row r="327" s="5" customFormat="1" customHeight="1" spans="1:200">
      <c r="A327" s="42" t="s">
        <v>3188</v>
      </c>
      <c r="B327" s="43" t="str">
        <f t="shared" si="531"/>
        <v>Balurghat Technologies Limited</v>
      </c>
      <c r="C327" s="44" t="s">
        <v>241</v>
      </c>
      <c r="D327" s="44"/>
      <c r="E327" s="45" t="s">
        <v>39</v>
      </c>
      <c r="F327" s="47"/>
      <c r="G327" s="44"/>
      <c r="H327" s="46">
        <f t="shared" si="581"/>
        <v>0.0361578867939224</v>
      </c>
      <c r="I327" s="46">
        <f t="shared" si="582"/>
        <v>0.037514325529571</v>
      </c>
      <c r="J327" s="45" t="s">
        <v>3178</v>
      </c>
      <c r="K327" s="47"/>
      <c r="L327" s="49">
        <v>0</v>
      </c>
      <c r="M327" s="70" t="s">
        <v>39</v>
      </c>
      <c r="N327" s="71" t="s">
        <v>38</v>
      </c>
      <c r="O327" s="71" t="s">
        <v>3189</v>
      </c>
      <c r="P327" s="71" t="s">
        <v>211</v>
      </c>
      <c r="Q327" s="71" t="s">
        <v>3190</v>
      </c>
      <c r="R327" s="71" t="s">
        <v>3191</v>
      </c>
      <c r="S327" s="71" t="s">
        <v>612</v>
      </c>
      <c r="T327" s="75"/>
      <c r="U327" s="71" t="s">
        <v>3192</v>
      </c>
      <c r="V327" s="71" t="s">
        <v>216</v>
      </c>
      <c r="W327" s="71" t="s">
        <v>83</v>
      </c>
      <c r="X327" s="71" t="s">
        <v>3193</v>
      </c>
      <c r="Y327" s="71" t="s">
        <v>3194</v>
      </c>
      <c r="Z327" s="71" t="s">
        <v>3195</v>
      </c>
      <c r="AA327" s="81">
        <v>36843</v>
      </c>
      <c r="AB327" s="71" t="s">
        <v>3196</v>
      </c>
      <c r="AC327" s="82">
        <v>793293</v>
      </c>
      <c r="AD327" s="82">
        <v>644880</v>
      </c>
      <c r="AE327" s="82">
        <v>615957</v>
      </c>
      <c r="AF327" s="82">
        <v>924588</v>
      </c>
      <c r="AG327" s="83"/>
      <c r="AH327" s="83"/>
      <c r="AI327" s="83"/>
      <c r="AJ327" s="83"/>
      <c r="AK327" s="82">
        <v>684626</v>
      </c>
      <c r="AL327" s="82">
        <v>557610</v>
      </c>
      <c r="AM327" s="82">
        <v>539858</v>
      </c>
      <c r="AN327" s="82">
        <v>849379</v>
      </c>
      <c r="AO327" s="82">
        <v>0</v>
      </c>
      <c r="AP327" s="82">
        <v>0</v>
      </c>
      <c r="AQ327" s="82">
        <v>0</v>
      </c>
      <c r="AR327" s="82">
        <v>0</v>
      </c>
      <c r="AS327" s="82">
        <v>-69267</v>
      </c>
      <c r="AT327" s="82">
        <v>-56202</v>
      </c>
      <c r="AU327" s="82">
        <v>-61990</v>
      </c>
      <c r="AV327" s="82">
        <v>-62540</v>
      </c>
      <c r="AW327" s="82">
        <v>-2662</v>
      </c>
      <c r="AX327" s="82">
        <v>-3626</v>
      </c>
      <c r="AY327" s="82">
        <v>-4016</v>
      </c>
      <c r="AZ327" s="82">
        <v>-4549</v>
      </c>
      <c r="BA327" s="83"/>
      <c r="BB327" s="83"/>
      <c r="BC327" s="83"/>
      <c r="BD327" s="82">
        <v>0</v>
      </c>
      <c r="BE327" s="82">
        <v>184083</v>
      </c>
      <c r="BF327" s="82">
        <v>164309</v>
      </c>
      <c r="BG327" s="82">
        <v>179093</v>
      </c>
      <c r="BH327" s="82">
        <v>209208</v>
      </c>
      <c r="BI327" s="82">
        <v>49619</v>
      </c>
      <c r="BJ327" s="82">
        <v>55113</v>
      </c>
      <c r="BK327" s="82">
        <v>50510</v>
      </c>
      <c r="BL327" s="82">
        <v>38417</v>
      </c>
      <c r="BM327" s="82">
        <v>36511</v>
      </c>
      <c r="BN327" s="82">
        <v>38253</v>
      </c>
      <c r="BO327" s="82">
        <v>29477</v>
      </c>
      <c r="BP327" s="82">
        <v>36140</v>
      </c>
      <c r="BQ327" s="82">
        <v>303539</v>
      </c>
      <c r="BR327" s="82">
        <v>336445</v>
      </c>
      <c r="BS327" s="82">
        <v>351130</v>
      </c>
      <c r="BT327" s="82">
        <v>311745</v>
      </c>
      <c r="BU327" s="82">
        <v>7117</v>
      </c>
      <c r="BV327" s="82">
        <v>5222</v>
      </c>
      <c r="BW327" s="82">
        <v>7380</v>
      </c>
      <c r="BX327" s="82">
        <v>7188</v>
      </c>
      <c r="BY327" s="82">
        <v>36738</v>
      </c>
      <c r="BZ327" s="82">
        <v>27442</v>
      </c>
      <c r="CA327" s="82">
        <v>10093</v>
      </c>
      <c r="CB327" s="82">
        <v>8120</v>
      </c>
      <c r="CC327" s="83"/>
      <c r="CD327" s="83"/>
      <c r="CE327" s="83"/>
      <c r="CF327" s="83"/>
      <c r="CG327" s="82">
        <v>17243</v>
      </c>
      <c r="CH327" s="82">
        <v>12671</v>
      </c>
      <c r="CI327" s="82">
        <v>15378</v>
      </c>
      <c r="CJ327" s="82">
        <v>13565</v>
      </c>
      <c r="CK327" s="89">
        <f t="shared" si="583"/>
        <v>793293</v>
      </c>
      <c r="CL327" s="89">
        <f t="shared" si="584"/>
        <v>-684626</v>
      </c>
      <c r="CM327" s="89">
        <f t="shared" si="585"/>
        <v>-69267</v>
      </c>
      <c r="CN327" s="89">
        <f t="shared" si="586"/>
        <v>-2662</v>
      </c>
      <c r="CO327" s="89">
        <f t="shared" si="587"/>
        <v>36738</v>
      </c>
      <c r="CP327" s="90">
        <f t="shared" si="588"/>
        <v>0.0463107578158385</v>
      </c>
      <c r="CQ327" s="90">
        <f t="shared" si="589"/>
        <v>0.0485595891904752</v>
      </c>
      <c r="CR327" s="91">
        <f t="shared" si="590"/>
        <v>7117</v>
      </c>
      <c r="CS327" s="93">
        <f t="shared" si="591"/>
        <v>0</v>
      </c>
      <c r="CT327" s="93" t="e">
        <f t="shared" si="592"/>
        <v>#VALUE!</v>
      </c>
      <c r="CU327" s="93">
        <f t="shared" si="593"/>
        <v>37382</v>
      </c>
      <c r="CV327" s="94"/>
      <c r="CW327" s="95">
        <f t="shared" si="594"/>
        <v>644880</v>
      </c>
      <c r="CX327" s="95">
        <f t="shared" si="595"/>
        <v>-557610</v>
      </c>
      <c r="CY327" s="95">
        <f t="shared" si="596"/>
        <v>-56202</v>
      </c>
      <c r="CZ327" s="93">
        <f t="shared" si="597"/>
        <v>-3626</v>
      </c>
      <c r="DA327" s="95">
        <f t="shared" si="598"/>
        <v>27442</v>
      </c>
      <c r="DB327" s="99">
        <f t="shared" si="599"/>
        <v>0.0425536533928793</v>
      </c>
      <c r="DC327" s="99">
        <f t="shared" si="600"/>
        <v>0.0444449483186976</v>
      </c>
      <c r="DD327" s="91">
        <f t="shared" si="601"/>
        <v>5222</v>
      </c>
      <c r="DE327" s="93">
        <f t="shared" si="602"/>
        <v>0</v>
      </c>
      <c r="DF327" s="93" t="e">
        <f t="shared" si="603"/>
        <v>#VALUE!</v>
      </c>
      <c r="DG327" s="93">
        <f t="shared" si="604"/>
        <v>33865</v>
      </c>
      <c r="DH327" s="94"/>
      <c r="DI327" s="100">
        <f t="shared" si="605"/>
        <v>615957</v>
      </c>
      <c r="DJ327" s="100">
        <f t="shared" si="606"/>
        <v>-539858</v>
      </c>
      <c r="DK327" s="100">
        <f t="shared" si="607"/>
        <v>-61990</v>
      </c>
      <c r="DL327" s="100">
        <f t="shared" si="608"/>
        <v>-4016</v>
      </c>
      <c r="DM327" s="100">
        <f t="shared" si="609"/>
        <v>10093</v>
      </c>
      <c r="DN327" s="99">
        <f t="shared" si="610"/>
        <v>0.0163858840795705</v>
      </c>
      <c r="DO327" s="90">
        <f t="shared" si="611"/>
        <v>0.0166588541322805</v>
      </c>
      <c r="DP327" s="91">
        <f t="shared" si="612"/>
        <v>7380</v>
      </c>
      <c r="DQ327" s="93">
        <f t="shared" si="613"/>
        <v>0</v>
      </c>
      <c r="DR327" s="93" t="e">
        <f t="shared" si="614"/>
        <v>#VALUE!</v>
      </c>
      <c r="DS327" s="93">
        <f t="shared" si="615"/>
        <v>32808.5</v>
      </c>
      <c r="DT327" s="94"/>
      <c r="DU327" s="105">
        <f t="shared" ref="DU327:DX327" si="635">(DI327+CW327+CK327)/3</f>
        <v>684710</v>
      </c>
      <c r="DV327" s="105">
        <f t="shared" si="635"/>
        <v>-594031.333333333</v>
      </c>
      <c r="DW327" s="105">
        <f t="shared" si="635"/>
        <v>-62486.3333333333</v>
      </c>
      <c r="DX327" s="105">
        <f t="shared" si="635"/>
        <v>-3434.66666666667</v>
      </c>
      <c r="DY327" s="105">
        <f t="shared" si="617"/>
        <v>24757.6666666666</v>
      </c>
      <c r="DZ327" s="99">
        <f t="shared" si="618"/>
        <v>0.0361578867939224</v>
      </c>
      <c r="EA327" s="107">
        <f t="shared" si="619"/>
        <v>0.037514325529571</v>
      </c>
      <c r="EB327" s="105">
        <f t="shared" si="620"/>
        <v>-6573</v>
      </c>
      <c r="EC327" s="105">
        <f t="shared" si="621"/>
        <v>0</v>
      </c>
      <c r="ED327" s="105" t="e">
        <f t="shared" si="622"/>
        <v>#VALUE!</v>
      </c>
      <c r="EE327" s="105">
        <f t="shared" si="623"/>
        <v>34685.1666666667</v>
      </c>
      <c r="EF327" s="108"/>
      <c r="EG327" s="115" t="str">
        <f t="shared" si="624"/>
        <v>完整</v>
      </c>
      <c r="EH327" s="115" t="str">
        <f t="shared" si="625"/>
        <v>完整</v>
      </c>
      <c r="EI327" s="115" t="str">
        <f t="shared" si="626"/>
        <v>完整</v>
      </c>
      <c r="EJ327" s="115" t="str">
        <f t="shared" si="627"/>
        <v>选择</v>
      </c>
      <c r="EK327" s="115" t="str">
        <f t="shared" si="628"/>
        <v>选择</v>
      </c>
      <c r="EL327" s="115" t="str">
        <f t="shared" si="629"/>
        <v>选择</v>
      </c>
      <c r="EM327" s="3" t="str">
        <f t="shared" si="630"/>
        <v>删除</v>
      </c>
      <c r="EN327" s="3" t="str">
        <f t="shared" si="631"/>
        <v>删除</v>
      </c>
      <c r="EO327" s="3" t="str">
        <f t="shared" si="632"/>
        <v>删除</v>
      </c>
      <c r="GR327" s="4"/>
    </row>
    <row r="328" s="5" customFormat="1" customHeight="1" spans="1:200">
      <c r="A328" s="42" t="s">
        <v>3197</v>
      </c>
      <c r="B328" s="43" t="str">
        <f t="shared" si="531"/>
        <v>Saigon Shipping Joint Stock Company</v>
      </c>
      <c r="C328" s="44" t="s">
        <v>207</v>
      </c>
      <c r="D328" s="44" t="s">
        <v>90</v>
      </c>
      <c r="E328" s="45"/>
      <c r="F328" s="47"/>
      <c r="G328" s="44"/>
      <c r="H328" s="46">
        <f t="shared" si="581"/>
        <v>0.205947487038202</v>
      </c>
      <c r="I328" s="46" t="str">
        <f t="shared" si="582"/>
        <v> </v>
      </c>
      <c r="J328" s="44"/>
      <c r="K328" s="47"/>
      <c r="L328" s="44"/>
      <c r="M328" s="70"/>
      <c r="N328" s="71" t="s">
        <v>3198</v>
      </c>
      <c r="O328" s="71" t="s">
        <v>3199</v>
      </c>
      <c r="P328" s="71" t="s">
        <v>211</v>
      </c>
      <c r="Q328" s="71" t="s">
        <v>3200</v>
      </c>
      <c r="R328" s="71" t="s">
        <v>3201</v>
      </c>
      <c r="S328" s="71" t="s">
        <v>1565</v>
      </c>
      <c r="T328" s="75"/>
      <c r="U328" s="71" t="s">
        <v>3202</v>
      </c>
      <c r="V328" s="71" t="s">
        <v>306</v>
      </c>
      <c r="W328" s="71" t="s">
        <v>77</v>
      </c>
      <c r="X328" s="71" t="s">
        <v>3203</v>
      </c>
      <c r="Y328" s="71" t="s">
        <v>3204</v>
      </c>
      <c r="Z328" s="71" t="s">
        <v>3205</v>
      </c>
      <c r="AA328" s="81">
        <v>40534</v>
      </c>
      <c r="AB328" s="75"/>
      <c r="AC328" s="82">
        <v>222132782</v>
      </c>
      <c r="AD328" s="82">
        <v>255967211</v>
      </c>
      <c r="AE328" s="82">
        <v>191502307</v>
      </c>
      <c r="AF328" s="82">
        <v>181652746</v>
      </c>
      <c r="AG328" s="83"/>
      <c r="AH328" s="83"/>
      <c r="AI328" s="83"/>
      <c r="AJ328" s="83"/>
      <c r="AK328" s="82">
        <v>148305297</v>
      </c>
      <c r="AL328" s="82">
        <v>185362385</v>
      </c>
      <c r="AM328" s="82">
        <v>143110939</v>
      </c>
      <c r="AN328" s="82">
        <v>135174050</v>
      </c>
      <c r="AO328" s="82">
        <v>0</v>
      </c>
      <c r="AP328" s="82">
        <v>0</v>
      </c>
      <c r="AQ328" s="82">
        <v>0</v>
      </c>
      <c r="AR328" s="82">
        <v>0</v>
      </c>
      <c r="AS328" s="82">
        <v>-12853889</v>
      </c>
      <c r="AT328" s="82">
        <v>-13035458</v>
      </c>
      <c r="AU328" s="82">
        <v>-10379139</v>
      </c>
      <c r="AV328" s="82">
        <v>-13521610</v>
      </c>
      <c r="AW328" s="82">
        <v>-6798910</v>
      </c>
      <c r="AX328" s="82">
        <v>-6024447</v>
      </c>
      <c r="AY328" s="82">
        <v>-5828925</v>
      </c>
      <c r="AZ328" s="82">
        <v>-4743380</v>
      </c>
      <c r="BA328" s="82">
        <v>1187157</v>
      </c>
      <c r="BB328" s="82">
        <v>843087</v>
      </c>
      <c r="BC328" s="82">
        <v>634023</v>
      </c>
      <c r="BD328" s="82">
        <v>713873</v>
      </c>
      <c r="BE328" s="82">
        <v>20333198</v>
      </c>
      <c r="BF328" s="82">
        <v>14720469</v>
      </c>
      <c r="BG328" s="82">
        <v>15604981</v>
      </c>
      <c r="BH328" s="82">
        <v>11964672</v>
      </c>
      <c r="BI328" s="82">
        <v>205324900</v>
      </c>
      <c r="BJ328" s="82">
        <v>170221985</v>
      </c>
      <c r="BK328" s="82">
        <v>115129214</v>
      </c>
      <c r="BL328" s="82">
        <v>108579800</v>
      </c>
      <c r="BM328" s="82">
        <v>32100555</v>
      </c>
      <c r="BN328" s="82">
        <v>26191400</v>
      </c>
      <c r="BO328" s="82">
        <v>31175499</v>
      </c>
      <c r="BP328" s="82">
        <v>33157870</v>
      </c>
      <c r="BQ328" s="82">
        <v>333548121</v>
      </c>
      <c r="BR328" s="82">
        <v>285682406</v>
      </c>
      <c r="BS328" s="82">
        <v>238509427</v>
      </c>
      <c r="BT328" s="82">
        <v>231806559</v>
      </c>
      <c r="BU328" s="83"/>
      <c r="BV328" s="83"/>
      <c r="BW328" s="83"/>
      <c r="BX328" s="82">
        <v>77357</v>
      </c>
      <c r="BY328" s="82">
        <v>54174686</v>
      </c>
      <c r="BZ328" s="82">
        <v>51544921</v>
      </c>
      <c r="CA328" s="82">
        <v>32183304</v>
      </c>
      <c r="CB328" s="82">
        <v>28213706</v>
      </c>
      <c r="CC328" s="83"/>
      <c r="CD328" s="83"/>
      <c r="CE328" s="83"/>
      <c r="CF328" s="83"/>
      <c r="CG328" s="82">
        <v>12853889</v>
      </c>
      <c r="CH328" s="82">
        <v>13035458</v>
      </c>
      <c r="CI328" s="82">
        <v>10379139</v>
      </c>
      <c r="CJ328" s="82">
        <v>13444253</v>
      </c>
      <c r="CK328" s="89">
        <f t="shared" si="583"/>
        <v>222132782</v>
      </c>
      <c r="CL328" s="89">
        <f t="shared" si="584"/>
        <v>-148305297</v>
      </c>
      <c r="CM328" s="89">
        <f t="shared" si="585"/>
        <v>-12853889</v>
      </c>
      <c r="CN328" s="89">
        <f t="shared" si="586"/>
        <v>-6798910</v>
      </c>
      <c r="CO328" s="89">
        <f t="shared" si="587"/>
        <v>54174686</v>
      </c>
      <c r="CP328" s="90">
        <f t="shared" si="588"/>
        <v>0.243884245775124</v>
      </c>
      <c r="CQ328" s="90">
        <f t="shared" si="589"/>
        <v>0.322548821939491</v>
      </c>
      <c r="CR328" s="91">
        <f t="shared" si="590"/>
        <v>0</v>
      </c>
      <c r="CS328" s="93">
        <f t="shared" si="591"/>
        <v>0</v>
      </c>
      <c r="CT328" s="93">
        <f t="shared" si="592"/>
        <v>1015122</v>
      </c>
      <c r="CU328" s="93">
        <f t="shared" si="593"/>
        <v>29145977.5</v>
      </c>
      <c r="CV328" s="94"/>
      <c r="CW328" s="95">
        <f t="shared" si="594"/>
        <v>255967211</v>
      </c>
      <c r="CX328" s="95">
        <f t="shared" si="595"/>
        <v>-185362385</v>
      </c>
      <c r="CY328" s="95">
        <f t="shared" si="596"/>
        <v>-13035458</v>
      </c>
      <c r="CZ328" s="93">
        <f t="shared" si="597"/>
        <v>-6024447</v>
      </c>
      <c r="DA328" s="95">
        <f t="shared" si="598"/>
        <v>51544921</v>
      </c>
      <c r="DB328" s="99">
        <f t="shared" si="599"/>
        <v>0.201373139937052</v>
      </c>
      <c r="DC328" s="99">
        <f t="shared" si="600"/>
        <v>0.252149220126631</v>
      </c>
      <c r="DD328" s="91">
        <f t="shared" si="601"/>
        <v>0</v>
      </c>
      <c r="DE328" s="93">
        <f t="shared" si="602"/>
        <v>0</v>
      </c>
      <c r="DF328" s="93">
        <f t="shared" si="603"/>
        <v>738555</v>
      </c>
      <c r="DG328" s="93">
        <f t="shared" si="604"/>
        <v>28683449.5</v>
      </c>
      <c r="DH328" s="94"/>
      <c r="DI328" s="100">
        <f t="shared" si="605"/>
        <v>191502307</v>
      </c>
      <c r="DJ328" s="100">
        <f t="shared" si="606"/>
        <v>-143110939</v>
      </c>
      <c r="DK328" s="100">
        <f t="shared" si="607"/>
        <v>-10379139</v>
      </c>
      <c r="DL328" s="100">
        <f t="shared" si="608"/>
        <v>-5828925</v>
      </c>
      <c r="DM328" s="100">
        <f t="shared" si="609"/>
        <v>32183304</v>
      </c>
      <c r="DN328" s="99">
        <f t="shared" si="610"/>
        <v>0.168057004138337</v>
      </c>
      <c r="DO328" s="90">
        <f t="shared" si="611"/>
        <v>0.202005431831632</v>
      </c>
      <c r="DP328" s="91">
        <f t="shared" si="612"/>
        <v>0</v>
      </c>
      <c r="DQ328" s="93">
        <f t="shared" si="613"/>
        <v>0</v>
      </c>
      <c r="DR328" s="93">
        <f t="shared" si="614"/>
        <v>673948</v>
      </c>
      <c r="DS328" s="93">
        <f t="shared" si="615"/>
        <v>32166684.5</v>
      </c>
      <c r="DT328" s="94"/>
      <c r="DU328" s="105">
        <f t="shared" ref="DU328:DX328" si="636">(DI328+CW328+CK328)/3</f>
        <v>223200766.666667</v>
      </c>
      <c r="DV328" s="105">
        <f t="shared" si="636"/>
        <v>-158926207</v>
      </c>
      <c r="DW328" s="105">
        <f t="shared" si="636"/>
        <v>-12089495.3333333</v>
      </c>
      <c r="DX328" s="105">
        <f t="shared" si="636"/>
        <v>-6217427.33333333</v>
      </c>
      <c r="DY328" s="105">
        <f t="shared" si="617"/>
        <v>45967637</v>
      </c>
      <c r="DZ328" s="99">
        <f t="shared" si="618"/>
        <v>0.205947487038202</v>
      </c>
      <c r="EA328" s="107">
        <f t="shared" si="619"/>
        <v>0.25936255307602</v>
      </c>
      <c r="EB328" s="105">
        <f t="shared" si="620"/>
        <v>0</v>
      </c>
      <c r="EC328" s="105">
        <f t="shared" si="621"/>
        <v>0</v>
      </c>
      <c r="ED328" s="105">
        <f t="shared" si="622"/>
        <v>809208.333333333</v>
      </c>
      <c r="EE328" s="105">
        <f t="shared" si="623"/>
        <v>29998703.8333333</v>
      </c>
      <c r="EF328" s="108"/>
      <c r="EG328" s="115" t="str">
        <f t="shared" si="624"/>
        <v>完整</v>
      </c>
      <c r="EH328" s="115" t="str">
        <f t="shared" si="625"/>
        <v>完整</v>
      </c>
      <c r="EI328" s="115" t="str">
        <f t="shared" si="626"/>
        <v>完整</v>
      </c>
      <c r="EJ328" s="115" t="str">
        <f t="shared" si="627"/>
        <v>选择</v>
      </c>
      <c r="EK328" s="115" t="str">
        <f t="shared" si="628"/>
        <v>选择</v>
      </c>
      <c r="EL328" s="115" t="str">
        <f t="shared" si="629"/>
        <v>选择</v>
      </c>
      <c r="EM328" s="3" t="str">
        <f t="shared" si="630"/>
        <v>删除</v>
      </c>
      <c r="EN328" s="3" t="str">
        <f t="shared" si="631"/>
        <v>删除</v>
      </c>
      <c r="EO328" s="3" t="str">
        <f t="shared" si="632"/>
        <v>删除</v>
      </c>
      <c r="GR328" s="4"/>
    </row>
    <row r="329" s="5" customFormat="1" customHeight="1" spans="1:200">
      <c r="A329" s="42" t="s">
        <v>3206</v>
      </c>
      <c r="B329" s="43" t="str">
        <f t="shared" si="531"/>
        <v>Cong TY CO Phan Logistics Cang DA Nang</v>
      </c>
      <c r="C329" s="44" t="s">
        <v>207</v>
      </c>
      <c r="D329" s="44" t="s">
        <v>90</v>
      </c>
      <c r="E329" s="45"/>
      <c r="F329" s="47"/>
      <c r="G329" s="44"/>
      <c r="H329" s="46">
        <f t="shared" si="581"/>
        <v>0.0420568892830236</v>
      </c>
      <c r="I329" s="46" t="str">
        <f t="shared" si="582"/>
        <v> </v>
      </c>
      <c r="J329" s="44"/>
      <c r="K329" s="47"/>
      <c r="L329" s="44"/>
      <c r="M329" s="70"/>
      <c r="N329" s="71" t="s">
        <v>3207</v>
      </c>
      <c r="O329" s="71" t="s">
        <v>3208</v>
      </c>
      <c r="P329" s="71" t="s">
        <v>211</v>
      </c>
      <c r="Q329" s="71" t="s">
        <v>3209</v>
      </c>
      <c r="R329" s="71" t="s">
        <v>3210</v>
      </c>
      <c r="S329" s="71" t="s">
        <v>1565</v>
      </c>
      <c r="T329" s="75"/>
      <c r="U329" s="71" t="s">
        <v>3211</v>
      </c>
      <c r="V329" s="71" t="s">
        <v>266</v>
      </c>
      <c r="W329" s="71" t="s">
        <v>83</v>
      </c>
      <c r="X329" s="71" t="s">
        <v>3212</v>
      </c>
      <c r="Y329" s="71" t="s">
        <v>942</v>
      </c>
      <c r="Z329" s="71" t="s">
        <v>3213</v>
      </c>
      <c r="AA329" s="81">
        <v>40783</v>
      </c>
      <c r="AB329" s="71" t="s">
        <v>3214</v>
      </c>
      <c r="AC329" s="82">
        <v>217409401</v>
      </c>
      <c r="AD329" s="82">
        <v>189851084</v>
      </c>
      <c r="AE329" s="82">
        <v>217879473</v>
      </c>
      <c r="AF329" s="82">
        <v>130776405</v>
      </c>
      <c r="AG329" s="83"/>
      <c r="AH329" s="83"/>
      <c r="AI329" s="83"/>
      <c r="AJ329" s="83"/>
      <c r="AK329" s="82">
        <v>176160997</v>
      </c>
      <c r="AL329" s="82">
        <v>154142350</v>
      </c>
      <c r="AM329" s="82">
        <v>176548135</v>
      </c>
      <c r="AN329" s="82">
        <v>92276853</v>
      </c>
      <c r="AO329" s="82">
        <v>0</v>
      </c>
      <c r="AP329" s="82">
        <v>0</v>
      </c>
      <c r="AQ329" s="82">
        <v>0</v>
      </c>
      <c r="AR329" s="82">
        <v>0</v>
      </c>
      <c r="AS329" s="82">
        <v>-23446684</v>
      </c>
      <c r="AT329" s="82">
        <v>-22275966</v>
      </c>
      <c r="AU329" s="82">
        <v>-21569850</v>
      </c>
      <c r="AV329" s="82">
        <v>-19636144</v>
      </c>
      <c r="AW329" s="82">
        <v>-8839116</v>
      </c>
      <c r="AX329" s="82">
        <v>-7846465</v>
      </c>
      <c r="AY329" s="82">
        <v>-8018953</v>
      </c>
      <c r="AZ329" s="82">
        <v>-7869172</v>
      </c>
      <c r="BA329" s="82">
        <v>1362567</v>
      </c>
      <c r="BB329" s="82">
        <v>1148168</v>
      </c>
      <c r="BC329" s="82">
        <v>2557567</v>
      </c>
      <c r="BD329" s="82">
        <v>1111453</v>
      </c>
      <c r="BE329" s="82">
        <v>30192333</v>
      </c>
      <c r="BF329" s="82">
        <v>31346036</v>
      </c>
      <c r="BG329" s="82">
        <v>33703890</v>
      </c>
      <c r="BH329" s="82">
        <v>25346835</v>
      </c>
      <c r="BI329" s="82">
        <v>10734611</v>
      </c>
      <c r="BJ329" s="82">
        <v>5651569</v>
      </c>
      <c r="BK329" s="82">
        <v>10125487</v>
      </c>
      <c r="BL329" s="82">
        <v>11195177</v>
      </c>
      <c r="BM329" s="82">
        <v>22817707</v>
      </c>
      <c r="BN329" s="82">
        <v>31370338</v>
      </c>
      <c r="BO329" s="82">
        <v>28893989</v>
      </c>
      <c r="BP329" s="82">
        <v>33659992</v>
      </c>
      <c r="BQ329" s="82">
        <v>78736590</v>
      </c>
      <c r="BR329" s="82">
        <v>79462097</v>
      </c>
      <c r="BS329" s="82">
        <v>83500654</v>
      </c>
      <c r="BT329" s="82">
        <v>80412384</v>
      </c>
      <c r="BU329" s="83"/>
      <c r="BV329" s="83"/>
      <c r="BW329" s="83"/>
      <c r="BX329" s="83"/>
      <c r="BY329" s="82">
        <v>8962604</v>
      </c>
      <c r="BZ329" s="82">
        <v>5586303</v>
      </c>
      <c r="CA329" s="82">
        <v>11742535</v>
      </c>
      <c r="CB329" s="82">
        <v>10994236</v>
      </c>
      <c r="CC329" s="83"/>
      <c r="CD329" s="83"/>
      <c r="CE329" s="83"/>
      <c r="CF329" s="83"/>
      <c r="CG329" s="82">
        <v>23446684</v>
      </c>
      <c r="CH329" s="82">
        <v>22275966</v>
      </c>
      <c r="CI329" s="82">
        <v>21569850</v>
      </c>
      <c r="CJ329" s="82">
        <v>19636144</v>
      </c>
      <c r="CK329" s="89">
        <f t="shared" si="583"/>
        <v>217409401</v>
      </c>
      <c r="CL329" s="89">
        <f t="shared" si="584"/>
        <v>-176160997</v>
      </c>
      <c r="CM329" s="89">
        <f t="shared" si="585"/>
        <v>-23446684</v>
      </c>
      <c r="CN329" s="89">
        <f t="shared" si="586"/>
        <v>-8839116</v>
      </c>
      <c r="CO329" s="89">
        <f t="shared" si="587"/>
        <v>8962604</v>
      </c>
      <c r="CP329" s="90">
        <f t="shared" si="588"/>
        <v>0.0412245466791015</v>
      </c>
      <c r="CQ329" s="90">
        <f t="shared" si="589"/>
        <v>0.0429970818884782</v>
      </c>
      <c r="CR329" s="91">
        <f t="shared" si="590"/>
        <v>0</v>
      </c>
      <c r="CS329" s="93">
        <f t="shared" si="591"/>
        <v>0</v>
      </c>
      <c r="CT329" s="93">
        <f t="shared" si="592"/>
        <v>1255367.5</v>
      </c>
      <c r="CU329" s="93">
        <f t="shared" si="593"/>
        <v>27094022.5</v>
      </c>
      <c r="CV329" s="94"/>
      <c r="CW329" s="95">
        <f t="shared" si="594"/>
        <v>189851084</v>
      </c>
      <c r="CX329" s="95">
        <f t="shared" si="595"/>
        <v>-154142350</v>
      </c>
      <c r="CY329" s="95">
        <f t="shared" si="596"/>
        <v>-22275966</v>
      </c>
      <c r="CZ329" s="93">
        <f t="shared" si="597"/>
        <v>-7846465</v>
      </c>
      <c r="DA329" s="95">
        <f t="shared" si="598"/>
        <v>5586303</v>
      </c>
      <c r="DB329" s="99">
        <f t="shared" si="599"/>
        <v>0.0294246568536843</v>
      </c>
      <c r="DC329" s="99">
        <f t="shared" si="600"/>
        <v>0.030316715813425</v>
      </c>
      <c r="DD329" s="91">
        <f t="shared" si="601"/>
        <v>0</v>
      </c>
      <c r="DE329" s="93">
        <f t="shared" si="602"/>
        <v>0</v>
      </c>
      <c r="DF329" s="93">
        <f t="shared" si="603"/>
        <v>1852867.5</v>
      </c>
      <c r="DG329" s="93">
        <f t="shared" si="604"/>
        <v>30132163.5</v>
      </c>
      <c r="DH329" s="94"/>
      <c r="DI329" s="100">
        <f t="shared" si="605"/>
        <v>217879473</v>
      </c>
      <c r="DJ329" s="100">
        <f t="shared" si="606"/>
        <v>-176548135</v>
      </c>
      <c r="DK329" s="100">
        <f t="shared" si="607"/>
        <v>-21569850</v>
      </c>
      <c r="DL329" s="100">
        <f t="shared" si="608"/>
        <v>-8018953</v>
      </c>
      <c r="DM329" s="100">
        <f t="shared" si="609"/>
        <v>11742535</v>
      </c>
      <c r="DN329" s="99">
        <f t="shared" si="610"/>
        <v>0.0538946365085067</v>
      </c>
      <c r="DO329" s="90">
        <f t="shared" si="611"/>
        <v>0.0569647299214273</v>
      </c>
      <c r="DP329" s="91">
        <f t="shared" si="612"/>
        <v>0</v>
      </c>
      <c r="DQ329" s="93">
        <f t="shared" si="613"/>
        <v>0</v>
      </c>
      <c r="DR329" s="93">
        <f t="shared" si="614"/>
        <v>1834510</v>
      </c>
      <c r="DS329" s="93">
        <f t="shared" si="615"/>
        <v>31276990.5</v>
      </c>
      <c r="DT329" s="94"/>
      <c r="DU329" s="105">
        <f t="shared" ref="DU329:DX329" si="637">(DI329+CW329+CK329)/3</f>
        <v>208379986</v>
      </c>
      <c r="DV329" s="105">
        <f t="shared" si="637"/>
        <v>-168950494</v>
      </c>
      <c r="DW329" s="105">
        <f t="shared" si="637"/>
        <v>-22430833.3333333</v>
      </c>
      <c r="DX329" s="105">
        <f t="shared" si="637"/>
        <v>-8234844.66666667</v>
      </c>
      <c r="DY329" s="105">
        <f t="shared" si="617"/>
        <v>8763814</v>
      </c>
      <c r="DZ329" s="99">
        <f t="shared" si="618"/>
        <v>0.0420568892830236</v>
      </c>
      <c r="EA329" s="107">
        <f t="shared" si="619"/>
        <v>0.0439033266302692</v>
      </c>
      <c r="EB329" s="105">
        <f t="shared" si="620"/>
        <v>0</v>
      </c>
      <c r="EC329" s="105">
        <f t="shared" si="621"/>
        <v>0</v>
      </c>
      <c r="ED329" s="105">
        <f t="shared" si="622"/>
        <v>1647581.66666667</v>
      </c>
      <c r="EE329" s="105">
        <f t="shared" si="623"/>
        <v>29501058.8333333</v>
      </c>
      <c r="EF329" s="108"/>
      <c r="EG329" s="115" t="str">
        <f t="shared" si="624"/>
        <v>完整</v>
      </c>
      <c r="EH329" s="115" t="str">
        <f t="shared" si="625"/>
        <v>完整</v>
      </c>
      <c r="EI329" s="115" t="str">
        <f t="shared" si="626"/>
        <v>完整</v>
      </c>
      <c r="EJ329" s="115" t="str">
        <f t="shared" si="627"/>
        <v>选择</v>
      </c>
      <c r="EK329" s="115" t="str">
        <f t="shared" si="628"/>
        <v>选择</v>
      </c>
      <c r="EL329" s="115" t="str">
        <f t="shared" si="629"/>
        <v>选择</v>
      </c>
      <c r="EM329" s="3" t="str">
        <f t="shared" si="630"/>
        <v>删除</v>
      </c>
      <c r="EN329" s="3" t="str">
        <f t="shared" si="631"/>
        <v>删除</v>
      </c>
      <c r="EO329" s="3" t="str">
        <f t="shared" si="632"/>
        <v>删除</v>
      </c>
      <c r="GR329" s="4"/>
    </row>
    <row r="330" s="5" customFormat="1" customHeight="1" spans="1:200">
      <c r="A330" s="42" t="s">
        <v>3215</v>
      </c>
      <c r="B330" s="43" t="str">
        <f t="shared" si="531"/>
        <v>PT MPX Logistics International TBK</v>
      </c>
      <c r="C330" s="44" t="s">
        <v>241</v>
      </c>
      <c r="D330" s="44"/>
      <c r="E330" s="45" t="s">
        <v>3216</v>
      </c>
      <c r="F330" s="47"/>
      <c r="G330" s="44"/>
      <c r="H330" s="46">
        <f t="shared" si="581"/>
        <v>0.102432244131004</v>
      </c>
      <c r="I330" s="46">
        <f t="shared" si="582"/>
        <v>0.114122018601072</v>
      </c>
      <c r="J330" s="44"/>
      <c r="K330" s="47"/>
      <c r="L330" s="49">
        <v>0</v>
      </c>
      <c r="M330" s="70" t="s">
        <v>3217</v>
      </c>
      <c r="N330" s="71" t="s">
        <v>41</v>
      </c>
      <c r="O330" s="71" t="s">
        <v>3218</v>
      </c>
      <c r="P330" s="71" t="s">
        <v>211</v>
      </c>
      <c r="Q330" s="71" t="s">
        <v>3219</v>
      </c>
      <c r="R330" s="71" t="e">
        <f>VLOOKUP(C4,'[1]AP 2023'!C:DP,118,0)</f>
        <v>#N/A</v>
      </c>
      <c r="S330" s="71" t="s">
        <v>1107</v>
      </c>
      <c r="T330" s="75"/>
      <c r="U330" s="71" t="s">
        <v>3220</v>
      </c>
      <c r="V330" s="71" t="s">
        <v>216</v>
      </c>
      <c r="W330" s="71" t="s">
        <v>75</v>
      </c>
      <c r="X330" s="71" t="s">
        <v>3221</v>
      </c>
      <c r="Y330" s="71" t="s">
        <v>378</v>
      </c>
      <c r="Z330" s="71" t="s">
        <v>3222</v>
      </c>
      <c r="AA330" s="81">
        <v>45055</v>
      </c>
      <c r="AB330" s="75"/>
      <c r="AC330" s="82">
        <v>140258235</v>
      </c>
      <c r="AD330" s="82">
        <v>116969873</v>
      </c>
      <c r="AE330" s="82">
        <v>142780340</v>
      </c>
      <c r="AF330" s="82">
        <v>73282999</v>
      </c>
      <c r="AG330" s="82">
        <v>105827</v>
      </c>
      <c r="AH330" s="82">
        <v>13733</v>
      </c>
      <c r="AI330" s="82">
        <v>158770</v>
      </c>
      <c r="AJ330" s="82">
        <v>22929</v>
      </c>
      <c r="AK330" s="82">
        <v>104391198</v>
      </c>
      <c r="AL330" s="82">
        <v>93148531</v>
      </c>
      <c r="AM330" s="82">
        <v>114865012</v>
      </c>
      <c r="AN330" s="82">
        <v>52951036</v>
      </c>
      <c r="AO330" s="82">
        <v>0</v>
      </c>
      <c r="AP330" s="82">
        <v>0</v>
      </c>
      <c r="AQ330" s="82">
        <v>0</v>
      </c>
      <c r="AR330" s="82">
        <v>0</v>
      </c>
      <c r="AS330" s="82">
        <v>-15811570</v>
      </c>
      <c r="AT330" s="82">
        <v>-9038154</v>
      </c>
      <c r="AU330" s="82">
        <v>-6695494</v>
      </c>
      <c r="AV330" s="82">
        <v>-5590055</v>
      </c>
      <c r="AW330" s="82">
        <v>-5075515</v>
      </c>
      <c r="AX330" s="82">
        <v>-4507259</v>
      </c>
      <c r="AY330" s="82">
        <v>-5501952</v>
      </c>
      <c r="AZ330" s="82">
        <v>-5502196</v>
      </c>
      <c r="BA330" s="82">
        <v>1700479</v>
      </c>
      <c r="BB330" s="82">
        <v>413735</v>
      </c>
      <c r="BC330" s="82">
        <v>201019</v>
      </c>
      <c r="BD330" s="82">
        <v>193145</v>
      </c>
      <c r="BE330" s="82">
        <v>20218183</v>
      </c>
      <c r="BF330" s="82">
        <v>7944194</v>
      </c>
      <c r="BG330" s="82">
        <v>11978461</v>
      </c>
      <c r="BH330" s="82">
        <v>11831140</v>
      </c>
      <c r="BI330" s="82">
        <v>5277025</v>
      </c>
      <c r="BJ330" s="82">
        <v>2219026</v>
      </c>
      <c r="BK330" s="82">
        <v>2521589</v>
      </c>
      <c r="BL330" s="82">
        <v>630017</v>
      </c>
      <c r="BM330" s="82">
        <v>118479436</v>
      </c>
      <c r="BN330" s="82">
        <v>46185220</v>
      </c>
      <c r="BO330" s="82">
        <v>35685086</v>
      </c>
      <c r="BP330" s="82">
        <v>40913668</v>
      </c>
      <c r="BQ330" s="82">
        <v>155111113</v>
      </c>
      <c r="BR330" s="82">
        <v>59741292</v>
      </c>
      <c r="BS330" s="82">
        <v>52061315</v>
      </c>
      <c r="BT330" s="82">
        <v>54599780</v>
      </c>
      <c r="BU330" s="82">
        <v>138983</v>
      </c>
      <c r="BV330" s="83"/>
      <c r="BW330" s="83"/>
      <c r="BX330" s="83"/>
      <c r="BY330" s="82">
        <v>15085779</v>
      </c>
      <c r="BZ330" s="82">
        <v>10289662</v>
      </c>
      <c r="CA330" s="82">
        <v>15876652</v>
      </c>
      <c r="CB330" s="82">
        <v>9262641</v>
      </c>
      <c r="CC330" s="83"/>
      <c r="CD330" s="83"/>
      <c r="CE330" s="83"/>
      <c r="CF330" s="83"/>
      <c r="CG330" s="82">
        <v>8838696</v>
      </c>
      <c r="CH330" s="82">
        <v>3827945</v>
      </c>
      <c r="CI330" s="82">
        <v>3041033</v>
      </c>
      <c r="CJ330" s="82">
        <v>2687992</v>
      </c>
      <c r="CK330" s="89">
        <f t="shared" si="583"/>
        <v>140258235</v>
      </c>
      <c r="CL330" s="89">
        <f t="shared" si="584"/>
        <v>-104391198</v>
      </c>
      <c r="CM330" s="89">
        <f t="shared" si="585"/>
        <v>-15811570</v>
      </c>
      <c r="CN330" s="89">
        <f t="shared" si="586"/>
        <v>-5075515</v>
      </c>
      <c r="CO330" s="89">
        <f t="shared" si="587"/>
        <v>14979952</v>
      </c>
      <c r="CP330" s="90">
        <f t="shared" si="588"/>
        <v>0.106802655829799</v>
      </c>
      <c r="CQ330" s="90">
        <f t="shared" si="589"/>
        <v>0.119573414013026</v>
      </c>
      <c r="CR330" s="91">
        <f t="shared" si="590"/>
        <v>138983</v>
      </c>
      <c r="CS330" s="93">
        <f t="shared" si="591"/>
        <v>0</v>
      </c>
      <c r="CT330" s="93">
        <f t="shared" si="592"/>
        <v>1057107</v>
      </c>
      <c r="CU330" s="93">
        <f t="shared" si="593"/>
        <v>82332328</v>
      </c>
      <c r="CV330" s="94"/>
      <c r="CW330" s="95">
        <f t="shared" si="594"/>
        <v>116969873</v>
      </c>
      <c r="CX330" s="95">
        <f t="shared" si="595"/>
        <v>-93148531</v>
      </c>
      <c r="CY330" s="95">
        <f t="shared" si="596"/>
        <v>-9038154</v>
      </c>
      <c r="CZ330" s="93">
        <f t="shared" si="597"/>
        <v>-4507259</v>
      </c>
      <c r="DA330" s="95">
        <f t="shared" si="598"/>
        <v>10275929</v>
      </c>
      <c r="DB330" s="99">
        <f t="shared" si="599"/>
        <v>0.087851074267645</v>
      </c>
      <c r="DC330" s="99">
        <f t="shared" si="600"/>
        <v>0.0963122049363926</v>
      </c>
      <c r="DD330" s="91">
        <f t="shared" si="601"/>
        <v>0</v>
      </c>
      <c r="DE330" s="93">
        <f t="shared" si="602"/>
        <v>0</v>
      </c>
      <c r="DF330" s="93">
        <f t="shared" si="603"/>
        <v>307377</v>
      </c>
      <c r="DG330" s="93">
        <f t="shared" si="604"/>
        <v>40935153</v>
      </c>
      <c r="DH330" s="94"/>
      <c r="DI330" s="100">
        <f t="shared" si="605"/>
        <v>142780340</v>
      </c>
      <c r="DJ330" s="100">
        <f t="shared" si="606"/>
        <v>-114865012</v>
      </c>
      <c r="DK330" s="100">
        <f t="shared" si="607"/>
        <v>-6695494</v>
      </c>
      <c r="DL330" s="100">
        <f t="shared" si="608"/>
        <v>-5501952</v>
      </c>
      <c r="DM330" s="100">
        <f t="shared" si="609"/>
        <v>15717882</v>
      </c>
      <c r="DN330" s="99">
        <f t="shared" si="610"/>
        <v>0.110084357552307</v>
      </c>
      <c r="DO330" s="90">
        <f t="shared" si="611"/>
        <v>0.123702014327474</v>
      </c>
      <c r="DP330" s="91">
        <f t="shared" si="612"/>
        <v>0</v>
      </c>
      <c r="DQ330" s="93">
        <f t="shared" si="613"/>
        <v>0</v>
      </c>
      <c r="DR330" s="93">
        <f t="shared" si="614"/>
        <v>197082</v>
      </c>
      <c r="DS330" s="93">
        <f t="shared" si="615"/>
        <v>38299377</v>
      </c>
      <c r="DT330" s="94"/>
      <c r="DU330" s="105">
        <f t="shared" ref="DU330:DX330" si="638">(DI330+CW330+CK330)/3</f>
        <v>133336149.333333</v>
      </c>
      <c r="DV330" s="105">
        <f t="shared" si="638"/>
        <v>-104134913.666667</v>
      </c>
      <c r="DW330" s="105">
        <f t="shared" si="638"/>
        <v>-10515072.6666667</v>
      </c>
      <c r="DX330" s="105">
        <f t="shared" si="638"/>
        <v>-5028242</v>
      </c>
      <c r="DY330" s="105">
        <f t="shared" si="617"/>
        <v>13657921</v>
      </c>
      <c r="DZ330" s="99">
        <f t="shared" si="618"/>
        <v>0.102432244131004</v>
      </c>
      <c r="EA330" s="107">
        <f t="shared" si="619"/>
        <v>0.114122018601072</v>
      </c>
      <c r="EB330" s="105">
        <f t="shared" si="620"/>
        <v>-46327.6666666667</v>
      </c>
      <c r="EC330" s="105">
        <f t="shared" si="621"/>
        <v>0</v>
      </c>
      <c r="ED330" s="105">
        <f t="shared" si="622"/>
        <v>520522</v>
      </c>
      <c r="EE330" s="105">
        <f t="shared" si="623"/>
        <v>53855619.3333333</v>
      </c>
      <c r="EF330" s="108"/>
      <c r="EG330" s="115" t="str">
        <f t="shared" si="624"/>
        <v>完整</v>
      </c>
      <c r="EH330" s="115" t="str">
        <f t="shared" si="625"/>
        <v>完整</v>
      </c>
      <c r="EI330" s="115" t="str">
        <f t="shared" si="626"/>
        <v>完整</v>
      </c>
      <c r="EJ330" s="115" t="str">
        <f t="shared" si="627"/>
        <v>选择</v>
      </c>
      <c r="EK330" s="115" t="str">
        <f t="shared" si="628"/>
        <v>选择</v>
      </c>
      <c r="EL330" s="115" t="str">
        <f t="shared" si="629"/>
        <v>选择</v>
      </c>
      <c r="EM330" s="3" t="str">
        <f t="shared" si="630"/>
        <v>删除</v>
      </c>
      <c r="EN330" s="3" t="str">
        <f t="shared" si="631"/>
        <v>删除</v>
      </c>
      <c r="EO330" s="3" t="str">
        <f t="shared" si="632"/>
        <v>删除</v>
      </c>
      <c r="GR330" s="4"/>
    </row>
    <row r="331" s="5" customFormat="1" customHeight="1" spans="1:200">
      <c r="A331" s="42" t="s">
        <v>3223</v>
      </c>
      <c r="B331" s="43" t="str">
        <f t="shared" si="531"/>
        <v>Anhui Jiuheng Recycling Packaging Technology Co., Ltd.</v>
      </c>
      <c r="C331" s="44" t="s">
        <v>207</v>
      </c>
      <c r="D331" s="44" t="s">
        <v>95</v>
      </c>
      <c r="E331" s="45"/>
      <c r="F331" s="47"/>
      <c r="G331" s="44"/>
      <c r="H331" s="46">
        <f t="shared" si="581"/>
        <v>-0.00754972111104846</v>
      </c>
      <c r="I331" s="46" t="str">
        <f t="shared" si="582"/>
        <v> </v>
      </c>
      <c r="J331" s="44"/>
      <c r="K331" s="47"/>
      <c r="L331" s="49" t="s">
        <v>95</v>
      </c>
      <c r="M331" s="70" t="s">
        <v>3178</v>
      </c>
      <c r="N331" s="71" t="s">
        <v>3224</v>
      </c>
      <c r="O331" s="71" t="s">
        <v>3225</v>
      </c>
      <c r="P331" s="71" t="s">
        <v>211</v>
      </c>
      <c r="Q331" s="71" t="s">
        <v>2392</v>
      </c>
      <c r="R331" s="75"/>
      <c r="S331" s="71" t="s">
        <v>235</v>
      </c>
      <c r="T331" s="75"/>
      <c r="U331" s="71" t="s">
        <v>3226</v>
      </c>
      <c r="V331" s="71" t="s">
        <v>716</v>
      </c>
      <c r="W331" s="71" t="s">
        <v>79</v>
      </c>
      <c r="X331" s="71" t="s">
        <v>3227</v>
      </c>
      <c r="Y331" s="71" t="s">
        <v>2396</v>
      </c>
      <c r="Z331" s="71" t="s">
        <v>3228</v>
      </c>
      <c r="AA331" s="81">
        <v>44820</v>
      </c>
      <c r="AB331" s="75"/>
      <c r="AC331" s="82">
        <v>63525</v>
      </c>
      <c r="AD331" s="82">
        <v>50677</v>
      </c>
      <c r="AE331" s="82">
        <v>45539</v>
      </c>
      <c r="AF331" s="82">
        <v>38463</v>
      </c>
      <c r="AG331" s="82">
        <v>1360</v>
      </c>
      <c r="AH331" s="82">
        <v>8870</v>
      </c>
      <c r="AI331" s="82">
        <v>925</v>
      </c>
      <c r="AJ331" s="82">
        <v>1035</v>
      </c>
      <c r="AK331" s="82">
        <v>43279</v>
      </c>
      <c r="AL331" s="82">
        <v>31716</v>
      </c>
      <c r="AM331" s="82">
        <v>24871</v>
      </c>
      <c r="AN331" s="82">
        <v>18995</v>
      </c>
      <c r="AO331" s="82">
        <v>4048</v>
      </c>
      <c r="AP331" s="82">
        <v>2876</v>
      </c>
      <c r="AQ331" s="82">
        <v>2770</v>
      </c>
      <c r="AR331" s="82">
        <v>2132</v>
      </c>
      <c r="AS331" s="82">
        <v>-8247</v>
      </c>
      <c r="AT331" s="82">
        <v>-12259</v>
      </c>
      <c r="AU331" s="82">
        <v>-6525</v>
      </c>
      <c r="AV331" s="82">
        <v>-5716</v>
      </c>
      <c r="AW331" s="82">
        <v>-8242</v>
      </c>
      <c r="AX331" s="82">
        <v>-5908</v>
      </c>
      <c r="AY331" s="82">
        <v>-10206</v>
      </c>
      <c r="AZ331" s="82">
        <v>-8101</v>
      </c>
      <c r="BA331" s="82">
        <v>2865</v>
      </c>
      <c r="BB331" s="82">
        <v>633</v>
      </c>
      <c r="BC331" s="82">
        <v>419</v>
      </c>
      <c r="BD331" s="82">
        <v>193</v>
      </c>
      <c r="BE331" s="82">
        <v>21273</v>
      </c>
      <c r="BF331" s="82">
        <v>23071</v>
      </c>
      <c r="BG331" s="82">
        <v>14655</v>
      </c>
      <c r="BH331" s="82">
        <v>11999</v>
      </c>
      <c r="BI331" s="82">
        <v>1954</v>
      </c>
      <c r="BJ331" s="82">
        <v>784</v>
      </c>
      <c r="BK331" s="82">
        <v>177</v>
      </c>
      <c r="BL331" s="82">
        <v>1229</v>
      </c>
      <c r="BM331" s="82">
        <v>28563</v>
      </c>
      <c r="BN331" s="82">
        <v>20709</v>
      </c>
      <c r="BO331" s="82">
        <v>10060</v>
      </c>
      <c r="BP331" s="82">
        <v>11527</v>
      </c>
      <c r="BQ331" s="82">
        <v>83672</v>
      </c>
      <c r="BR331" s="82">
        <v>69936</v>
      </c>
      <c r="BS331" s="82">
        <v>43489</v>
      </c>
      <c r="BT331" s="82">
        <v>40794</v>
      </c>
      <c r="BU331" s="82">
        <v>2211</v>
      </c>
      <c r="BV331" s="82">
        <v>2307</v>
      </c>
      <c r="BW331" s="82">
        <v>2231</v>
      </c>
      <c r="BX331" s="82">
        <v>2462</v>
      </c>
      <c r="BY331" s="82">
        <v>5117</v>
      </c>
      <c r="BZ331" s="82">
        <v>9664</v>
      </c>
      <c r="CA331" s="82">
        <v>4862</v>
      </c>
      <c r="CB331" s="82">
        <v>6686</v>
      </c>
      <c r="CC331" s="82">
        <v>0</v>
      </c>
      <c r="CD331" s="82">
        <v>3927</v>
      </c>
      <c r="CE331" s="83"/>
      <c r="CF331" s="83"/>
      <c r="CG331" s="82">
        <v>1988</v>
      </c>
      <c r="CH331" s="82">
        <v>3149</v>
      </c>
      <c r="CI331" s="82">
        <v>1524</v>
      </c>
      <c r="CJ331" s="82">
        <v>1122</v>
      </c>
      <c r="CK331" s="89">
        <f t="shared" si="583"/>
        <v>63525</v>
      </c>
      <c r="CL331" s="89">
        <f t="shared" si="584"/>
        <v>-43279</v>
      </c>
      <c r="CM331" s="89">
        <f t="shared" si="585"/>
        <v>-12295</v>
      </c>
      <c r="CN331" s="89">
        <f t="shared" si="586"/>
        <v>-8242</v>
      </c>
      <c r="CO331" s="89">
        <f t="shared" si="587"/>
        <v>-291</v>
      </c>
      <c r="CP331" s="90">
        <f t="shared" si="588"/>
        <v>-0.00458087367178276</v>
      </c>
      <c r="CQ331" s="90">
        <f t="shared" si="589"/>
        <v>-0.00455998495675066</v>
      </c>
      <c r="CR331" s="91">
        <f t="shared" si="590"/>
        <v>2211</v>
      </c>
      <c r="CS331" s="93">
        <f t="shared" si="591"/>
        <v>4048</v>
      </c>
      <c r="CT331" s="93">
        <f t="shared" si="592"/>
        <v>1749</v>
      </c>
      <c r="CU331" s="93">
        <f t="shared" si="593"/>
        <v>24636</v>
      </c>
      <c r="CV331" s="94"/>
      <c r="CW331" s="95">
        <f t="shared" si="594"/>
        <v>50677</v>
      </c>
      <c r="CX331" s="95">
        <f t="shared" si="595"/>
        <v>-31716</v>
      </c>
      <c r="CY331" s="95">
        <f t="shared" si="596"/>
        <v>-15135</v>
      </c>
      <c r="CZ331" s="93">
        <f t="shared" si="597"/>
        <v>-5908</v>
      </c>
      <c r="DA331" s="95">
        <f t="shared" si="598"/>
        <v>-2082</v>
      </c>
      <c r="DB331" s="99">
        <f t="shared" si="599"/>
        <v>-0.0410837263452848</v>
      </c>
      <c r="DC331" s="99">
        <f t="shared" si="600"/>
        <v>-0.0394624613809966</v>
      </c>
      <c r="DD331" s="91">
        <f t="shared" si="601"/>
        <v>2307</v>
      </c>
      <c r="DE331" s="93">
        <f t="shared" si="602"/>
        <v>2876</v>
      </c>
      <c r="DF331" s="93">
        <f t="shared" si="603"/>
        <v>526</v>
      </c>
      <c r="DG331" s="93">
        <f t="shared" si="604"/>
        <v>15384.5</v>
      </c>
      <c r="DH331" s="94"/>
      <c r="DI331" s="100">
        <f t="shared" si="605"/>
        <v>45539</v>
      </c>
      <c r="DJ331" s="100">
        <f t="shared" si="606"/>
        <v>-24871</v>
      </c>
      <c r="DK331" s="100">
        <f t="shared" si="607"/>
        <v>-9295</v>
      </c>
      <c r="DL331" s="100">
        <f t="shared" si="608"/>
        <v>-10206</v>
      </c>
      <c r="DM331" s="100">
        <f t="shared" si="609"/>
        <v>1167</v>
      </c>
      <c r="DN331" s="99">
        <f t="shared" si="610"/>
        <v>0.0256263861744878</v>
      </c>
      <c r="DO331" s="90">
        <f t="shared" si="611"/>
        <v>0.026300369602452</v>
      </c>
      <c r="DP331" s="91">
        <f t="shared" si="612"/>
        <v>2231</v>
      </c>
      <c r="DQ331" s="93">
        <f t="shared" si="613"/>
        <v>2770</v>
      </c>
      <c r="DR331" s="93">
        <f t="shared" si="614"/>
        <v>306</v>
      </c>
      <c r="DS331" s="93">
        <f t="shared" si="615"/>
        <v>10793.5</v>
      </c>
      <c r="DT331" s="94"/>
      <c r="DU331" s="105">
        <f t="shared" ref="DU331:DX331" si="639">(DI331+CW331+CK331)/3</f>
        <v>53247</v>
      </c>
      <c r="DV331" s="105">
        <f t="shared" si="639"/>
        <v>-33288.6666666667</v>
      </c>
      <c r="DW331" s="105">
        <f t="shared" si="639"/>
        <v>-12241.6666666667</v>
      </c>
      <c r="DX331" s="105">
        <f t="shared" si="639"/>
        <v>-8118.66666666667</v>
      </c>
      <c r="DY331" s="105">
        <f t="shared" si="617"/>
        <v>-401.999999999997</v>
      </c>
      <c r="DZ331" s="99">
        <f t="shared" si="618"/>
        <v>-0.00754972111104846</v>
      </c>
      <c r="EA331" s="107">
        <f t="shared" si="619"/>
        <v>-0.00749314991891736</v>
      </c>
      <c r="EB331" s="105">
        <f t="shared" si="620"/>
        <v>-2249.66666666667</v>
      </c>
      <c r="EC331" s="105">
        <f t="shared" si="621"/>
        <v>-3231.33333333333</v>
      </c>
      <c r="ED331" s="105">
        <f t="shared" si="622"/>
        <v>860.333333333333</v>
      </c>
      <c r="EE331" s="105">
        <f t="shared" si="623"/>
        <v>16938</v>
      </c>
      <c r="EF331" s="108"/>
      <c r="EG331" s="115" t="str">
        <f t="shared" si="624"/>
        <v>完整</v>
      </c>
      <c r="EH331" s="115" t="str">
        <f t="shared" si="625"/>
        <v>完整</v>
      </c>
      <c r="EI331" s="115" t="str">
        <f t="shared" si="626"/>
        <v>完整</v>
      </c>
      <c r="EJ331" s="115" t="str">
        <f t="shared" si="627"/>
        <v>选择</v>
      </c>
      <c r="EK331" s="115" t="str">
        <f t="shared" si="628"/>
        <v>选择</v>
      </c>
      <c r="EL331" s="115" t="str">
        <f t="shared" si="629"/>
        <v>选择</v>
      </c>
      <c r="EM331" s="3" t="str">
        <f t="shared" si="630"/>
        <v>删除</v>
      </c>
      <c r="EN331" s="3" t="str">
        <f t="shared" si="631"/>
        <v>删除</v>
      </c>
      <c r="EO331" s="3" t="str">
        <f t="shared" si="632"/>
        <v>删除</v>
      </c>
      <c r="GR331" s="4"/>
    </row>
    <row r="332" s="5" customFormat="1" customHeight="1" spans="1:200">
      <c r="A332" s="42" t="s">
        <v>3229</v>
      </c>
      <c r="B332" s="43" t="str">
        <f t="shared" si="531"/>
        <v>Binh TRI Thien Railway Joint Stock Company</v>
      </c>
      <c r="C332" s="44" t="s">
        <v>207</v>
      </c>
      <c r="D332" s="44" t="s">
        <v>95</v>
      </c>
      <c r="E332" s="45"/>
      <c r="F332" s="47"/>
      <c r="G332" s="44"/>
      <c r="H332" s="46">
        <f t="shared" si="581"/>
        <v>0.0229455364525108</v>
      </c>
      <c r="I332" s="46" t="str">
        <f t="shared" si="582"/>
        <v> </v>
      </c>
      <c r="J332" s="45" t="s">
        <v>3230</v>
      </c>
      <c r="K332" s="47"/>
      <c r="L332" s="49" t="s">
        <v>95</v>
      </c>
      <c r="M332" s="70" t="s">
        <v>3230</v>
      </c>
      <c r="N332" s="71" t="s">
        <v>3231</v>
      </c>
      <c r="O332" s="71" t="s">
        <v>3232</v>
      </c>
      <c r="P332" s="71" t="s">
        <v>211</v>
      </c>
      <c r="Q332" s="71" t="s">
        <v>3233</v>
      </c>
      <c r="R332" s="71" t="s">
        <v>3234</v>
      </c>
      <c r="S332" s="71" t="s">
        <v>1565</v>
      </c>
      <c r="T332" s="75"/>
      <c r="U332" s="71" t="s">
        <v>3235</v>
      </c>
      <c r="V332" s="71" t="s">
        <v>856</v>
      </c>
      <c r="W332" s="71" t="s">
        <v>83</v>
      </c>
      <c r="X332" s="71" t="s">
        <v>3236</v>
      </c>
      <c r="Y332" s="71" t="s">
        <v>3237</v>
      </c>
      <c r="Z332" s="71" t="s">
        <v>3238</v>
      </c>
      <c r="AA332" s="81">
        <v>42608</v>
      </c>
      <c r="AB332" s="75"/>
      <c r="AC332" s="82">
        <v>216288836</v>
      </c>
      <c r="AD332" s="82">
        <v>189166509</v>
      </c>
      <c r="AE332" s="82">
        <v>233952325</v>
      </c>
      <c r="AF332" s="82">
        <v>205571608</v>
      </c>
      <c r="AG332" s="82">
        <v>1</v>
      </c>
      <c r="AH332" s="83"/>
      <c r="AI332" s="83"/>
      <c r="AJ332" s="83"/>
      <c r="AK332" s="82">
        <v>199914893</v>
      </c>
      <c r="AL332" s="82">
        <v>175055657</v>
      </c>
      <c r="AM332" s="82">
        <v>218998836</v>
      </c>
      <c r="AN332" s="82">
        <v>189079832</v>
      </c>
      <c r="AO332" s="82">
        <v>0</v>
      </c>
      <c r="AP332" s="82">
        <v>0</v>
      </c>
      <c r="AQ332" s="82">
        <v>0</v>
      </c>
      <c r="AR332" s="82">
        <v>0</v>
      </c>
      <c r="AS332" s="82">
        <v>-10570606</v>
      </c>
      <c r="AT332" s="82">
        <v>-8137950</v>
      </c>
      <c r="AU332" s="82">
        <v>-7932124</v>
      </c>
      <c r="AV332" s="82">
        <v>-9076694</v>
      </c>
      <c r="AW332" s="82">
        <v>-1363265</v>
      </c>
      <c r="AX332" s="82">
        <v>-1461929</v>
      </c>
      <c r="AY332" s="82">
        <v>-1300858</v>
      </c>
      <c r="AZ332" s="82">
        <v>-2080671</v>
      </c>
      <c r="BA332" s="82">
        <v>14084974</v>
      </c>
      <c r="BB332" s="82">
        <v>12268421</v>
      </c>
      <c r="BC332" s="82">
        <v>8403093</v>
      </c>
      <c r="BD332" s="82">
        <v>35391242</v>
      </c>
      <c r="BE332" s="82">
        <v>57520829</v>
      </c>
      <c r="BF332" s="82">
        <v>67574205</v>
      </c>
      <c r="BG332" s="82">
        <v>48638008</v>
      </c>
      <c r="BH332" s="82">
        <v>48462700</v>
      </c>
      <c r="BI332" s="82">
        <v>21136860</v>
      </c>
      <c r="BJ332" s="82">
        <v>584786</v>
      </c>
      <c r="BK332" s="82">
        <v>748222</v>
      </c>
      <c r="BL332" s="82">
        <v>4487059</v>
      </c>
      <c r="BM332" s="82">
        <v>8739135</v>
      </c>
      <c r="BN332" s="82">
        <v>9069600</v>
      </c>
      <c r="BO332" s="82">
        <v>10531529</v>
      </c>
      <c r="BP332" s="82">
        <v>10230795</v>
      </c>
      <c r="BQ332" s="82">
        <v>102685759</v>
      </c>
      <c r="BR332" s="82">
        <v>98120067</v>
      </c>
      <c r="BS332" s="82">
        <v>75979952</v>
      </c>
      <c r="BT332" s="82">
        <v>105071214</v>
      </c>
      <c r="BU332" s="82">
        <v>0</v>
      </c>
      <c r="BV332" s="83"/>
      <c r="BW332" s="83"/>
      <c r="BX332" s="83"/>
      <c r="BY332" s="82">
        <v>4440073</v>
      </c>
      <c r="BZ332" s="82">
        <v>4510973</v>
      </c>
      <c r="CA332" s="82">
        <v>5720507</v>
      </c>
      <c r="CB332" s="82">
        <v>5334411</v>
      </c>
      <c r="CC332" s="83"/>
      <c r="CD332" s="83"/>
      <c r="CE332" s="83"/>
      <c r="CF332" s="83"/>
      <c r="CG332" s="82">
        <v>10570606</v>
      </c>
      <c r="CH332" s="82">
        <v>8137950</v>
      </c>
      <c r="CI332" s="82">
        <v>7932124</v>
      </c>
      <c r="CJ332" s="82">
        <v>9076694</v>
      </c>
      <c r="CK332" s="89">
        <f t="shared" si="583"/>
        <v>216288836</v>
      </c>
      <c r="CL332" s="89">
        <f t="shared" si="584"/>
        <v>-199914893</v>
      </c>
      <c r="CM332" s="89">
        <f t="shared" si="585"/>
        <v>-10570606</v>
      </c>
      <c r="CN332" s="89">
        <f t="shared" si="586"/>
        <v>-1363265</v>
      </c>
      <c r="CO332" s="89">
        <f t="shared" si="587"/>
        <v>4440072</v>
      </c>
      <c r="CP332" s="90">
        <f t="shared" si="588"/>
        <v>0.0205284381853162</v>
      </c>
      <c r="CQ332" s="90">
        <f t="shared" si="589"/>
        <v>0.0209586873020416</v>
      </c>
      <c r="CR332" s="91">
        <f t="shared" si="590"/>
        <v>0</v>
      </c>
      <c r="CS332" s="93">
        <f t="shared" si="591"/>
        <v>0</v>
      </c>
      <c r="CT332" s="93">
        <f t="shared" si="592"/>
        <v>13176697.5</v>
      </c>
      <c r="CU332" s="93">
        <f t="shared" si="593"/>
        <v>8904367.5</v>
      </c>
      <c r="CV332" s="94"/>
      <c r="CW332" s="95">
        <f t="shared" si="594"/>
        <v>189166509</v>
      </c>
      <c r="CX332" s="95">
        <f t="shared" si="595"/>
        <v>-175055657</v>
      </c>
      <c r="CY332" s="95">
        <f t="shared" si="596"/>
        <v>-8137950</v>
      </c>
      <c r="CZ332" s="93">
        <f t="shared" si="597"/>
        <v>-1461929</v>
      </c>
      <c r="DA332" s="95">
        <f t="shared" si="598"/>
        <v>4510973</v>
      </c>
      <c r="DB332" s="99">
        <f t="shared" si="599"/>
        <v>0.0238465731796108</v>
      </c>
      <c r="DC332" s="99">
        <f t="shared" si="600"/>
        <v>0.0244291240745688</v>
      </c>
      <c r="DD332" s="91">
        <f t="shared" si="601"/>
        <v>0</v>
      </c>
      <c r="DE332" s="93">
        <f t="shared" si="602"/>
        <v>0</v>
      </c>
      <c r="DF332" s="93">
        <f t="shared" si="603"/>
        <v>10335757</v>
      </c>
      <c r="DG332" s="93">
        <f t="shared" si="604"/>
        <v>9800564.5</v>
      </c>
      <c r="DH332" s="94"/>
      <c r="DI332" s="100">
        <f t="shared" si="605"/>
        <v>233952325</v>
      </c>
      <c r="DJ332" s="100">
        <f t="shared" si="606"/>
        <v>-218998836</v>
      </c>
      <c r="DK332" s="100">
        <f t="shared" si="607"/>
        <v>-7932124</v>
      </c>
      <c r="DL332" s="100">
        <f t="shared" si="608"/>
        <v>-1300858</v>
      </c>
      <c r="DM332" s="100">
        <f t="shared" si="609"/>
        <v>5720507</v>
      </c>
      <c r="DN332" s="99">
        <f t="shared" si="610"/>
        <v>0.0244515928619218</v>
      </c>
      <c r="DO332" s="90">
        <f t="shared" si="611"/>
        <v>0.0250644588038991</v>
      </c>
      <c r="DP332" s="91">
        <f t="shared" si="612"/>
        <v>0</v>
      </c>
      <c r="DQ332" s="93">
        <f t="shared" si="613"/>
        <v>0</v>
      </c>
      <c r="DR332" s="93">
        <f t="shared" si="614"/>
        <v>21897167.5</v>
      </c>
      <c r="DS332" s="93">
        <f t="shared" si="615"/>
        <v>10381162</v>
      </c>
      <c r="DT332" s="94"/>
      <c r="DU332" s="105">
        <f t="shared" ref="DU332:DX332" si="640">(DI332+CW332+CK332)/3</f>
        <v>213135890</v>
      </c>
      <c r="DV332" s="105">
        <f t="shared" si="640"/>
        <v>-197989795.333333</v>
      </c>
      <c r="DW332" s="105">
        <f t="shared" si="640"/>
        <v>-8880226.66666667</v>
      </c>
      <c r="DX332" s="105">
        <f t="shared" si="640"/>
        <v>-1375350.66666667</v>
      </c>
      <c r="DY332" s="105">
        <f t="shared" si="617"/>
        <v>4890517.33333332</v>
      </c>
      <c r="DZ332" s="99">
        <f t="shared" si="618"/>
        <v>0.0229455364525108</v>
      </c>
      <c r="EA332" s="107">
        <f t="shared" si="619"/>
        <v>0.023484398576104</v>
      </c>
      <c r="EB332" s="105">
        <f t="shared" si="620"/>
        <v>0</v>
      </c>
      <c r="EC332" s="105">
        <f t="shared" si="621"/>
        <v>0</v>
      </c>
      <c r="ED332" s="105">
        <f t="shared" si="622"/>
        <v>15136540.6666667</v>
      </c>
      <c r="EE332" s="105">
        <f t="shared" si="623"/>
        <v>9695364.66666667</v>
      </c>
      <c r="EF332" s="108"/>
      <c r="EG332" s="115" t="str">
        <f t="shared" si="624"/>
        <v>完整</v>
      </c>
      <c r="EH332" s="115" t="str">
        <f t="shared" si="625"/>
        <v>完整</v>
      </c>
      <c r="EI332" s="115" t="str">
        <f t="shared" si="626"/>
        <v>完整</v>
      </c>
      <c r="EJ332" s="115" t="str">
        <f t="shared" si="627"/>
        <v>选择</v>
      </c>
      <c r="EK332" s="115" t="str">
        <f t="shared" si="628"/>
        <v>选择</v>
      </c>
      <c r="EL332" s="115" t="str">
        <f t="shared" si="629"/>
        <v>选择</v>
      </c>
      <c r="EM332" s="3" t="str">
        <f t="shared" si="630"/>
        <v>删除</v>
      </c>
      <c r="EN332" s="3" t="str">
        <f t="shared" si="631"/>
        <v>删除</v>
      </c>
      <c r="EO332" s="3" t="str">
        <f t="shared" si="632"/>
        <v>删除</v>
      </c>
      <c r="GR332" s="4"/>
    </row>
    <row r="333" s="5" customFormat="1" customHeight="1" spans="1:200">
      <c r="A333" s="42" t="s">
        <v>3239</v>
      </c>
      <c r="B333" s="43" t="str">
        <f t="shared" si="531"/>
        <v>Heilongjiang Jiaherongtong IOT Technology Co.,Ltd.</v>
      </c>
      <c r="C333" s="44" t="s">
        <v>207</v>
      </c>
      <c r="D333" s="44" t="s">
        <v>90</v>
      </c>
      <c r="E333" s="45"/>
      <c r="F333" s="47"/>
      <c r="G333" s="44"/>
      <c r="H333" s="46">
        <f t="shared" si="581"/>
        <v>0.43248100104512</v>
      </c>
      <c r="I333" s="46" t="str">
        <f t="shared" si="582"/>
        <v> </v>
      </c>
      <c r="J333" s="44"/>
      <c r="K333" s="47"/>
      <c r="L333" s="44"/>
      <c r="M333" s="70"/>
      <c r="N333" s="71" t="s">
        <v>3240</v>
      </c>
      <c r="O333" s="71" t="s">
        <v>3241</v>
      </c>
      <c r="P333" s="71" t="s">
        <v>211</v>
      </c>
      <c r="Q333" s="71" t="s">
        <v>3242</v>
      </c>
      <c r="R333" s="71" t="s">
        <v>3243</v>
      </c>
      <c r="S333" s="71" t="s">
        <v>235</v>
      </c>
      <c r="T333" s="75"/>
      <c r="U333" s="71" t="s">
        <v>3244</v>
      </c>
      <c r="V333" s="71" t="s">
        <v>266</v>
      </c>
      <c r="W333" s="71" t="s">
        <v>83</v>
      </c>
      <c r="X333" s="71" t="s">
        <v>3245</v>
      </c>
      <c r="Y333" s="71" t="s">
        <v>3246</v>
      </c>
      <c r="Z333" s="71" t="s">
        <v>3247</v>
      </c>
      <c r="AA333" s="81">
        <v>42446</v>
      </c>
      <c r="AB333" s="71" t="s">
        <v>3248</v>
      </c>
      <c r="AC333" s="82">
        <v>58286</v>
      </c>
      <c r="AD333" s="82">
        <v>77194</v>
      </c>
      <c r="AE333" s="82">
        <v>75979</v>
      </c>
      <c r="AF333" s="82">
        <v>70403</v>
      </c>
      <c r="AG333" s="82">
        <v>6020</v>
      </c>
      <c r="AH333" s="82">
        <v>6971</v>
      </c>
      <c r="AI333" s="82">
        <v>3154</v>
      </c>
      <c r="AJ333" s="82">
        <v>3330</v>
      </c>
      <c r="AK333" s="82">
        <v>22953</v>
      </c>
      <c r="AL333" s="82">
        <v>34093</v>
      </c>
      <c r="AM333" s="82">
        <v>29486</v>
      </c>
      <c r="AN333" s="82">
        <v>24663</v>
      </c>
      <c r="AO333" s="82">
        <v>2844</v>
      </c>
      <c r="AP333" s="82">
        <v>259</v>
      </c>
      <c r="AQ333" s="82">
        <v>0</v>
      </c>
      <c r="AR333" s="82">
        <v>0</v>
      </c>
      <c r="AS333" s="82">
        <v>-8730</v>
      </c>
      <c r="AT333" s="82">
        <v>-7454</v>
      </c>
      <c r="AU333" s="82">
        <v>-9870</v>
      </c>
      <c r="AV333" s="82">
        <v>-6290</v>
      </c>
      <c r="AW333" s="82">
        <v>-1023</v>
      </c>
      <c r="AX333" s="82">
        <v>-1562</v>
      </c>
      <c r="AY333" s="82">
        <v>-1733</v>
      </c>
      <c r="AZ333" s="82">
        <v>-5614</v>
      </c>
      <c r="BA333" s="82">
        <v>307</v>
      </c>
      <c r="BB333" s="82">
        <v>399</v>
      </c>
      <c r="BC333" s="83"/>
      <c r="BD333" s="83"/>
      <c r="BE333" s="82">
        <v>557</v>
      </c>
      <c r="BF333" s="82">
        <v>2970</v>
      </c>
      <c r="BG333" s="82">
        <v>5403</v>
      </c>
      <c r="BH333" s="82">
        <v>5184</v>
      </c>
      <c r="BI333" s="82">
        <v>73476</v>
      </c>
      <c r="BJ333" s="82">
        <v>69631</v>
      </c>
      <c r="BK333" s="82">
        <v>61584</v>
      </c>
      <c r="BL333" s="82">
        <v>65483</v>
      </c>
      <c r="BM333" s="82">
        <v>2102</v>
      </c>
      <c r="BN333" s="82">
        <v>6570</v>
      </c>
      <c r="BO333" s="82">
        <v>8359</v>
      </c>
      <c r="BP333" s="82">
        <v>8286</v>
      </c>
      <c r="BQ333" s="82">
        <v>80504</v>
      </c>
      <c r="BR333" s="82">
        <v>83706</v>
      </c>
      <c r="BS333" s="82">
        <v>82613</v>
      </c>
      <c r="BT333" s="82">
        <v>94568</v>
      </c>
      <c r="BU333" s="82">
        <v>46</v>
      </c>
      <c r="BV333" s="82">
        <v>8</v>
      </c>
      <c r="BW333" s="82">
        <v>216</v>
      </c>
      <c r="BX333" s="82">
        <v>549</v>
      </c>
      <c r="BY333" s="82">
        <v>31600</v>
      </c>
      <c r="BZ333" s="82">
        <v>41056</v>
      </c>
      <c r="CA333" s="82">
        <v>38044</v>
      </c>
      <c r="CB333" s="82">
        <v>37166</v>
      </c>
      <c r="CC333" s="83"/>
      <c r="CD333" s="83"/>
      <c r="CE333" s="82">
        <v>203</v>
      </c>
      <c r="CF333" s="82">
        <v>475</v>
      </c>
      <c r="CG333" s="82">
        <v>5840</v>
      </c>
      <c r="CH333" s="82">
        <v>7187</v>
      </c>
      <c r="CI333" s="82">
        <v>9451</v>
      </c>
      <c r="CJ333" s="82">
        <v>5266</v>
      </c>
      <c r="CK333" s="89">
        <f t="shared" si="583"/>
        <v>58286</v>
      </c>
      <c r="CL333" s="89">
        <f t="shared" si="584"/>
        <v>-22953</v>
      </c>
      <c r="CM333" s="89">
        <f t="shared" si="585"/>
        <v>-11574</v>
      </c>
      <c r="CN333" s="89">
        <f t="shared" si="586"/>
        <v>-1023</v>
      </c>
      <c r="CO333" s="89">
        <f t="shared" si="587"/>
        <v>22736</v>
      </c>
      <c r="CP333" s="90">
        <f t="shared" si="588"/>
        <v>0.390076519232749</v>
      </c>
      <c r="CQ333" s="90">
        <f t="shared" si="589"/>
        <v>0.639549929676512</v>
      </c>
      <c r="CR333" s="91">
        <f t="shared" si="590"/>
        <v>46</v>
      </c>
      <c r="CS333" s="93">
        <f t="shared" si="591"/>
        <v>2844</v>
      </c>
      <c r="CT333" s="93">
        <f t="shared" si="592"/>
        <v>353</v>
      </c>
      <c r="CU333" s="93">
        <f t="shared" si="593"/>
        <v>4336</v>
      </c>
      <c r="CV333" s="94"/>
      <c r="CW333" s="95">
        <f t="shared" si="594"/>
        <v>77194</v>
      </c>
      <c r="CX333" s="95">
        <f t="shared" si="595"/>
        <v>-34093</v>
      </c>
      <c r="CY333" s="95">
        <f t="shared" si="596"/>
        <v>-7713</v>
      </c>
      <c r="CZ333" s="93">
        <f t="shared" si="597"/>
        <v>-1562</v>
      </c>
      <c r="DA333" s="95">
        <f t="shared" si="598"/>
        <v>33826</v>
      </c>
      <c r="DB333" s="99">
        <f t="shared" si="599"/>
        <v>0.438194678342876</v>
      </c>
      <c r="DC333" s="99">
        <f t="shared" si="600"/>
        <v>0.779976019184652</v>
      </c>
      <c r="DD333" s="91">
        <f t="shared" si="601"/>
        <v>8</v>
      </c>
      <c r="DE333" s="93">
        <f t="shared" si="602"/>
        <v>259</v>
      </c>
      <c r="DF333" s="93" t="e">
        <f t="shared" si="603"/>
        <v>#VALUE!</v>
      </c>
      <c r="DG333" s="93">
        <f t="shared" si="604"/>
        <v>7464.5</v>
      </c>
      <c r="DH333" s="94"/>
      <c r="DI333" s="100">
        <f t="shared" si="605"/>
        <v>75979</v>
      </c>
      <c r="DJ333" s="100">
        <f t="shared" si="606"/>
        <v>-29486</v>
      </c>
      <c r="DK333" s="100">
        <f t="shared" si="607"/>
        <v>-9870</v>
      </c>
      <c r="DL333" s="100">
        <f t="shared" si="608"/>
        <v>-1733</v>
      </c>
      <c r="DM333" s="100">
        <f t="shared" si="609"/>
        <v>34890</v>
      </c>
      <c r="DN333" s="99">
        <f t="shared" si="610"/>
        <v>0.45920583319075</v>
      </c>
      <c r="DO333" s="90">
        <f t="shared" si="611"/>
        <v>0.849132371194237</v>
      </c>
      <c r="DP333" s="91">
        <f t="shared" si="612"/>
        <v>216</v>
      </c>
      <c r="DQ333" s="93">
        <f t="shared" si="613"/>
        <v>0</v>
      </c>
      <c r="DR333" s="93" t="e">
        <f t="shared" si="614"/>
        <v>#VALUE!</v>
      </c>
      <c r="DS333" s="93">
        <f t="shared" si="615"/>
        <v>8322.5</v>
      </c>
      <c r="DT333" s="94"/>
      <c r="DU333" s="105">
        <f t="shared" ref="DU333:DX333" si="641">(DI333+CW333+CK333)/3</f>
        <v>70486.3333333333</v>
      </c>
      <c r="DV333" s="105">
        <f t="shared" si="641"/>
        <v>-28844</v>
      </c>
      <c r="DW333" s="105">
        <f t="shared" si="641"/>
        <v>-9719</v>
      </c>
      <c r="DX333" s="105">
        <f t="shared" si="641"/>
        <v>-1439.33333333333</v>
      </c>
      <c r="DY333" s="105">
        <f t="shared" si="617"/>
        <v>30484</v>
      </c>
      <c r="DZ333" s="99">
        <f t="shared" si="618"/>
        <v>0.43248100104512</v>
      </c>
      <c r="EA333" s="107">
        <f t="shared" si="619"/>
        <v>0.762055546759772</v>
      </c>
      <c r="EB333" s="105">
        <f t="shared" si="620"/>
        <v>-90</v>
      </c>
      <c r="EC333" s="105">
        <f t="shared" si="621"/>
        <v>-1034.33333333333</v>
      </c>
      <c r="ED333" s="105" t="e">
        <f t="shared" si="622"/>
        <v>#VALUE!</v>
      </c>
      <c r="EE333" s="105">
        <f t="shared" si="623"/>
        <v>6707.66666666667</v>
      </c>
      <c r="EF333" s="108"/>
      <c r="EG333" s="115" t="str">
        <f t="shared" si="624"/>
        <v>完整</v>
      </c>
      <c r="EH333" s="115" t="str">
        <f t="shared" si="625"/>
        <v>完整</v>
      </c>
      <c r="EI333" s="115" t="str">
        <f t="shared" si="626"/>
        <v>完整</v>
      </c>
      <c r="EJ333" s="115" t="str">
        <f t="shared" si="627"/>
        <v>选择</v>
      </c>
      <c r="EK333" s="115" t="str">
        <f t="shared" si="628"/>
        <v>选择</v>
      </c>
      <c r="EL333" s="115" t="str">
        <f t="shared" si="629"/>
        <v>选择</v>
      </c>
      <c r="EM333" s="3" t="str">
        <f t="shared" si="630"/>
        <v>删除</v>
      </c>
      <c r="EN333" s="3" t="str">
        <f t="shared" si="631"/>
        <v>删除</v>
      </c>
      <c r="EO333" s="3" t="str">
        <f t="shared" si="632"/>
        <v>删除</v>
      </c>
      <c r="GR333" s="4"/>
    </row>
    <row r="334" s="5" customFormat="1" customHeight="1" spans="1:200">
      <c r="A334" s="42" t="s">
        <v>3249</v>
      </c>
      <c r="B334" s="43" t="str">
        <f t="shared" si="531"/>
        <v>Jiangsu Homman Logistics Co., LTD</v>
      </c>
      <c r="C334" s="44" t="s">
        <v>207</v>
      </c>
      <c r="D334" s="44" t="s">
        <v>90</v>
      </c>
      <c r="E334" s="45"/>
      <c r="F334" s="47"/>
      <c r="G334" s="44"/>
      <c r="H334" s="46" t="e">
        <f t="shared" si="581"/>
        <v>#VALUE!</v>
      </c>
      <c r="I334" s="46" t="str">
        <f t="shared" si="582"/>
        <v> </v>
      </c>
      <c r="J334" s="44"/>
      <c r="K334" s="47"/>
      <c r="L334" s="44"/>
      <c r="M334" s="70"/>
      <c r="N334" s="71" t="s">
        <v>3250</v>
      </c>
      <c r="O334" s="71" t="s">
        <v>3251</v>
      </c>
      <c r="P334" s="71" t="s">
        <v>211</v>
      </c>
      <c r="Q334" s="71" t="s">
        <v>3252</v>
      </c>
      <c r="R334" s="71" t="s">
        <v>3253</v>
      </c>
      <c r="S334" s="71" t="s">
        <v>235</v>
      </c>
      <c r="T334" s="75"/>
      <c r="U334" s="71" t="s">
        <v>3254</v>
      </c>
      <c r="V334" s="71" t="s">
        <v>306</v>
      </c>
      <c r="W334" s="71" t="s">
        <v>77</v>
      </c>
      <c r="X334" s="71" t="s">
        <v>3255</v>
      </c>
      <c r="Y334" s="71" t="s">
        <v>3256</v>
      </c>
      <c r="Z334" s="71" t="s">
        <v>3257</v>
      </c>
      <c r="AA334" s="81">
        <v>42818</v>
      </c>
      <c r="AB334" s="75"/>
      <c r="AC334" s="83"/>
      <c r="AD334" s="83"/>
      <c r="AE334" s="82">
        <v>56118</v>
      </c>
      <c r="AF334" s="82">
        <v>109129</v>
      </c>
      <c r="AG334" s="83"/>
      <c r="AH334" s="83"/>
      <c r="AI334" s="82">
        <v>811</v>
      </c>
      <c r="AJ334" s="82">
        <v>4788</v>
      </c>
      <c r="AK334" s="83"/>
      <c r="AL334" s="83"/>
      <c r="AM334" s="82">
        <v>52837</v>
      </c>
      <c r="AN334" s="82">
        <v>83023</v>
      </c>
      <c r="AO334" s="83"/>
      <c r="AP334" s="83"/>
      <c r="AQ334" s="82">
        <v>1036</v>
      </c>
      <c r="AR334" s="82">
        <v>5783</v>
      </c>
      <c r="AS334" s="83"/>
      <c r="AT334" s="83"/>
      <c r="AU334" s="82">
        <v>-4601</v>
      </c>
      <c r="AV334" s="82">
        <v>-12116</v>
      </c>
      <c r="AW334" s="83"/>
      <c r="AX334" s="83"/>
      <c r="AY334" s="82">
        <v>-108</v>
      </c>
      <c r="AZ334" s="82">
        <v>-1269</v>
      </c>
      <c r="BA334" s="83"/>
      <c r="BB334" s="83"/>
      <c r="BC334" s="82">
        <v>3473</v>
      </c>
      <c r="BD334" s="82">
        <v>3464</v>
      </c>
      <c r="BE334" s="83"/>
      <c r="BF334" s="83"/>
      <c r="BG334" s="82">
        <v>216468</v>
      </c>
      <c r="BH334" s="82">
        <v>234670</v>
      </c>
      <c r="BI334" s="83"/>
      <c r="BJ334" s="83"/>
      <c r="BK334" s="82">
        <v>897</v>
      </c>
      <c r="BL334" s="82">
        <v>220</v>
      </c>
      <c r="BM334" s="83"/>
      <c r="BN334" s="83"/>
      <c r="BO334" s="82">
        <v>1481</v>
      </c>
      <c r="BP334" s="82">
        <v>1618</v>
      </c>
      <c r="BQ334" s="83"/>
      <c r="BR334" s="83"/>
      <c r="BS334" s="82">
        <v>379349</v>
      </c>
      <c r="BT334" s="82">
        <v>389897</v>
      </c>
      <c r="BU334" s="83"/>
      <c r="BV334" s="83"/>
      <c r="BW334" s="82">
        <v>2214</v>
      </c>
      <c r="BX334" s="82">
        <v>3459</v>
      </c>
      <c r="BY334" s="83"/>
      <c r="BZ334" s="83"/>
      <c r="CA334" s="82">
        <v>-617</v>
      </c>
      <c r="CB334" s="82">
        <v>17509</v>
      </c>
      <c r="CC334" s="83"/>
      <c r="CD334" s="83"/>
      <c r="CE334" s="83"/>
      <c r="CF334" s="83"/>
      <c r="CG334" s="83"/>
      <c r="CH334" s="83"/>
      <c r="CI334" s="82">
        <v>1351</v>
      </c>
      <c r="CJ334" s="82">
        <v>2874</v>
      </c>
      <c r="CK334" s="89" t="str">
        <f t="shared" si="583"/>
        <v>无数据</v>
      </c>
      <c r="CL334" s="89">
        <f t="shared" si="584"/>
        <v>0</v>
      </c>
      <c r="CM334" s="89">
        <f t="shared" si="585"/>
        <v>0</v>
      </c>
      <c r="CN334" s="89">
        <f t="shared" si="586"/>
        <v>0</v>
      </c>
      <c r="CO334" s="89" t="str">
        <f t="shared" si="587"/>
        <v>无数据</v>
      </c>
      <c r="CP334" s="90" t="e">
        <f t="shared" si="588"/>
        <v>#VALUE!</v>
      </c>
      <c r="CQ334" s="90" t="e">
        <f t="shared" si="589"/>
        <v>#VALUE!</v>
      </c>
      <c r="CR334" s="91">
        <f t="shared" si="590"/>
        <v>0</v>
      </c>
      <c r="CS334" s="93" t="str">
        <f t="shared" si="591"/>
        <v/>
      </c>
      <c r="CT334" s="93" t="e">
        <f t="shared" si="592"/>
        <v>#VALUE!</v>
      </c>
      <c r="CU334" s="93" t="e">
        <f t="shared" si="593"/>
        <v>#VALUE!</v>
      </c>
      <c r="CV334" s="94"/>
      <c r="CW334" s="95" t="str">
        <f t="shared" si="594"/>
        <v>无数据</v>
      </c>
      <c r="CX334" s="95">
        <f t="shared" si="595"/>
        <v>0</v>
      </c>
      <c r="CY334" s="95">
        <f t="shared" si="596"/>
        <v>0</v>
      </c>
      <c r="CZ334" s="93" t="str">
        <f t="shared" si="597"/>
        <v/>
      </c>
      <c r="DA334" s="95" t="str">
        <f t="shared" si="598"/>
        <v>无数据</v>
      </c>
      <c r="DB334" s="99" t="e">
        <f t="shared" si="599"/>
        <v>#VALUE!</v>
      </c>
      <c r="DC334" s="99" t="e">
        <f t="shared" si="600"/>
        <v>#VALUE!</v>
      </c>
      <c r="DD334" s="91">
        <f t="shared" si="601"/>
        <v>0</v>
      </c>
      <c r="DE334" s="93" t="str">
        <f t="shared" si="602"/>
        <v/>
      </c>
      <c r="DF334" s="93" t="e">
        <f t="shared" si="603"/>
        <v>#VALUE!</v>
      </c>
      <c r="DG334" s="93" t="e">
        <f t="shared" si="604"/>
        <v>#VALUE!</v>
      </c>
      <c r="DH334" s="94"/>
      <c r="DI334" s="100">
        <f t="shared" si="605"/>
        <v>56118</v>
      </c>
      <c r="DJ334" s="100">
        <f t="shared" si="606"/>
        <v>-52837</v>
      </c>
      <c r="DK334" s="100">
        <f t="shared" si="607"/>
        <v>-5637</v>
      </c>
      <c r="DL334" s="100">
        <f t="shared" si="608"/>
        <v>-108</v>
      </c>
      <c r="DM334" s="100">
        <f t="shared" si="609"/>
        <v>-2464</v>
      </c>
      <c r="DN334" s="99">
        <f t="shared" si="610"/>
        <v>-0.04390748066574</v>
      </c>
      <c r="DO334" s="90">
        <f t="shared" si="611"/>
        <v>-0.0420607012392885</v>
      </c>
      <c r="DP334" s="91">
        <f t="shared" si="612"/>
        <v>2214</v>
      </c>
      <c r="DQ334" s="93">
        <f t="shared" si="613"/>
        <v>1036</v>
      </c>
      <c r="DR334" s="93">
        <f t="shared" si="614"/>
        <v>3468.5</v>
      </c>
      <c r="DS334" s="93">
        <f t="shared" si="615"/>
        <v>1549.5</v>
      </c>
      <c r="DT334" s="94"/>
      <c r="DU334" s="105" t="e">
        <f t="shared" ref="DU334:DX334" si="642">(DI334+CW334+CK334)/3</f>
        <v>#VALUE!</v>
      </c>
      <c r="DV334" s="105">
        <f t="shared" si="642"/>
        <v>-17612.3333333333</v>
      </c>
      <c r="DW334" s="105">
        <f t="shared" si="642"/>
        <v>-1879</v>
      </c>
      <c r="DX334" s="105" t="e">
        <f t="shared" si="642"/>
        <v>#VALUE!</v>
      </c>
      <c r="DY334" s="105" t="e">
        <f t="shared" si="617"/>
        <v>#VALUE!</v>
      </c>
      <c r="DZ334" s="99" t="e">
        <f t="shared" si="618"/>
        <v>#VALUE!</v>
      </c>
      <c r="EA334" s="107" t="e">
        <f t="shared" si="619"/>
        <v>#VALUE!</v>
      </c>
      <c r="EB334" s="105">
        <f t="shared" si="620"/>
        <v>-738</v>
      </c>
      <c r="EC334" s="105" t="e">
        <f t="shared" si="621"/>
        <v>#VALUE!</v>
      </c>
      <c r="ED334" s="105" t="e">
        <f t="shared" si="622"/>
        <v>#VALUE!</v>
      </c>
      <c r="EE334" s="105" t="e">
        <f t="shared" si="623"/>
        <v>#VALUE!</v>
      </c>
      <c r="EF334" s="108"/>
      <c r="EG334" s="115" t="str">
        <f t="shared" si="624"/>
        <v>完整</v>
      </c>
      <c r="EH334" s="115" t="str">
        <f t="shared" si="625"/>
        <v>无数据</v>
      </c>
      <c r="EI334" s="115" t="str">
        <f t="shared" si="626"/>
        <v>无数据</v>
      </c>
      <c r="EJ334" s="115" t="str">
        <f t="shared" si="627"/>
        <v>删除</v>
      </c>
      <c r="EK334" s="115" t="str">
        <f t="shared" si="628"/>
        <v>删除</v>
      </c>
      <c r="EL334" s="115" t="str">
        <f t="shared" si="629"/>
        <v>选择</v>
      </c>
      <c r="EM334" s="3" t="e">
        <f t="shared" si="630"/>
        <v>#VALUE!</v>
      </c>
      <c r="EN334" s="3" t="e">
        <f t="shared" si="631"/>
        <v>#VALUE!</v>
      </c>
      <c r="EO334" s="3" t="e">
        <f t="shared" si="632"/>
        <v>#VALUE!</v>
      </c>
      <c r="GR334" s="4"/>
    </row>
    <row r="335" s="5" customFormat="1" customHeight="1" spans="1:200">
      <c r="A335" s="42" t="s">
        <v>3258</v>
      </c>
      <c r="B335" s="43" t="str">
        <f t="shared" si="531"/>
        <v>Cong TY CO Phan Hang HAI Dong DO</v>
      </c>
      <c r="C335" s="44" t="s">
        <v>207</v>
      </c>
      <c r="D335" s="44" t="s">
        <v>90</v>
      </c>
      <c r="E335" s="45"/>
      <c r="F335" s="47"/>
      <c r="G335" s="44"/>
      <c r="H335" s="46">
        <f t="shared" si="581"/>
        <v>0.0640111496374421</v>
      </c>
      <c r="I335" s="46" t="str">
        <f t="shared" si="582"/>
        <v> </v>
      </c>
      <c r="J335" s="44"/>
      <c r="K335" s="47"/>
      <c r="L335" s="44"/>
      <c r="M335" s="70"/>
      <c r="N335" s="71" t="s">
        <v>3259</v>
      </c>
      <c r="O335" s="71" t="s">
        <v>3260</v>
      </c>
      <c r="P335" s="71" t="s">
        <v>211</v>
      </c>
      <c r="Q335" s="71" t="s">
        <v>3261</v>
      </c>
      <c r="R335" s="71" t="s">
        <v>3262</v>
      </c>
      <c r="S335" s="71" t="s">
        <v>1565</v>
      </c>
      <c r="T335" s="75"/>
      <c r="U335" s="71" t="s">
        <v>3263</v>
      </c>
      <c r="V335" s="71" t="s">
        <v>266</v>
      </c>
      <c r="W335" s="71" t="s">
        <v>83</v>
      </c>
      <c r="X335" s="71" t="s">
        <v>3264</v>
      </c>
      <c r="Y335" s="71" t="s">
        <v>3265</v>
      </c>
      <c r="Z335" s="71" t="s">
        <v>3266</v>
      </c>
      <c r="AA335" s="81">
        <v>39637</v>
      </c>
      <c r="AB335" s="71" t="s">
        <v>3267</v>
      </c>
      <c r="AC335" s="82">
        <v>205913275</v>
      </c>
      <c r="AD335" s="82">
        <v>384664646</v>
      </c>
      <c r="AE335" s="82">
        <v>327997598</v>
      </c>
      <c r="AF335" s="82">
        <v>204323344</v>
      </c>
      <c r="AG335" s="83"/>
      <c r="AH335" s="83"/>
      <c r="AI335" s="83"/>
      <c r="AJ335" s="83"/>
      <c r="AK335" s="82">
        <v>216443076</v>
      </c>
      <c r="AL335" s="82">
        <v>216812645</v>
      </c>
      <c r="AM335" s="82">
        <v>199784034</v>
      </c>
      <c r="AN335" s="82">
        <v>172822069</v>
      </c>
      <c r="AO335" s="82">
        <v>0</v>
      </c>
      <c r="AP335" s="82">
        <v>0</v>
      </c>
      <c r="AQ335" s="82">
        <v>0</v>
      </c>
      <c r="AR335" s="82">
        <v>0</v>
      </c>
      <c r="AS335" s="82">
        <v>-19856971</v>
      </c>
      <c r="AT335" s="82">
        <v>-22197979</v>
      </c>
      <c r="AU335" s="82">
        <v>-19903783</v>
      </c>
      <c r="AV335" s="82">
        <v>-17047796</v>
      </c>
      <c r="AW335" s="82">
        <v>-51893925</v>
      </c>
      <c r="AX335" s="82">
        <v>-56536580</v>
      </c>
      <c r="AY335" s="82">
        <v>-56347451</v>
      </c>
      <c r="AZ335" s="82">
        <v>-56399879</v>
      </c>
      <c r="BA335" s="82">
        <v>9776809</v>
      </c>
      <c r="BB335" s="82">
        <v>10255586</v>
      </c>
      <c r="BC335" s="82">
        <v>13977316</v>
      </c>
      <c r="BD335" s="82">
        <v>6100209</v>
      </c>
      <c r="BE335" s="82">
        <v>19561204</v>
      </c>
      <c r="BF335" s="82">
        <v>22081508</v>
      </c>
      <c r="BG335" s="82">
        <v>35397104</v>
      </c>
      <c r="BH335" s="82">
        <v>25223954</v>
      </c>
      <c r="BI335" s="82">
        <v>57159049</v>
      </c>
      <c r="BJ335" s="82">
        <v>59268078</v>
      </c>
      <c r="BK335" s="82">
        <v>74979299</v>
      </c>
      <c r="BL335" s="82">
        <v>27300732</v>
      </c>
      <c r="BM335" s="82">
        <v>178358368</v>
      </c>
      <c r="BN335" s="82">
        <v>213777002</v>
      </c>
      <c r="BO335" s="82">
        <v>270313581</v>
      </c>
      <c r="BP335" s="82">
        <v>326661032</v>
      </c>
      <c r="BQ335" s="82">
        <v>526582799</v>
      </c>
      <c r="BR335" s="82">
        <v>600052466</v>
      </c>
      <c r="BS335" s="82">
        <v>620333007</v>
      </c>
      <c r="BT335" s="82">
        <v>608704695</v>
      </c>
      <c r="BU335" s="83"/>
      <c r="BV335" s="83"/>
      <c r="BW335" s="83"/>
      <c r="BX335" s="83"/>
      <c r="BY335" s="82">
        <v>-82280697</v>
      </c>
      <c r="BZ335" s="82">
        <v>89117442</v>
      </c>
      <c r="CA335" s="82">
        <v>51962330</v>
      </c>
      <c r="CB335" s="82">
        <v>-41946400</v>
      </c>
      <c r="CC335" s="83"/>
      <c r="CD335" s="83"/>
      <c r="CE335" s="83"/>
      <c r="CF335" s="83"/>
      <c r="CG335" s="82">
        <v>19856971</v>
      </c>
      <c r="CH335" s="82">
        <v>22197979</v>
      </c>
      <c r="CI335" s="82">
        <v>19903783</v>
      </c>
      <c r="CJ335" s="82">
        <v>17047796</v>
      </c>
      <c r="CK335" s="89">
        <f t="shared" si="583"/>
        <v>205913275</v>
      </c>
      <c r="CL335" s="89">
        <f t="shared" si="584"/>
        <v>-216443076</v>
      </c>
      <c r="CM335" s="89">
        <f t="shared" si="585"/>
        <v>-19856971</v>
      </c>
      <c r="CN335" s="89">
        <f t="shared" si="586"/>
        <v>-51893925</v>
      </c>
      <c r="CO335" s="89">
        <f t="shared" si="587"/>
        <v>-82280697</v>
      </c>
      <c r="CP335" s="90">
        <f t="shared" si="588"/>
        <v>-0.399589084288033</v>
      </c>
      <c r="CQ335" s="90">
        <f t="shared" si="589"/>
        <v>-0.285504573287883</v>
      </c>
      <c r="CR335" s="91">
        <f t="shared" si="590"/>
        <v>0</v>
      </c>
      <c r="CS335" s="93">
        <f t="shared" si="591"/>
        <v>0</v>
      </c>
      <c r="CT335" s="93">
        <f t="shared" si="592"/>
        <v>10016197.5</v>
      </c>
      <c r="CU335" s="93">
        <f t="shared" si="593"/>
        <v>196067685</v>
      </c>
      <c r="CV335" s="94"/>
      <c r="CW335" s="95">
        <f t="shared" si="594"/>
        <v>384664646</v>
      </c>
      <c r="CX335" s="95">
        <f t="shared" si="595"/>
        <v>-216812645</v>
      </c>
      <c r="CY335" s="95">
        <f t="shared" si="596"/>
        <v>-22197979</v>
      </c>
      <c r="CZ335" s="93">
        <f t="shared" si="597"/>
        <v>-56536580</v>
      </c>
      <c r="DA335" s="95">
        <f t="shared" si="598"/>
        <v>89117442</v>
      </c>
      <c r="DB335" s="99">
        <f t="shared" si="599"/>
        <v>0.231675676272053</v>
      </c>
      <c r="DC335" s="99">
        <f t="shared" si="600"/>
        <v>0.30153370018009</v>
      </c>
      <c r="DD335" s="91">
        <f t="shared" si="601"/>
        <v>0</v>
      </c>
      <c r="DE335" s="93">
        <f t="shared" si="602"/>
        <v>0</v>
      </c>
      <c r="DF335" s="93">
        <f t="shared" si="603"/>
        <v>12116451</v>
      </c>
      <c r="DG335" s="93">
        <f t="shared" si="604"/>
        <v>242045291.5</v>
      </c>
      <c r="DH335" s="94"/>
      <c r="DI335" s="100">
        <f t="shared" si="605"/>
        <v>327997598</v>
      </c>
      <c r="DJ335" s="100">
        <f t="shared" si="606"/>
        <v>-199784034</v>
      </c>
      <c r="DK335" s="100">
        <f t="shared" si="607"/>
        <v>-19903783</v>
      </c>
      <c r="DL335" s="100">
        <f t="shared" si="608"/>
        <v>-56347451</v>
      </c>
      <c r="DM335" s="100">
        <f t="shared" si="609"/>
        <v>51962330</v>
      </c>
      <c r="DN335" s="99">
        <f t="shared" si="610"/>
        <v>0.158422897962808</v>
      </c>
      <c r="DO335" s="90">
        <f t="shared" si="611"/>
        <v>0.188245257124173</v>
      </c>
      <c r="DP335" s="91">
        <f t="shared" si="612"/>
        <v>0</v>
      </c>
      <c r="DQ335" s="93">
        <f t="shared" si="613"/>
        <v>0</v>
      </c>
      <c r="DR335" s="93">
        <f t="shared" si="614"/>
        <v>10038762.5</v>
      </c>
      <c r="DS335" s="93">
        <f t="shared" si="615"/>
        <v>298487306.5</v>
      </c>
      <c r="DT335" s="94"/>
      <c r="DU335" s="105">
        <f t="shared" ref="DU335:DX335" si="643">(DI335+CW335+CK335)/3</f>
        <v>306191839.666667</v>
      </c>
      <c r="DV335" s="105">
        <f t="shared" si="643"/>
        <v>-211013251.666667</v>
      </c>
      <c r="DW335" s="105">
        <f t="shared" si="643"/>
        <v>-20652911</v>
      </c>
      <c r="DX335" s="105">
        <f t="shared" si="643"/>
        <v>-54925985.3333333</v>
      </c>
      <c r="DY335" s="105">
        <f t="shared" si="617"/>
        <v>19599691.6666667</v>
      </c>
      <c r="DZ335" s="99">
        <f t="shared" si="618"/>
        <v>0.0640111496374421</v>
      </c>
      <c r="EA335" s="107">
        <f t="shared" si="619"/>
        <v>0.0683887950296067</v>
      </c>
      <c r="EB335" s="105">
        <f t="shared" si="620"/>
        <v>0</v>
      </c>
      <c r="EC335" s="105">
        <f t="shared" si="621"/>
        <v>0</v>
      </c>
      <c r="ED335" s="105">
        <f t="shared" si="622"/>
        <v>10723803.6666667</v>
      </c>
      <c r="EE335" s="105">
        <f t="shared" si="623"/>
        <v>245533427.666667</v>
      </c>
      <c r="EF335" s="108"/>
      <c r="EG335" s="115" t="str">
        <f t="shared" si="624"/>
        <v>完整</v>
      </c>
      <c r="EH335" s="115" t="str">
        <f t="shared" si="625"/>
        <v>完整</v>
      </c>
      <c r="EI335" s="115" t="str">
        <f t="shared" si="626"/>
        <v>完整</v>
      </c>
      <c r="EJ335" s="115" t="str">
        <f t="shared" si="627"/>
        <v>选择</v>
      </c>
      <c r="EK335" s="115" t="str">
        <f t="shared" si="628"/>
        <v>选择</v>
      </c>
      <c r="EL335" s="115" t="str">
        <f t="shared" si="629"/>
        <v>选择</v>
      </c>
      <c r="EM335" s="3" t="str">
        <f t="shared" si="630"/>
        <v>删除</v>
      </c>
      <c r="EN335" s="3" t="str">
        <f t="shared" si="631"/>
        <v>删除</v>
      </c>
      <c r="EO335" s="3" t="str">
        <f t="shared" si="632"/>
        <v>删除</v>
      </c>
      <c r="GR335" s="4"/>
    </row>
    <row r="336" s="5" customFormat="1" customHeight="1" spans="1:200">
      <c r="A336" s="42" t="s">
        <v>3268</v>
      </c>
      <c r="B336" s="43" t="str">
        <f t="shared" si="531"/>
        <v>Chartered Logistics Limited</v>
      </c>
      <c r="C336" s="44" t="s">
        <v>207</v>
      </c>
      <c r="D336" s="49" t="s">
        <v>94</v>
      </c>
      <c r="E336" s="45"/>
      <c r="F336" s="47"/>
      <c r="G336" s="44"/>
      <c r="H336" s="46">
        <f t="shared" si="581"/>
        <v>0.0244923397617597</v>
      </c>
      <c r="I336" s="46" t="str">
        <f t="shared" si="582"/>
        <v> </v>
      </c>
      <c r="J336" s="44"/>
      <c r="K336" s="47"/>
      <c r="L336" s="49" t="s">
        <v>94</v>
      </c>
      <c r="M336" s="70" t="s">
        <v>894</v>
      </c>
      <c r="N336" s="71" t="s">
        <v>3269</v>
      </c>
      <c r="O336" s="71" t="s">
        <v>3270</v>
      </c>
      <c r="P336" s="71" t="s">
        <v>211</v>
      </c>
      <c r="Q336" s="71" t="s">
        <v>3271</v>
      </c>
      <c r="R336" s="71" t="s">
        <v>3272</v>
      </c>
      <c r="S336" s="71" t="s">
        <v>612</v>
      </c>
      <c r="T336" s="75"/>
      <c r="U336" s="71" t="s">
        <v>3273</v>
      </c>
      <c r="V336" s="71" t="s">
        <v>216</v>
      </c>
      <c r="W336" s="71" t="s">
        <v>83</v>
      </c>
      <c r="X336" s="71" t="s">
        <v>3274</v>
      </c>
      <c r="Y336" s="71" t="s">
        <v>3275</v>
      </c>
      <c r="Z336" s="71" t="s">
        <v>3276</v>
      </c>
      <c r="AA336" s="75"/>
      <c r="AB336" s="71" t="s">
        <v>3277</v>
      </c>
      <c r="AC336" s="82">
        <v>716376</v>
      </c>
      <c r="AD336" s="82">
        <v>848740</v>
      </c>
      <c r="AE336" s="82">
        <v>1274874</v>
      </c>
      <c r="AF336" s="82">
        <v>1314926</v>
      </c>
      <c r="AG336" s="83"/>
      <c r="AH336" s="83"/>
      <c r="AI336" s="83"/>
      <c r="AJ336" s="83"/>
      <c r="AK336" s="83"/>
      <c r="AL336" s="83"/>
      <c r="AM336" s="83"/>
      <c r="AN336" s="83"/>
      <c r="AO336" s="82">
        <v>0</v>
      </c>
      <c r="AP336" s="82">
        <v>0</v>
      </c>
      <c r="AQ336" s="82">
        <v>0</v>
      </c>
      <c r="AR336" s="82">
        <v>0</v>
      </c>
      <c r="AS336" s="82">
        <v>-676191</v>
      </c>
      <c r="AT336" s="82">
        <v>-809209</v>
      </c>
      <c r="AU336" s="82">
        <v>-1212483</v>
      </c>
      <c r="AV336" s="82">
        <v>-1258583</v>
      </c>
      <c r="AW336" s="82">
        <v>-21874</v>
      </c>
      <c r="AX336" s="82">
        <v>-23634</v>
      </c>
      <c r="AY336" s="82">
        <v>-27041</v>
      </c>
      <c r="AZ336" s="82">
        <v>-30717</v>
      </c>
      <c r="BA336" s="82">
        <v>33849</v>
      </c>
      <c r="BB336" s="82">
        <v>35000</v>
      </c>
      <c r="BC336" s="82">
        <v>32334</v>
      </c>
      <c r="BD336" s="82">
        <v>31182</v>
      </c>
      <c r="BE336" s="82">
        <v>261256</v>
      </c>
      <c r="BF336" s="82">
        <v>321386</v>
      </c>
      <c r="BG336" s="82">
        <v>336499</v>
      </c>
      <c r="BH336" s="82">
        <v>362999</v>
      </c>
      <c r="BI336" s="82">
        <v>31028</v>
      </c>
      <c r="BJ336" s="82">
        <v>51380</v>
      </c>
      <c r="BK336" s="82">
        <v>69777</v>
      </c>
      <c r="BL336" s="82">
        <v>85407</v>
      </c>
      <c r="BM336" s="82">
        <v>188584</v>
      </c>
      <c r="BN336" s="82">
        <v>224569</v>
      </c>
      <c r="BO336" s="82">
        <v>270637</v>
      </c>
      <c r="BP336" s="82">
        <v>300259</v>
      </c>
      <c r="BQ336" s="82">
        <v>728179</v>
      </c>
      <c r="BR336" s="82">
        <v>870750</v>
      </c>
      <c r="BS336" s="82">
        <v>940385</v>
      </c>
      <c r="BT336" s="82">
        <v>1040698</v>
      </c>
      <c r="BU336" s="82">
        <v>487</v>
      </c>
      <c r="BV336" s="82">
        <v>164</v>
      </c>
      <c r="BW336" s="82">
        <v>128</v>
      </c>
      <c r="BX336" s="82">
        <v>81</v>
      </c>
      <c r="BY336" s="82">
        <v>18311</v>
      </c>
      <c r="BZ336" s="82">
        <v>15897</v>
      </c>
      <c r="CA336" s="82">
        <v>35350</v>
      </c>
      <c r="CB336" s="82">
        <v>25626</v>
      </c>
      <c r="CC336" s="82">
        <v>655051</v>
      </c>
      <c r="CD336" s="82">
        <v>772521</v>
      </c>
      <c r="CE336" s="82">
        <v>1186216</v>
      </c>
      <c r="CF336" s="82">
        <v>1233944</v>
      </c>
      <c r="CG336" s="82">
        <v>2858</v>
      </c>
      <c r="CH336" s="82">
        <v>2437</v>
      </c>
      <c r="CI336" s="82">
        <v>1098</v>
      </c>
      <c r="CJ336" s="82">
        <v>1410</v>
      </c>
      <c r="CK336" s="89">
        <f t="shared" si="583"/>
        <v>716376</v>
      </c>
      <c r="CL336" s="89">
        <f t="shared" si="584"/>
        <v>0</v>
      </c>
      <c r="CM336" s="89">
        <f t="shared" si="585"/>
        <v>-676191</v>
      </c>
      <c r="CN336" s="89">
        <f t="shared" si="586"/>
        <v>-21874</v>
      </c>
      <c r="CO336" s="89">
        <f t="shared" si="587"/>
        <v>18311</v>
      </c>
      <c r="CP336" s="90">
        <f t="shared" si="588"/>
        <v>0.0255605994617352</v>
      </c>
      <c r="CQ336" s="90">
        <f t="shared" si="589"/>
        <v>0.0262310816327992</v>
      </c>
      <c r="CR336" s="91">
        <f t="shared" si="590"/>
        <v>487</v>
      </c>
      <c r="CS336" s="93">
        <f t="shared" si="591"/>
        <v>0</v>
      </c>
      <c r="CT336" s="93">
        <f t="shared" si="592"/>
        <v>34424.5</v>
      </c>
      <c r="CU336" s="93">
        <f t="shared" si="593"/>
        <v>206576.5</v>
      </c>
      <c r="CV336" s="94"/>
      <c r="CW336" s="95">
        <f t="shared" si="594"/>
        <v>848740</v>
      </c>
      <c r="CX336" s="95">
        <f t="shared" si="595"/>
        <v>0</v>
      </c>
      <c r="CY336" s="95">
        <f t="shared" si="596"/>
        <v>-809209</v>
      </c>
      <c r="CZ336" s="93">
        <f t="shared" si="597"/>
        <v>-23634</v>
      </c>
      <c r="DA336" s="95">
        <f t="shared" si="598"/>
        <v>15897</v>
      </c>
      <c r="DB336" s="99">
        <f t="shared" si="599"/>
        <v>0.0187301175860688</v>
      </c>
      <c r="DC336" s="99">
        <f t="shared" si="600"/>
        <v>0.0190876311621758</v>
      </c>
      <c r="DD336" s="91">
        <f t="shared" si="601"/>
        <v>164</v>
      </c>
      <c r="DE336" s="93">
        <f t="shared" si="602"/>
        <v>0</v>
      </c>
      <c r="DF336" s="93">
        <f t="shared" si="603"/>
        <v>33667</v>
      </c>
      <c r="DG336" s="93">
        <f t="shared" si="604"/>
        <v>247603</v>
      </c>
      <c r="DH336" s="94"/>
      <c r="DI336" s="100">
        <f t="shared" si="605"/>
        <v>1274874</v>
      </c>
      <c r="DJ336" s="100">
        <f t="shared" si="606"/>
        <v>0</v>
      </c>
      <c r="DK336" s="100">
        <f t="shared" si="607"/>
        <v>-1212483</v>
      </c>
      <c r="DL336" s="100">
        <f t="shared" si="608"/>
        <v>-27041</v>
      </c>
      <c r="DM336" s="100">
        <f t="shared" si="609"/>
        <v>35350</v>
      </c>
      <c r="DN336" s="99">
        <f t="shared" si="610"/>
        <v>0.0277282303976707</v>
      </c>
      <c r="DO336" s="90">
        <f t="shared" si="611"/>
        <v>0.0285190121369171</v>
      </c>
      <c r="DP336" s="91">
        <f t="shared" si="612"/>
        <v>128</v>
      </c>
      <c r="DQ336" s="93">
        <f t="shared" si="613"/>
        <v>0</v>
      </c>
      <c r="DR336" s="93">
        <f t="shared" si="614"/>
        <v>31758</v>
      </c>
      <c r="DS336" s="93">
        <f t="shared" si="615"/>
        <v>285448</v>
      </c>
      <c r="DT336" s="94"/>
      <c r="DU336" s="105">
        <f t="shared" ref="DU336:DX336" si="644">(DI336+CW336+CK336)/3</f>
        <v>946663.333333333</v>
      </c>
      <c r="DV336" s="105">
        <f t="shared" si="644"/>
        <v>0</v>
      </c>
      <c r="DW336" s="105">
        <f t="shared" si="644"/>
        <v>-899294.333333333</v>
      </c>
      <c r="DX336" s="105">
        <f t="shared" si="644"/>
        <v>-24183</v>
      </c>
      <c r="DY336" s="105">
        <f t="shared" si="617"/>
        <v>23186</v>
      </c>
      <c r="DZ336" s="99">
        <f t="shared" si="618"/>
        <v>0.0244923397617597</v>
      </c>
      <c r="EA336" s="107">
        <f t="shared" si="619"/>
        <v>0.0251072756884125</v>
      </c>
      <c r="EB336" s="105">
        <f t="shared" si="620"/>
        <v>-259.666666666667</v>
      </c>
      <c r="EC336" s="105">
        <f t="shared" si="621"/>
        <v>0</v>
      </c>
      <c r="ED336" s="105">
        <f t="shared" si="622"/>
        <v>33283.1666666667</v>
      </c>
      <c r="EE336" s="105">
        <f t="shared" si="623"/>
        <v>246542.5</v>
      </c>
      <c r="EF336" s="108"/>
      <c r="EG336" s="115" t="str">
        <f t="shared" si="624"/>
        <v>完整</v>
      </c>
      <c r="EH336" s="115" t="str">
        <f t="shared" si="625"/>
        <v>完整</v>
      </c>
      <c r="EI336" s="115" t="str">
        <f t="shared" si="626"/>
        <v>完整</v>
      </c>
      <c r="EJ336" s="115" t="str">
        <f t="shared" si="627"/>
        <v>选择</v>
      </c>
      <c r="EK336" s="115" t="str">
        <f t="shared" si="628"/>
        <v>选择</v>
      </c>
      <c r="EL336" s="115" t="str">
        <f t="shared" si="629"/>
        <v>选择</v>
      </c>
      <c r="EM336" s="3" t="str">
        <f t="shared" si="630"/>
        <v>删除</v>
      </c>
      <c r="EN336" s="3" t="str">
        <f t="shared" si="631"/>
        <v>删除</v>
      </c>
      <c r="EO336" s="3" t="str">
        <f t="shared" si="632"/>
        <v>删除</v>
      </c>
      <c r="GR336" s="4"/>
    </row>
    <row r="337" s="5" customFormat="1" customHeight="1" spans="1:200">
      <c r="A337" s="42" t="s">
        <v>3278</v>
      </c>
      <c r="B337" s="43" t="str">
        <f t="shared" si="531"/>
        <v>Courage Investment Group Limited</v>
      </c>
      <c r="C337" s="44" t="s">
        <v>207</v>
      </c>
      <c r="D337" s="44" t="s">
        <v>90</v>
      </c>
      <c r="E337" s="45"/>
      <c r="F337" s="47"/>
      <c r="G337" s="44"/>
      <c r="H337" s="46">
        <f t="shared" si="581"/>
        <v>0.600189406309189</v>
      </c>
      <c r="I337" s="46" t="str">
        <f t="shared" si="582"/>
        <v> </v>
      </c>
      <c r="J337" s="44"/>
      <c r="K337" s="47"/>
      <c r="L337" s="44"/>
      <c r="M337" s="70"/>
      <c r="N337" s="71" t="s">
        <v>3279</v>
      </c>
      <c r="O337" s="71" t="s">
        <v>3280</v>
      </c>
      <c r="P337" s="71" t="s">
        <v>211</v>
      </c>
      <c r="Q337" s="71" t="s">
        <v>3281</v>
      </c>
      <c r="R337" s="71" t="s">
        <v>3282</v>
      </c>
      <c r="S337" s="71" t="s">
        <v>293</v>
      </c>
      <c r="T337" s="71" t="s">
        <v>294</v>
      </c>
      <c r="U337" s="71" t="s">
        <v>3283</v>
      </c>
      <c r="V337" s="71" t="s">
        <v>266</v>
      </c>
      <c r="W337" s="71" t="s">
        <v>77</v>
      </c>
      <c r="X337" s="71" t="s">
        <v>3284</v>
      </c>
      <c r="Y337" s="71" t="s">
        <v>3285</v>
      </c>
      <c r="Z337" s="71" t="s">
        <v>3286</v>
      </c>
      <c r="AA337" s="75"/>
      <c r="AB337" s="71" t="s">
        <v>3287</v>
      </c>
      <c r="AC337" s="82">
        <v>8512</v>
      </c>
      <c r="AD337" s="82">
        <v>12372</v>
      </c>
      <c r="AE337" s="82">
        <v>9738</v>
      </c>
      <c r="AF337" s="82">
        <v>7920</v>
      </c>
      <c r="AG337" s="82">
        <v>60</v>
      </c>
      <c r="AH337" s="82">
        <v>419</v>
      </c>
      <c r="AI337" s="82">
        <v>75</v>
      </c>
      <c r="AJ337" s="82">
        <v>46</v>
      </c>
      <c r="AK337" s="82">
        <v>4077</v>
      </c>
      <c r="AL337" s="82">
        <v>4708</v>
      </c>
      <c r="AM337" s="82">
        <v>3429</v>
      </c>
      <c r="AN337" s="82">
        <v>3570</v>
      </c>
      <c r="AO337" s="82">
        <v>0</v>
      </c>
      <c r="AP337" s="82">
        <v>0</v>
      </c>
      <c r="AQ337" s="82">
        <v>0</v>
      </c>
      <c r="AR337" s="82">
        <v>0</v>
      </c>
      <c r="AS337" s="82">
        <v>-3663</v>
      </c>
      <c r="AT337" s="82">
        <v>-1335</v>
      </c>
      <c r="AU337" s="82">
        <v>-1523</v>
      </c>
      <c r="AV337" s="82">
        <v>-1193</v>
      </c>
      <c r="AW337" s="82">
        <v>-3150</v>
      </c>
      <c r="AX337" s="82">
        <v>-2292</v>
      </c>
      <c r="AY337" s="82">
        <v>11934</v>
      </c>
      <c r="AZ337" s="82">
        <v>-1625</v>
      </c>
      <c r="BA337" s="83"/>
      <c r="BB337" s="83"/>
      <c r="BC337" s="83"/>
      <c r="BD337" s="83"/>
      <c r="BE337" s="82">
        <v>323</v>
      </c>
      <c r="BF337" s="83"/>
      <c r="BG337" s="83"/>
      <c r="BH337" s="82">
        <v>94</v>
      </c>
      <c r="BI337" s="82">
        <v>17849</v>
      </c>
      <c r="BJ337" s="82">
        <v>16083</v>
      </c>
      <c r="BK337" s="82">
        <v>11454</v>
      </c>
      <c r="BL337" s="82">
        <v>10090</v>
      </c>
      <c r="BM337" s="82">
        <v>39838</v>
      </c>
      <c r="BN337" s="82">
        <v>42771</v>
      </c>
      <c r="BO337" s="82">
        <v>42480</v>
      </c>
      <c r="BP337" s="82">
        <v>30540</v>
      </c>
      <c r="BQ337" s="82">
        <v>59034</v>
      </c>
      <c r="BR337" s="82">
        <v>66455</v>
      </c>
      <c r="BS337" s="82">
        <v>72451</v>
      </c>
      <c r="BT337" s="82">
        <v>66926</v>
      </c>
      <c r="BU337" s="83"/>
      <c r="BV337" s="83"/>
      <c r="BW337" s="83"/>
      <c r="BX337" s="83"/>
      <c r="BY337" s="82">
        <v>-2318</v>
      </c>
      <c r="BZ337" s="82">
        <v>4456</v>
      </c>
      <c r="CA337" s="82">
        <v>16795</v>
      </c>
      <c r="CB337" s="82">
        <v>1578</v>
      </c>
      <c r="CC337" s="82">
        <v>2100</v>
      </c>
      <c r="CD337" s="83"/>
      <c r="CE337" s="83"/>
      <c r="CF337" s="83"/>
      <c r="CG337" s="82">
        <v>1563</v>
      </c>
      <c r="CH337" s="82">
        <v>1335</v>
      </c>
      <c r="CI337" s="82">
        <v>1523</v>
      </c>
      <c r="CJ337" s="82">
        <v>1193</v>
      </c>
      <c r="CK337" s="89">
        <f t="shared" si="583"/>
        <v>8512</v>
      </c>
      <c r="CL337" s="89">
        <f t="shared" si="584"/>
        <v>-4077</v>
      </c>
      <c r="CM337" s="89">
        <f t="shared" si="585"/>
        <v>-3663</v>
      </c>
      <c r="CN337" s="89">
        <f t="shared" si="586"/>
        <v>-3150</v>
      </c>
      <c r="CO337" s="89">
        <f t="shared" si="587"/>
        <v>-2378</v>
      </c>
      <c r="CP337" s="90">
        <f t="shared" si="588"/>
        <v>-0.27937030075188</v>
      </c>
      <c r="CQ337" s="90">
        <f t="shared" si="589"/>
        <v>-0.218365472910927</v>
      </c>
      <c r="CR337" s="91">
        <f t="shared" si="590"/>
        <v>0</v>
      </c>
      <c r="CS337" s="93">
        <f t="shared" si="591"/>
        <v>0</v>
      </c>
      <c r="CT337" s="93" t="e">
        <f t="shared" si="592"/>
        <v>#VALUE!</v>
      </c>
      <c r="CU337" s="93">
        <f t="shared" si="593"/>
        <v>41304.5</v>
      </c>
      <c r="CV337" s="94"/>
      <c r="CW337" s="95">
        <f t="shared" si="594"/>
        <v>12372</v>
      </c>
      <c r="CX337" s="95">
        <f t="shared" si="595"/>
        <v>-4708</v>
      </c>
      <c r="CY337" s="95">
        <f t="shared" si="596"/>
        <v>-1335</v>
      </c>
      <c r="CZ337" s="93">
        <f t="shared" si="597"/>
        <v>-2292</v>
      </c>
      <c r="DA337" s="95">
        <f t="shared" si="598"/>
        <v>4037</v>
      </c>
      <c r="DB337" s="99">
        <f t="shared" si="599"/>
        <v>0.326301325573876</v>
      </c>
      <c r="DC337" s="99">
        <f t="shared" si="600"/>
        <v>0.484343131373725</v>
      </c>
      <c r="DD337" s="91">
        <f t="shared" si="601"/>
        <v>0</v>
      </c>
      <c r="DE337" s="93">
        <f t="shared" si="602"/>
        <v>0</v>
      </c>
      <c r="DF337" s="93" t="e">
        <f t="shared" si="603"/>
        <v>#VALUE!</v>
      </c>
      <c r="DG337" s="93">
        <f t="shared" si="604"/>
        <v>42625.5</v>
      </c>
      <c r="DH337" s="94"/>
      <c r="DI337" s="100">
        <f t="shared" si="605"/>
        <v>9738</v>
      </c>
      <c r="DJ337" s="100">
        <f t="shared" si="606"/>
        <v>-3429</v>
      </c>
      <c r="DK337" s="100">
        <f t="shared" si="607"/>
        <v>-1523</v>
      </c>
      <c r="DL337" s="100">
        <f t="shared" si="608"/>
        <v>11934</v>
      </c>
      <c r="DM337" s="100">
        <f t="shared" si="609"/>
        <v>16720</v>
      </c>
      <c r="DN337" s="99">
        <f t="shared" si="610"/>
        <v>1.71698500718833</v>
      </c>
      <c r="DO337" s="90">
        <f t="shared" si="611"/>
        <v>-2.39472930392438</v>
      </c>
      <c r="DP337" s="91">
        <f t="shared" si="612"/>
        <v>0</v>
      </c>
      <c r="DQ337" s="93">
        <f t="shared" si="613"/>
        <v>0</v>
      </c>
      <c r="DR337" s="93" t="e">
        <f t="shared" si="614"/>
        <v>#VALUE!</v>
      </c>
      <c r="DS337" s="93">
        <f t="shared" si="615"/>
        <v>36510</v>
      </c>
      <c r="DT337" s="94"/>
      <c r="DU337" s="105">
        <f t="shared" ref="DU337:DX337" si="645">(DI337+CW337+CK337)/3</f>
        <v>10207.3333333333</v>
      </c>
      <c r="DV337" s="105">
        <f t="shared" si="645"/>
        <v>-4071.33333333333</v>
      </c>
      <c r="DW337" s="105">
        <f t="shared" si="645"/>
        <v>-2173.66666666667</v>
      </c>
      <c r="DX337" s="105">
        <f t="shared" si="645"/>
        <v>2164</v>
      </c>
      <c r="DY337" s="105">
        <f t="shared" si="617"/>
        <v>6126.33333333333</v>
      </c>
      <c r="DZ337" s="99">
        <f t="shared" si="618"/>
        <v>0.600189406309189</v>
      </c>
      <c r="EA337" s="107">
        <f t="shared" si="619"/>
        <v>1.50118435024095</v>
      </c>
      <c r="EB337" s="105">
        <f t="shared" si="620"/>
        <v>0</v>
      </c>
      <c r="EC337" s="105">
        <f t="shared" si="621"/>
        <v>0</v>
      </c>
      <c r="ED337" s="105" t="e">
        <f t="shared" si="622"/>
        <v>#VALUE!</v>
      </c>
      <c r="EE337" s="105">
        <f t="shared" si="623"/>
        <v>40146.6666666667</v>
      </c>
      <c r="EF337" s="108"/>
      <c r="EG337" s="115" t="str">
        <f t="shared" si="624"/>
        <v>完整</v>
      </c>
      <c r="EH337" s="115" t="str">
        <f t="shared" si="625"/>
        <v>完整</v>
      </c>
      <c r="EI337" s="115" t="str">
        <f t="shared" si="626"/>
        <v>完整</v>
      </c>
      <c r="EJ337" s="115" t="str">
        <f t="shared" si="627"/>
        <v>选择</v>
      </c>
      <c r="EK337" s="115" t="str">
        <f t="shared" si="628"/>
        <v>选择</v>
      </c>
      <c r="EL337" s="115" t="str">
        <f t="shared" si="629"/>
        <v>选择</v>
      </c>
      <c r="EM337" s="3" t="str">
        <f t="shared" si="630"/>
        <v>删除</v>
      </c>
      <c r="EN337" s="3" t="str">
        <f t="shared" si="631"/>
        <v>删除</v>
      </c>
      <c r="EO337" s="3" t="str">
        <f t="shared" si="632"/>
        <v>删除</v>
      </c>
      <c r="GR337" s="4"/>
    </row>
    <row r="338" s="5" customFormat="1" customHeight="1" spans="1:200">
      <c r="A338" s="42" t="s">
        <v>3288</v>
      </c>
      <c r="B338" s="43" t="str">
        <f t="shared" si="531"/>
        <v>HA Lang Railways Joint Stock Company</v>
      </c>
      <c r="C338" s="44" t="s">
        <v>207</v>
      </c>
      <c r="D338" s="44" t="s">
        <v>95</v>
      </c>
      <c r="E338" s="45"/>
      <c r="F338" s="47"/>
      <c r="G338" s="44"/>
      <c r="H338" s="46">
        <f t="shared" si="581"/>
        <v>0.0190047812419752</v>
      </c>
      <c r="I338" s="46" t="str">
        <f t="shared" si="582"/>
        <v> </v>
      </c>
      <c r="J338" s="44"/>
      <c r="K338" s="47"/>
      <c r="L338" s="49" t="s">
        <v>95</v>
      </c>
      <c r="M338" s="70" t="s">
        <v>3289</v>
      </c>
      <c r="N338" s="71" t="s">
        <v>3290</v>
      </c>
      <c r="O338" s="71" t="s">
        <v>3291</v>
      </c>
      <c r="P338" s="71" t="s">
        <v>211</v>
      </c>
      <c r="Q338" s="71" t="s">
        <v>3292</v>
      </c>
      <c r="R338" s="71" t="s">
        <v>3293</v>
      </c>
      <c r="S338" s="71" t="s">
        <v>1565</v>
      </c>
      <c r="T338" s="75"/>
      <c r="U338" s="71" t="s">
        <v>3294</v>
      </c>
      <c r="V338" s="71" t="s">
        <v>216</v>
      </c>
      <c r="W338" s="71" t="s">
        <v>83</v>
      </c>
      <c r="X338" s="71" t="s">
        <v>3295</v>
      </c>
      <c r="Y338" s="71" t="s">
        <v>3296</v>
      </c>
      <c r="Z338" s="71" t="s">
        <v>3297</v>
      </c>
      <c r="AA338" s="81">
        <v>42702</v>
      </c>
      <c r="AB338" s="75"/>
      <c r="AC338" s="82">
        <v>198321926</v>
      </c>
      <c r="AD338" s="82">
        <v>202289586</v>
      </c>
      <c r="AE338" s="82">
        <v>197000576</v>
      </c>
      <c r="AF338" s="82">
        <v>158068205</v>
      </c>
      <c r="AG338" s="83"/>
      <c r="AH338" s="83"/>
      <c r="AI338" s="83"/>
      <c r="AJ338" s="83"/>
      <c r="AK338" s="82">
        <v>171528592</v>
      </c>
      <c r="AL338" s="82">
        <v>177043238</v>
      </c>
      <c r="AM338" s="82">
        <v>171043864</v>
      </c>
      <c r="AN338" s="82">
        <v>135952947</v>
      </c>
      <c r="AO338" s="82">
        <v>0</v>
      </c>
      <c r="AP338" s="82">
        <v>0</v>
      </c>
      <c r="AQ338" s="82">
        <v>0</v>
      </c>
      <c r="AR338" s="82">
        <v>0</v>
      </c>
      <c r="AS338" s="82">
        <v>-22063081</v>
      </c>
      <c r="AT338" s="82">
        <v>-20048909</v>
      </c>
      <c r="AU338" s="82">
        <v>-20414353</v>
      </c>
      <c r="AV338" s="82">
        <v>-17011240</v>
      </c>
      <c r="AW338" s="82">
        <v>-1150144</v>
      </c>
      <c r="AX338" s="82">
        <v>-1440611</v>
      </c>
      <c r="AY338" s="82">
        <v>-1521809</v>
      </c>
      <c r="AZ338" s="82">
        <v>-1641176</v>
      </c>
      <c r="BA338" s="82">
        <v>2899971</v>
      </c>
      <c r="BB338" s="82">
        <v>3119749</v>
      </c>
      <c r="BC338" s="82">
        <v>14063598</v>
      </c>
      <c r="BD338" s="82">
        <v>14752755</v>
      </c>
      <c r="BE338" s="82">
        <v>83175852</v>
      </c>
      <c r="BF338" s="82">
        <v>71559377</v>
      </c>
      <c r="BG338" s="82">
        <v>48131320</v>
      </c>
      <c r="BH338" s="82">
        <v>56282636</v>
      </c>
      <c r="BI338" s="82">
        <v>4496866</v>
      </c>
      <c r="BJ338" s="82">
        <v>4303198</v>
      </c>
      <c r="BK338" s="82">
        <v>1318059</v>
      </c>
      <c r="BL338" s="82">
        <v>1678722</v>
      </c>
      <c r="BM338" s="82">
        <v>6863139</v>
      </c>
      <c r="BN338" s="82">
        <v>7082375</v>
      </c>
      <c r="BO338" s="82">
        <v>8200854</v>
      </c>
      <c r="BP338" s="82">
        <v>8784710</v>
      </c>
      <c r="BQ338" s="82">
        <v>99110978</v>
      </c>
      <c r="BR338" s="82">
        <v>95995678</v>
      </c>
      <c r="BS338" s="82">
        <v>85849323</v>
      </c>
      <c r="BT338" s="82">
        <v>96632669</v>
      </c>
      <c r="BU338" s="83"/>
      <c r="BV338" s="83"/>
      <c r="BW338" s="83"/>
      <c r="BX338" s="83"/>
      <c r="BY338" s="82">
        <v>3580109</v>
      </c>
      <c r="BZ338" s="82">
        <v>3756828</v>
      </c>
      <c r="CA338" s="82">
        <v>4020550</v>
      </c>
      <c r="CB338" s="82">
        <v>3462842</v>
      </c>
      <c r="CC338" s="83"/>
      <c r="CD338" s="83"/>
      <c r="CE338" s="83"/>
      <c r="CF338" s="83"/>
      <c r="CG338" s="82">
        <v>22063081</v>
      </c>
      <c r="CH338" s="82">
        <v>20048909</v>
      </c>
      <c r="CI338" s="82">
        <v>20414353</v>
      </c>
      <c r="CJ338" s="82">
        <v>17011240</v>
      </c>
      <c r="CK338" s="89">
        <f t="shared" si="583"/>
        <v>198321926</v>
      </c>
      <c r="CL338" s="89">
        <f t="shared" si="584"/>
        <v>-171528592</v>
      </c>
      <c r="CM338" s="89">
        <f t="shared" si="585"/>
        <v>-22063081</v>
      </c>
      <c r="CN338" s="89">
        <f t="shared" si="586"/>
        <v>-1150144</v>
      </c>
      <c r="CO338" s="89">
        <f t="shared" si="587"/>
        <v>3580109</v>
      </c>
      <c r="CP338" s="90">
        <f t="shared" si="588"/>
        <v>0.018052008026586</v>
      </c>
      <c r="CQ338" s="90">
        <f t="shared" si="589"/>
        <v>0.0183838738651596</v>
      </c>
      <c r="CR338" s="91">
        <f t="shared" si="590"/>
        <v>0</v>
      </c>
      <c r="CS338" s="93">
        <f t="shared" si="591"/>
        <v>0</v>
      </c>
      <c r="CT338" s="93">
        <f t="shared" si="592"/>
        <v>3009860</v>
      </c>
      <c r="CU338" s="93">
        <f t="shared" si="593"/>
        <v>6972757</v>
      </c>
      <c r="CV338" s="94"/>
      <c r="CW338" s="95">
        <f t="shared" si="594"/>
        <v>202289586</v>
      </c>
      <c r="CX338" s="95">
        <f t="shared" si="595"/>
        <v>-177043238</v>
      </c>
      <c r="CY338" s="95">
        <f t="shared" si="596"/>
        <v>-20048909</v>
      </c>
      <c r="CZ338" s="93">
        <f t="shared" si="597"/>
        <v>-1440611</v>
      </c>
      <c r="DA338" s="95">
        <f t="shared" si="598"/>
        <v>3756828</v>
      </c>
      <c r="DB338" s="99">
        <f t="shared" si="599"/>
        <v>0.0185715343744883</v>
      </c>
      <c r="DC338" s="99">
        <f t="shared" si="600"/>
        <v>0.0189229628291367</v>
      </c>
      <c r="DD338" s="91">
        <f t="shared" si="601"/>
        <v>0</v>
      </c>
      <c r="DE338" s="93">
        <f t="shared" si="602"/>
        <v>0</v>
      </c>
      <c r="DF338" s="93">
        <f t="shared" si="603"/>
        <v>8591673.5</v>
      </c>
      <c r="DG338" s="93">
        <f t="shared" si="604"/>
        <v>7641614.5</v>
      </c>
      <c r="DH338" s="94"/>
      <c r="DI338" s="100">
        <f t="shared" si="605"/>
        <v>197000576</v>
      </c>
      <c r="DJ338" s="100">
        <f t="shared" si="606"/>
        <v>-171043864</v>
      </c>
      <c r="DK338" s="100">
        <f t="shared" si="607"/>
        <v>-20414353</v>
      </c>
      <c r="DL338" s="100">
        <f t="shared" si="608"/>
        <v>-1521809</v>
      </c>
      <c r="DM338" s="100">
        <f t="shared" si="609"/>
        <v>4020550</v>
      </c>
      <c r="DN338" s="99">
        <f t="shared" si="610"/>
        <v>0.0204088235762316</v>
      </c>
      <c r="DO338" s="90">
        <f t="shared" si="611"/>
        <v>0.0208340214442711</v>
      </c>
      <c r="DP338" s="91">
        <f t="shared" si="612"/>
        <v>0</v>
      </c>
      <c r="DQ338" s="93">
        <f t="shared" si="613"/>
        <v>0</v>
      </c>
      <c r="DR338" s="93">
        <f t="shared" si="614"/>
        <v>14408176.5</v>
      </c>
      <c r="DS338" s="93">
        <f t="shared" si="615"/>
        <v>8492782</v>
      </c>
      <c r="DT338" s="94"/>
      <c r="DU338" s="105">
        <f t="shared" ref="DU338:DX338" si="646">(DI338+CW338+CK338)/3</f>
        <v>199204029.333333</v>
      </c>
      <c r="DV338" s="105">
        <f t="shared" si="646"/>
        <v>-173205231.333333</v>
      </c>
      <c r="DW338" s="105">
        <f t="shared" si="646"/>
        <v>-20842114.3333333</v>
      </c>
      <c r="DX338" s="105">
        <f t="shared" si="646"/>
        <v>-1370854.66666667</v>
      </c>
      <c r="DY338" s="105">
        <f t="shared" si="617"/>
        <v>3785829</v>
      </c>
      <c r="DZ338" s="99">
        <f t="shared" si="618"/>
        <v>0.0190047812419752</v>
      </c>
      <c r="EA338" s="107">
        <f t="shared" si="619"/>
        <v>0.0193729601108922</v>
      </c>
      <c r="EB338" s="105">
        <f t="shared" si="620"/>
        <v>0</v>
      </c>
      <c r="EC338" s="105">
        <f t="shared" si="621"/>
        <v>0</v>
      </c>
      <c r="ED338" s="105">
        <f t="shared" si="622"/>
        <v>8669903.33333333</v>
      </c>
      <c r="EE338" s="105">
        <f t="shared" si="623"/>
        <v>7702384.5</v>
      </c>
      <c r="EF338" s="108"/>
      <c r="EG338" s="115" t="str">
        <f t="shared" si="624"/>
        <v>完整</v>
      </c>
      <c r="EH338" s="115" t="str">
        <f t="shared" si="625"/>
        <v>完整</v>
      </c>
      <c r="EI338" s="115" t="str">
        <f t="shared" si="626"/>
        <v>完整</v>
      </c>
      <c r="EJ338" s="115" t="str">
        <f t="shared" si="627"/>
        <v>选择</v>
      </c>
      <c r="EK338" s="115" t="str">
        <f t="shared" si="628"/>
        <v>选择</v>
      </c>
      <c r="EL338" s="115" t="str">
        <f t="shared" si="629"/>
        <v>选择</v>
      </c>
      <c r="EM338" s="3" t="str">
        <f t="shared" si="630"/>
        <v>删除</v>
      </c>
      <c r="EN338" s="3" t="str">
        <f t="shared" si="631"/>
        <v>删除</v>
      </c>
      <c r="EO338" s="3" t="str">
        <f t="shared" si="632"/>
        <v>删除</v>
      </c>
      <c r="GR338" s="4"/>
    </row>
    <row r="339" s="5" customFormat="1" customHeight="1" spans="1:200">
      <c r="A339" s="42" t="s">
        <v>3298</v>
      </c>
      <c r="B339" s="43" t="str">
        <f t="shared" ref="B339:B402" si="647">N339</f>
        <v>PT Sidomulyo Selaras TBK</v>
      </c>
      <c r="C339" s="44" t="s">
        <v>207</v>
      </c>
      <c r="D339" s="44" t="s">
        <v>90</v>
      </c>
      <c r="E339" s="45"/>
      <c r="F339" s="47"/>
      <c r="G339" s="44"/>
      <c r="H339" s="46">
        <f t="shared" si="581"/>
        <v>-0.0813676043778506</v>
      </c>
      <c r="I339" s="46" t="str">
        <f t="shared" si="582"/>
        <v> </v>
      </c>
      <c r="J339" s="45" t="s">
        <v>3289</v>
      </c>
      <c r="K339" s="47"/>
      <c r="L339" s="44"/>
      <c r="M339" s="70"/>
      <c r="N339" s="71" t="s">
        <v>3299</v>
      </c>
      <c r="O339" s="71" t="s">
        <v>3300</v>
      </c>
      <c r="P339" s="71" t="s">
        <v>211</v>
      </c>
      <c r="Q339" s="71" t="s">
        <v>3301</v>
      </c>
      <c r="R339" s="71" t="s">
        <v>3302</v>
      </c>
      <c r="S339" s="71" t="s">
        <v>1107</v>
      </c>
      <c r="T339" s="75"/>
      <c r="U339" s="71" t="s">
        <v>3303</v>
      </c>
      <c r="V339" s="71" t="s">
        <v>266</v>
      </c>
      <c r="W339" s="71" t="s">
        <v>77</v>
      </c>
      <c r="X339" s="71" t="s">
        <v>3304</v>
      </c>
      <c r="Y339" s="71" t="s">
        <v>3305</v>
      </c>
      <c r="Z339" s="71" t="s">
        <v>3306</v>
      </c>
      <c r="AA339" s="81">
        <v>40736</v>
      </c>
      <c r="AB339" s="75"/>
      <c r="AC339" s="82">
        <v>91827509</v>
      </c>
      <c r="AD339" s="82">
        <v>86372397</v>
      </c>
      <c r="AE339" s="82">
        <v>82622336</v>
      </c>
      <c r="AF339" s="82">
        <v>89009501</v>
      </c>
      <c r="AG339" s="82">
        <v>35891948</v>
      </c>
      <c r="AH339" s="82">
        <v>32588607</v>
      </c>
      <c r="AI339" s="82">
        <v>1688771</v>
      </c>
      <c r="AJ339" s="83"/>
      <c r="AK339" s="82">
        <v>46970149</v>
      </c>
      <c r="AL339" s="82">
        <v>47916363</v>
      </c>
      <c r="AM339" s="82">
        <v>44051930</v>
      </c>
      <c r="AN339" s="82">
        <v>61289111</v>
      </c>
      <c r="AO339" s="82">
        <v>0</v>
      </c>
      <c r="AP339" s="82">
        <v>0</v>
      </c>
      <c r="AQ339" s="82">
        <v>0</v>
      </c>
      <c r="AR339" s="82">
        <v>0</v>
      </c>
      <c r="AS339" s="82">
        <v>-33884728</v>
      </c>
      <c r="AT339" s="82">
        <v>-44039397</v>
      </c>
      <c r="AU339" s="82">
        <v>-35629762</v>
      </c>
      <c r="AV339" s="82">
        <v>-49656441</v>
      </c>
      <c r="AW339" s="82">
        <v>-8088121</v>
      </c>
      <c r="AX339" s="82">
        <v>-8851510</v>
      </c>
      <c r="AY339" s="82">
        <v>-12612763</v>
      </c>
      <c r="AZ339" s="82">
        <v>-19490092</v>
      </c>
      <c r="BA339" s="82">
        <v>3686888</v>
      </c>
      <c r="BB339" s="82">
        <v>5554490</v>
      </c>
      <c r="BC339" s="82">
        <v>6896976</v>
      </c>
      <c r="BD339" s="82">
        <v>10783402</v>
      </c>
      <c r="BE339" s="82">
        <v>18740202</v>
      </c>
      <c r="BF339" s="82">
        <v>14046340</v>
      </c>
      <c r="BG339" s="82">
        <v>19906450</v>
      </c>
      <c r="BH339" s="82">
        <v>15751854</v>
      </c>
      <c r="BI339" s="82">
        <v>2480738</v>
      </c>
      <c r="BJ339" s="82">
        <v>2836405</v>
      </c>
      <c r="BK339" s="82">
        <v>2924551</v>
      </c>
      <c r="BL339" s="82">
        <v>3908706</v>
      </c>
      <c r="BM339" s="82">
        <v>104567186</v>
      </c>
      <c r="BN339" s="82">
        <v>111653883</v>
      </c>
      <c r="BO339" s="82">
        <v>120066445</v>
      </c>
      <c r="BP339" s="82">
        <v>131451676</v>
      </c>
      <c r="BQ339" s="82">
        <v>148833939</v>
      </c>
      <c r="BR339" s="82">
        <v>152312552</v>
      </c>
      <c r="BS339" s="82">
        <v>169199466</v>
      </c>
      <c r="BT339" s="82">
        <v>177182838</v>
      </c>
      <c r="BU339" s="83"/>
      <c r="BV339" s="83"/>
      <c r="BW339" s="83"/>
      <c r="BX339" s="83"/>
      <c r="BY339" s="82">
        <v>38776459</v>
      </c>
      <c r="BZ339" s="82">
        <v>18153734</v>
      </c>
      <c r="CA339" s="82">
        <v>-7983348</v>
      </c>
      <c r="CB339" s="82">
        <v>-41426143</v>
      </c>
      <c r="CC339" s="82">
        <v>26392334</v>
      </c>
      <c r="CD339" s="82">
        <v>34724599</v>
      </c>
      <c r="CE339" s="82">
        <v>27377340</v>
      </c>
      <c r="CF339" s="82">
        <v>48006</v>
      </c>
      <c r="CG339" s="83"/>
      <c r="CH339" s="83"/>
      <c r="CI339" s="83"/>
      <c r="CJ339" s="82">
        <v>33775650</v>
      </c>
      <c r="CK339" s="89">
        <f t="shared" si="583"/>
        <v>91827509</v>
      </c>
      <c r="CL339" s="89">
        <f t="shared" si="584"/>
        <v>-46970149</v>
      </c>
      <c r="CM339" s="89">
        <f t="shared" si="585"/>
        <v>-33884728</v>
      </c>
      <c r="CN339" s="89">
        <f t="shared" si="586"/>
        <v>-8088121</v>
      </c>
      <c r="CO339" s="89">
        <f t="shared" si="587"/>
        <v>2884511</v>
      </c>
      <c r="CP339" s="90">
        <f t="shared" si="588"/>
        <v>0.0314122753781767</v>
      </c>
      <c r="CQ339" s="90">
        <f t="shared" si="589"/>
        <v>0.032431007104123</v>
      </c>
      <c r="CR339" s="91">
        <f t="shared" si="590"/>
        <v>0</v>
      </c>
      <c r="CS339" s="93">
        <f t="shared" si="591"/>
        <v>0</v>
      </c>
      <c r="CT339" s="93">
        <f t="shared" si="592"/>
        <v>4620689</v>
      </c>
      <c r="CU339" s="93">
        <f t="shared" si="593"/>
        <v>108110534.5</v>
      </c>
      <c r="CV339" s="94"/>
      <c r="CW339" s="95">
        <f t="shared" si="594"/>
        <v>86372397</v>
      </c>
      <c r="CX339" s="95">
        <f t="shared" si="595"/>
        <v>-47916363</v>
      </c>
      <c r="CY339" s="95">
        <f t="shared" si="596"/>
        <v>-44039397</v>
      </c>
      <c r="CZ339" s="93">
        <f t="shared" si="597"/>
        <v>-8851510</v>
      </c>
      <c r="DA339" s="95">
        <f t="shared" si="598"/>
        <v>-14434873</v>
      </c>
      <c r="DB339" s="99">
        <f t="shared" si="599"/>
        <v>-0.167123681886471</v>
      </c>
      <c r="DC339" s="99">
        <f t="shared" si="600"/>
        <v>-0.143192777663754</v>
      </c>
      <c r="DD339" s="91">
        <f t="shared" si="601"/>
        <v>0</v>
      </c>
      <c r="DE339" s="93">
        <f t="shared" si="602"/>
        <v>0</v>
      </c>
      <c r="DF339" s="93">
        <f t="shared" si="603"/>
        <v>6225733</v>
      </c>
      <c r="DG339" s="93">
        <f t="shared" si="604"/>
        <v>115860164</v>
      </c>
      <c r="DH339" s="94"/>
      <c r="DI339" s="100">
        <f t="shared" si="605"/>
        <v>82622336</v>
      </c>
      <c r="DJ339" s="100">
        <f t="shared" si="606"/>
        <v>-44051930</v>
      </c>
      <c r="DK339" s="100">
        <f t="shared" si="607"/>
        <v>-35629762</v>
      </c>
      <c r="DL339" s="100">
        <f t="shared" si="608"/>
        <v>-12612763</v>
      </c>
      <c r="DM339" s="100">
        <f t="shared" si="609"/>
        <v>-9672119</v>
      </c>
      <c r="DN339" s="99">
        <f t="shared" si="610"/>
        <v>-0.117064216146104</v>
      </c>
      <c r="DO339" s="90">
        <f t="shared" si="611"/>
        <v>-0.104796317395232</v>
      </c>
      <c r="DP339" s="91">
        <f t="shared" si="612"/>
        <v>0</v>
      </c>
      <c r="DQ339" s="93">
        <f t="shared" si="613"/>
        <v>0</v>
      </c>
      <c r="DR339" s="93">
        <f t="shared" si="614"/>
        <v>8840189</v>
      </c>
      <c r="DS339" s="93">
        <f t="shared" si="615"/>
        <v>125759060.5</v>
      </c>
      <c r="DT339" s="94"/>
      <c r="DU339" s="105">
        <f t="shared" ref="DU339:DX339" si="648">(DI339+CW339+CK339)/3</f>
        <v>86940747.3333333</v>
      </c>
      <c r="DV339" s="105">
        <f t="shared" si="648"/>
        <v>-46312814</v>
      </c>
      <c r="DW339" s="105">
        <f t="shared" si="648"/>
        <v>-37851295.6666667</v>
      </c>
      <c r="DX339" s="105">
        <f t="shared" si="648"/>
        <v>-9850798</v>
      </c>
      <c r="DY339" s="105">
        <f t="shared" si="617"/>
        <v>-7074160.33333334</v>
      </c>
      <c r="DZ339" s="99">
        <f t="shared" si="618"/>
        <v>-0.0813676043778506</v>
      </c>
      <c r="EA339" s="107">
        <f t="shared" si="619"/>
        <v>-0.0752450915381956</v>
      </c>
      <c r="EB339" s="105">
        <f t="shared" si="620"/>
        <v>0</v>
      </c>
      <c r="EC339" s="105">
        <f t="shared" si="621"/>
        <v>0</v>
      </c>
      <c r="ED339" s="105">
        <f t="shared" si="622"/>
        <v>6562203.66666667</v>
      </c>
      <c r="EE339" s="105">
        <f t="shared" si="623"/>
        <v>116576586.333333</v>
      </c>
      <c r="EF339" s="108"/>
      <c r="EG339" s="115" t="str">
        <f t="shared" si="624"/>
        <v>完整</v>
      </c>
      <c r="EH339" s="115" t="str">
        <f t="shared" si="625"/>
        <v>完整</v>
      </c>
      <c r="EI339" s="115" t="str">
        <f t="shared" si="626"/>
        <v>完整</v>
      </c>
      <c r="EJ339" s="115" t="str">
        <f t="shared" si="627"/>
        <v>选择</v>
      </c>
      <c r="EK339" s="115" t="str">
        <f t="shared" si="628"/>
        <v>选择</v>
      </c>
      <c r="EL339" s="115" t="str">
        <f t="shared" si="629"/>
        <v>选择</v>
      </c>
      <c r="EM339" s="3" t="str">
        <f t="shared" si="630"/>
        <v>删除</v>
      </c>
      <c r="EN339" s="3" t="str">
        <f t="shared" si="631"/>
        <v>删除</v>
      </c>
      <c r="EO339" s="3" t="str">
        <f t="shared" si="632"/>
        <v>删除</v>
      </c>
      <c r="GR339" s="4"/>
    </row>
    <row r="340" s="5" customFormat="1" customHeight="1" spans="1:200">
      <c r="A340" s="42" t="s">
        <v>3307</v>
      </c>
      <c r="B340" s="43" t="str">
        <f t="shared" si="647"/>
        <v>Cong TY CO Phan MOI Truong VA Cong Trinh DO THI SON TAY</v>
      </c>
      <c r="C340" s="44" t="s">
        <v>207</v>
      </c>
      <c r="D340" s="44" t="s">
        <v>90</v>
      </c>
      <c r="E340" s="45"/>
      <c r="F340" s="47"/>
      <c r="G340" s="44"/>
      <c r="H340" s="46">
        <f t="shared" si="581"/>
        <v>0.00768141015619953</v>
      </c>
      <c r="I340" s="46" t="str">
        <f t="shared" si="582"/>
        <v> </v>
      </c>
      <c r="J340" s="44"/>
      <c r="K340" s="47"/>
      <c r="L340" s="44"/>
      <c r="M340" s="70"/>
      <c r="N340" s="71" t="s">
        <v>3308</v>
      </c>
      <c r="O340" s="71" t="s">
        <v>3309</v>
      </c>
      <c r="P340" s="71" t="s">
        <v>211</v>
      </c>
      <c r="Q340" s="71" t="s">
        <v>3310</v>
      </c>
      <c r="R340" s="71" t="s">
        <v>3311</v>
      </c>
      <c r="S340" s="71" t="s">
        <v>1565</v>
      </c>
      <c r="T340" s="75"/>
      <c r="U340" s="71" t="s">
        <v>3312</v>
      </c>
      <c r="V340" s="71" t="s">
        <v>266</v>
      </c>
      <c r="W340" s="71" t="s">
        <v>71</v>
      </c>
      <c r="X340" s="71" t="s">
        <v>3313</v>
      </c>
      <c r="Y340" s="71" t="s">
        <v>2830</v>
      </c>
      <c r="Z340" s="71" t="s">
        <v>3314</v>
      </c>
      <c r="AA340" s="81">
        <v>40470</v>
      </c>
      <c r="AB340" s="71" t="s">
        <v>3315</v>
      </c>
      <c r="AC340" s="82">
        <v>194562639</v>
      </c>
      <c r="AD340" s="82">
        <v>138856096</v>
      </c>
      <c r="AE340" s="82">
        <v>139162331</v>
      </c>
      <c r="AF340" s="82">
        <v>132783864</v>
      </c>
      <c r="AG340" s="82">
        <v>0</v>
      </c>
      <c r="AH340" s="82">
        <v>1</v>
      </c>
      <c r="AI340" s="82">
        <v>0</v>
      </c>
      <c r="AJ340" s="83"/>
      <c r="AK340" s="82">
        <v>172020006</v>
      </c>
      <c r="AL340" s="82">
        <v>119427438</v>
      </c>
      <c r="AM340" s="82">
        <v>117028539</v>
      </c>
      <c r="AN340" s="82">
        <v>101452035</v>
      </c>
      <c r="AO340" s="82">
        <v>0</v>
      </c>
      <c r="AP340" s="82">
        <v>0</v>
      </c>
      <c r="AQ340" s="82">
        <v>0</v>
      </c>
      <c r="AR340" s="82">
        <v>0</v>
      </c>
      <c r="AS340" s="82">
        <v>-11085783</v>
      </c>
      <c r="AT340" s="82">
        <v>-7892898</v>
      </c>
      <c r="AU340" s="82">
        <v>-9988735</v>
      </c>
      <c r="AV340" s="82">
        <v>-9631203</v>
      </c>
      <c r="AW340" s="82">
        <v>-10212783</v>
      </c>
      <c r="AX340" s="82">
        <v>-11219989</v>
      </c>
      <c r="AY340" s="82">
        <v>-10074806</v>
      </c>
      <c r="AZ340" s="82">
        <v>-6877729</v>
      </c>
      <c r="BA340" s="82">
        <v>4406151</v>
      </c>
      <c r="BB340" s="82">
        <v>1942864</v>
      </c>
      <c r="BC340" s="82">
        <v>3005062</v>
      </c>
      <c r="BD340" s="82">
        <v>1557943</v>
      </c>
      <c r="BE340" s="82">
        <v>68327526</v>
      </c>
      <c r="BF340" s="82">
        <v>34274551</v>
      </c>
      <c r="BG340" s="82">
        <v>32660819</v>
      </c>
      <c r="BH340" s="82">
        <v>44750464</v>
      </c>
      <c r="BI340" s="82">
        <v>20293089</v>
      </c>
      <c r="BJ340" s="82">
        <v>30998297</v>
      </c>
      <c r="BK340" s="82">
        <v>29607344</v>
      </c>
      <c r="BL340" s="82">
        <v>25802953</v>
      </c>
      <c r="BM340" s="82">
        <v>31419982</v>
      </c>
      <c r="BN340" s="82">
        <v>32366048</v>
      </c>
      <c r="BO340" s="82">
        <v>40774819</v>
      </c>
      <c r="BP340" s="82">
        <v>35145989</v>
      </c>
      <c r="BQ340" s="82">
        <v>128445352</v>
      </c>
      <c r="BR340" s="82">
        <v>104271882</v>
      </c>
      <c r="BS340" s="82">
        <v>109807142</v>
      </c>
      <c r="BT340" s="82">
        <v>109325129</v>
      </c>
      <c r="BU340" s="82">
        <v>0</v>
      </c>
      <c r="BV340" s="82">
        <v>0</v>
      </c>
      <c r="BW340" s="82">
        <v>0</v>
      </c>
      <c r="BX340" s="83"/>
      <c r="BY340" s="82">
        <v>1244067</v>
      </c>
      <c r="BZ340" s="82">
        <v>315772</v>
      </c>
      <c r="CA340" s="82">
        <v>2070251</v>
      </c>
      <c r="CB340" s="82">
        <v>14822897</v>
      </c>
      <c r="CC340" s="83"/>
      <c r="CD340" s="83"/>
      <c r="CE340" s="83"/>
      <c r="CF340" s="83"/>
      <c r="CG340" s="82">
        <v>11085783</v>
      </c>
      <c r="CH340" s="82">
        <v>7892898</v>
      </c>
      <c r="CI340" s="82">
        <v>9988735</v>
      </c>
      <c r="CJ340" s="82">
        <v>9631203</v>
      </c>
      <c r="CK340" s="89">
        <f t="shared" si="583"/>
        <v>194562639</v>
      </c>
      <c r="CL340" s="89">
        <f t="shared" si="584"/>
        <v>-172020006</v>
      </c>
      <c r="CM340" s="89">
        <f t="shared" si="585"/>
        <v>-11085783</v>
      </c>
      <c r="CN340" s="89">
        <f t="shared" si="586"/>
        <v>-10212783</v>
      </c>
      <c r="CO340" s="89">
        <f t="shared" si="587"/>
        <v>1244067</v>
      </c>
      <c r="CP340" s="90">
        <f t="shared" si="588"/>
        <v>0.00639417211029914</v>
      </c>
      <c r="CQ340" s="90">
        <f t="shared" si="589"/>
        <v>0.00643532065817246</v>
      </c>
      <c r="CR340" s="91">
        <f t="shared" si="590"/>
        <v>0</v>
      </c>
      <c r="CS340" s="93">
        <f t="shared" si="591"/>
        <v>0</v>
      </c>
      <c r="CT340" s="93">
        <f t="shared" si="592"/>
        <v>3174507.5</v>
      </c>
      <c r="CU340" s="93">
        <f t="shared" si="593"/>
        <v>31893015</v>
      </c>
      <c r="CV340" s="94"/>
      <c r="CW340" s="95">
        <f t="shared" si="594"/>
        <v>138856096</v>
      </c>
      <c r="CX340" s="95">
        <f t="shared" si="595"/>
        <v>-119427438</v>
      </c>
      <c r="CY340" s="95">
        <f t="shared" si="596"/>
        <v>-7892898</v>
      </c>
      <c r="CZ340" s="93">
        <f t="shared" si="597"/>
        <v>-11219989</v>
      </c>
      <c r="DA340" s="95">
        <f t="shared" si="598"/>
        <v>315771</v>
      </c>
      <c r="DB340" s="99">
        <f t="shared" si="599"/>
        <v>0.00227408813221999</v>
      </c>
      <c r="DC340" s="99">
        <f t="shared" si="600"/>
        <v>0.00227927139625232</v>
      </c>
      <c r="DD340" s="91">
        <f t="shared" si="601"/>
        <v>0</v>
      </c>
      <c r="DE340" s="93">
        <f t="shared" si="602"/>
        <v>0</v>
      </c>
      <c r="DF340" s="93">
        <f t="shared" si="603"/>
        <v>2473963</v>
      </c>
      <c r="DG340" s="93">
        <f t="shared" si="604"/>
        <v>36570433.5</v>
      </c>
      <c r="DH340" s="94"/>
      <c r="DI340" s="100">
        <f t="shared" si="605"/>
        <v>139162331</v>
      </c>
      <c r="DJ340" s="100">
        <f t="shared" si="606"/>
        <v>-117028539</v>
      </c>
      <c r="DK340" s="100">
        <f t="shared" si="607"/>
        <v>-9988735</v>
      </c>
      <c r="DL340" s="100">
        <f t="shared" si="608"/>
        <v>-10074806</v>
      </c>
      <c r="DM340" s="100">
        <f t="shared" si="609"/>
        <v>2070251</v>
      </c>
      <c r="DN340" s="99">
        <f t="shared" si="610"/>
        <v>0.0148765185601842</v>
      </c>
      <c r="DO340" s="90">
        <f t="shared" si="611"/>
        <v>0.0151011714170505</v>
      </c>
      <c r="DP340" s="91">
        <f t="shared" si="612"/>
        <v>0</v>
      </c>
      <c r="DQ340" s="93">
        <f t="shared" si="613"/>
        <v>0</v>
      </c>
      <c r="DR340" s="93">
        <f t="shared" si="614"/>
        <v>2281502.5</v>
      </c>
      <c r="DS340" s="93">
        <f t="shared" si="615"/>
        <v>37960404</v>
      </c>
      <c r="DT340" s="94"/>
      <c r="DU340" s="105">
        <f t="shared" ref="DU340:DX340" si="649">(DI340+CW340+CK340)/3</f>
        <v>157527022</v>
      </c>
      <c r="DV340" s="105">
        <f t="shared" si="649"/>
        <v>-136158661</v>
      </c>
      <c r="DW340" s="105">
        <f t="shared" si="649"/>
        <v>-9655805.33333333</v>
      </c>
      <c r="DX340" s="105">
        <f t="shared" si="649"/>
        <v>-10502526</v>
      </c>
      <c r="DY340" s="105">
        <f t="shared" si="617"/>
        <v>1210029.66666667</v>
      </c>
      <c r="DZ340" s="99">
        <f t="shared" si="618"/>
        <v>0.00768141015619953</v>
      </c>
      <c r="EA340" s="107">
        <f t="shared" si="619"/>
        <v>0.00774087096101731</v>
      </c>
      <c r="EB340" s="105">
        <f t="shared" si="620"/>
        <v>0</v>
      </c>
      <c r="EC340" s="105">
        <f t="shared" si="621"/>
        <v>0</v>
      </c>
      <c r="ED340" s="105">
        <f t="shared" si="622"/>
        <v>2643324.33333333</v>
      </c>
      <c r="EE340" s="105">
        <f t="shared" si="623"/>
        <v>35474617.5</v>
      </c>
      <c r="EF340" s="108"/>
      <c r="EG340" s="115" t="str">
        <f t="shared" si="624"/>
        <v>完整</v>
      </c>
      <c r="EH340" s="115" t="str">
        <f t="shared" si="625"/>
        <v>完整</v>
      </c>
      <c r="EI340" s="115" t="str">
        <f t="shared" si="626"/>
        <v>完整</v>
      </c>
      <c r="EJ340" s="115" t="str">
        <f t="shared" si="627"/>
        <v>选择</v>
      </c>
      <c r="EK340" s="115" t="str">
        <f t="shared" si="628"/>
        <v>选择</v>
      </c>
      <c r="EL340" s="115" t="str">
        <f t="shared" si="629"/>
        <v>选择</v>
      </c>
      <c r="EM340" s="3" t="str">
        <f t="shared" si="630"/>
        <v>删除</v>
      </c>
      <c r="EN340" s="3" t="str">
        <f t="shared" si="631"/>
        <v>删除</v>
      </c>
      <c r="EO340" s="3" t="str">
        <f t="shared" si="632"/>
        <v>删除</v>
      </c>
      <c r="GR340" s="4"/>
    </row>
    <row r="341" s="5" customFormat="1" customHeight="1" spans="1:200">
      <c r="A341" s="42" t="s">
        <v>3316</v>
      </c>
      <c r="B341" s="43" t="str">
        <f t="shared" si="647"/>
        <v>Cargotrans Maritime Limited</v>
      </c>
      <c r="C341" s="44" t="s">
        <v>207</v>
      </c>
      <c r="D341" s="44" t="s">
        <v>90</v>
      </c>
      <c r="E341" s="45"/>
      <c r="F341" s="47"/>
      <c r="G341" s="44"/>
      <c r="H341" s="46">
        <f t="shared" si="581"/>
        <v>0.039302730558696</v>
      </c>
      <c r="I341" s="46" t="str">
        <f t="shared" si="582"/>
        <v> </v>
      </c>
      <c r="J341" s="44"/>
      <c r="K341" s="47"/>
      <c r="L341" s="44"/>
      <c r="M341" s="70"/>
      <c r="N341" s="71" t="s">
        <v>3317</v>
      </c>
      <c r="O341" s="71" t="s">
        <v>3318</v>
      </c>
      <c r="P341" s="71" t="s">
        <v>211</v>
      </c>
      <c r="Q341" s="71" t="s">
        <v>3319</v>
      </c>
      <c r="R341" s="71" t="s">
        <v>3320</v>
      </c>
      <c r="S341" s="71" t="s">
        <v>612</v>
      </c>
      <c r="T341" s="75"/>
      <c r="U341" s="71" t="s">
        <v>3321</v>
      </c>
      <c r="V341" s="71" t="s">
        <v>266</v>
      </c>
      <c r="W341" s="71" t="s">
        <v>77</v>
      </c>
      <c r="X341" s="71" t="s">
        <v>3322</v>
      </c>
      <c r="Y341" s="71" t="s">
        <v>3323</v>
      </c>
      <c r="Z341" s="71" t="s">
        <v>3324</v>
      </c>
      <c r="AA341" s="81">
        <v>44844</v>
      </c>
      <c r="AB341" s="75"/>
      <c r="AC341" s="82">
        <v>676830</v>
      </c>
      <c r="AD341" s="82">
        <v>742535</v>
      </c>
      <c r="AE341" s="82">
        <v>895436</v>
      </c>
      <c r="AF341" s="82">
        <v>494077</v>
      </c>
      <c r="AG341" s="82">
        <v>525</v>
      </c>
      <c r="AH341" s="82">
        <v>205</v>
      </c>
      <c r="AI341" s="82">
        <v>269</v>
      </c>
      <c r="AJ341" s="83"/>
      <c r="AK341" s="83"/>
      <c r="AL341" s="83"/>
      <c r="AM341" s="83"/>
      <c r="AN341" s="83"/>
      <c r="AO341" s="82">
        <v>0</v>
      </c>
      <c r="AP341" s="82">
        <v>0</v>
      </c>
      <c r="AQ341" s="82">
        <v>0</v>
      </c>
      <c r="AR341" s="82">
        <v>0</v>
      </c>
      <c r="AS341" s="82">
        <v>-646380</v>
      </c>
      <c r="AT341" s="82">
        <v>-708246</v>
      </c>
      <c r="AU341" s="82">
        <v>-855855</v>
      </c>
      <c r="AV341" s="82">
        <v>-469868</v>
      </c>
      <c r="AW341" s="82">
        <v>-3303</v>
      </c>
      <c r="AX341" s="82">
        <v>-4247</v>
      </c>
      <c r="AY341" s="82">
        <v>-5792</v>
      </c>
      <c r="AZ341" s="82">
        <v>-5139</v>
      </c>
      <c r="BA341" s="83"/>
      <c r="BB341" s="83"/>
      <c r="BC341" s="83"/>
      <c r="BD341" s="83"/>
      <c r="BE341" s="82">
        <v>81531</v>
      </c>
      <c r="BF341" s="82">
        <v>79525</v>
      </c>
      <c r="BG341" s="82">
        <v>67686</v>
      </c>
      <c r="BH341" s="82">
        <v>62861</v>
      </c>
      <c r="BI341" s="82">
        <v>34800</v>
      </c>
      <c r="BJ341" s="82">
        <v>56805</v>
      </c>
      <c r="BK341" s="82">
        <v>12401</v>
      </c>
      <c r="BL341" s="82">
        <v>8124</v>
      </c>
      <c r="BM341" s="82">
        <v>79251</v>
      </c>
      <c r="BN341" s="82">
        <v>7566</v>
      </c>
      <c r="BO341" s="82">
        <v>12520</v>
      </c>
      <c r="BP341" s="82">
        <v>14722</v>
      </c>
      <c r="BQ341" s="82">
        <v>243691</v>
      </c>
      <c r="BR341" s="82">
        <v>191557</v>
      </c>
      <c r="BS341" s="82">
        <v>115743</v>
      </c>
      <c r="BT341" s="82">
        <v>107137</v>
      </c>
      <c r="BU341" s="82">
        <v>596329</v>
      </c>
      <c r="BV341" s="82">
        <v>664507</v>
      </c>
      <c r="BW341" s="82">
        <v>631645</v>
      </c>
      <c r="BX341" s="82">
        <v>293010</v>
      </c>
      <c r="BY341" s="82">
        <v>27672</v>
      </c>
      <c r="BZ341" s="82">
        <v>30247</v>
      </c>
      <c r="CA341" s="82">
        <v>34058</v>
      </c>
      <c r="CB341" s="82">
        <v>19070</v>
      </c>
      <c r="CC341" s="82">
        <v>3762</v>
      </c>
      <c r="CD341" s="82">
        <v>4729</v>
      </c>
      <c r="CE341" s="82">
        <v>192266</v>
      </c>
      <c r="CF341" s="82">
        <v>152073</v>
      </c>
      <c r="CG341" s="82">
        <v>5089</v>
      </c>
      <c r="CH341" s="82">
        <v>4266</v>
      </c>
      <c r="CI341" s="82">
        <v>2581</v>
      </c>
      <c r="CJ341" s="82">
        <v>1925</v>
      </c>
      <c r="CK341" s="89">
        <f t="shared" si="583"/>
        <v>676830</v>
      </c>
      <c r="CL341" s="89">
        <f t="shared" si="584"/>
        <v>0</v>
      </c>
      <c r="CM341" s="89">
        <f t="shared" si="585"/>
        <v>-646380</v>
      </c>
      <c r="CN341" s="89">
        <f t="shared" si="586"/>
        <v>-3303</v>
      </c>
      <c r="CO341" s="89">
        <f t="shared" si="587"/>
        <v>27147</v>
      </c>
      <c r="CP341" s="90">
        <f t="shared" si="588"/>
        <v>0.0401090377199592</v>
      </c>
      <c r="CQ341" s="90">
        <f t="shared" si="589"/>
        <v>0.0417849936045733</v>
      </c>
      <c r="CR341" s="91">
        <f t="shared" si="590"/>
        <v>596329</v>
      </c>
      <c r="CS341" s="93">
        <f t="shared" si="591"/>
        <v>0</v>
      </c>
      <c r="CT341" s="93" t="e">
        <f t="shared" si="592"/>
        <v>#VALUE!</v>
      </c>
      <c r="CU341" s="93">
        <f t="shared" si="593"/>
        <v>43408.5</v>
      </c>
      <c r="CV341" s="94"/>
      <c r="CW341" s="95">
        <f t="shared" si="594"/>
        <v>742535</v>
      </c>
      <c r="CX341" s="95">
        <f t="shared" si="595"/>
        <v>0</v>
      </c>
      <c r="CY341" s="95">
        <f t="shared" si="596"/>
        <v>-708246</v>
      </c>
      <c r="CZ341" s="93">
        <f t="shared" si="597"/>
        <v>-4247</v>
      </c>
      <c r="DA341" s="95">
        <f t="shared" si="598"/>
        <v>30042</v>
      </c>
      <c r="DB341" s="99">
        <f t="shared" si="599"/>
        <v>0.0404586989165494</v>
      </c>
      <c r="DC341" s="99">
        <f t="shared" si="600"/>
        <v>0.042164624775261</v>
      </c>
      <c r="DD341" s="91">
        <f t="shared" si="601"/>
        <v>664507</v>
      </c>
      <c r="DE341" s="93">
        <f t="shared" si="602"/>
        <v>0</v>
      </c>
      <c r="DF341" s="93" t="e">
        <f t="shared" si="603"/>
        <v>#VALUE!</v>
      </c>
      <c r="DG341" s="93">
        <f t="shared" si="604"/>
        <v>10043</v>
      </c>
      <c r="DH341" s="94"/>
      <c r="DI341" s="100">
        <f t="shared" si="605"/>
        <v>895436</v>
      </c>
      <c r="DJ341" s="100">
        <f t="shared" si="606"/>
        <v>0</v>
      </c>
      <c r="DK341" s="100">
        <f t="shared" si="607"/>
        <v>-855855</v>
      </c>
      <c r="DL341" s="100">
        <f t="shared" si="608"/>
        <v>-5792</v>
      </c>
      <c r="DM341" s="100">
        <f t="shared" si="609"/>
        <v>33789</v>
      </c>
      <c r="DN341" s="99">
        <f t="shared" si="610"/>
        <v>0.0377346901397755</v>
      </c>
      <c r="DO341" s="90">
        <f t="shared" si="611"/>
        <v>0.0392144346814879</v>
      </c>
      <c r="DP341" s="91">
        <f t="shared" si="612"/>
        <v>631645</v>
      </c>
      <c r="DQ341" s="93">
        <f t="shared" si="613"/>
        <v>0</v>
      </c>
      <c r="DR341" s="93" t="e">
        <f t="shared" si="614"/>
        <v>#VALUE!</v>
      </c>
      <c r="DS341" s="93">
        <f t="shared" si="615"/>
        <v>13621</v>
      </c>
      <c r="DT341" s="94"/>
      <c r="DU341" s="105">
        <f t="shared" ref="DU341:DX341" si="650">(DI341+CW341+CK341)/3</f>
        <v>771600.333333333</v>
      </c>
      <c r="DV341" s="105">
        <f t="shared" si="650"/>
        <v>0</v>
      </c>
      <c r="DW341" s="105">
        <f t="shared" si="650"/>
        <v>-736827</v>
      </c>
      <c r="DX341" s="105">
        <f t="shared" si="650"/>
        <v>-4447.33333333333</v>
      </c>
      <c r="DY341" s="105">
        <f t="shared" si="617"/>
        <v>30326</v>
      </c>
      <c r="DZ341" s="99">
        <f t="shared" si="618"/>
        <v>0.039302730558696</v>
      </c>
      <c r="EA341" s="107">
        <f t="shared" si="619"/>
        <v>0.0409106300276596</v>
      </c>
      <c r="EB341" s="105">
        <f t="shared" si="620"/>
        <v>-630827</v>
      </c>
      <c r="EC341" s="105">
        <f t="shared" si="621"/>
        <v>0</v>
      </c>
      <c r="ED341" s="105" t="e">
        <f t="shared" si="622"/>
        <v>#VALUE!</v>
      </c>
      <c r="EE341" s="105">
        <f t="shared" si="623"/>
        <v>22357.5</v>
      </c>
      <c r="EF341" s="108"/>
      <c r="EG341" s="115" t="str">
        <f t="shared" si="624"/>
        <v>完整</v>
      </c>
      <c r="EH341" s="115" t="str">
        <f t="shared" si="625"/>
        <v>完整</v>
      </c>
      <c r="EI341" s="115" t="str">
        <f t="shared" si="626"/>
        <v>完整</v>
      </c>
      <c r="EJ341" s="115" t="str">
        <f t="shared" si="627"/>
        <v>选择</v>
      </c>
      <c r="EK341" s="115" t="str">
        <f t="shared" si="628"/>
        <v>选择</v>
      </c>
      <c r="EL341" s="115" t="str">
        <f t="shared" si="629"/>
        <v>选择</v>
      </c>
      <c r="EM341" s="3" t="str">
        <f t="shared" si="630"/>
        <v>删除</v>
      </c>
      <c r="EN341" s="3" t="str">
        <f t="shared" si="631"/>
        <v>删除</v>
      </c>
      <c r="EO341" s="3" t="str">
        <f t="shared" si="632"/>
        <v>删除</v>
      </c>
      <c r="GR341" s="4"/>
    </row>
    <row r="342" s="5" customFormat="1" customHeight="1" spans="1:200">
      <c r="A342" s="42" t="s">
        <v>3325</v>
      </c>
      <c r="B342" s="43" t="str">
        <f t="shared" si="647"/>
        <v>Pranik Logistics Limited</v>
      </c>
      <c r="C342" s="44" t="s">
        <v>207</v>
      </c>
      <c r="D342" s="44" t="s">
        <v>90</v>
      </c>
      <c r="E342" s="51"/>
      <c r="F342" s="47"/>
      <c r="G342" s="44"/>
      <c r="H342" s="46" t="e">
        <f t="shared" si="581"/>
        <v>#VALUE!</v>
      </c>
      <c r="I342" s="46" t="str">
        <f t="shared" si="582"/>
        <v> </v>
      </c>
      <c r="J342" s="44"/>
      <c r="K342" s="47"/>
      <c r="L342" s="44"/>
      <c r="M342" s="70"/>
      <c r="N342" s="71" t="s">
        <v>3326</v>
      </c>
      <c r="O342" s="75"/>
      <c r="P342" s="75"/>
      <c r="Q342" s="75"/>
      <c r="R342" s="75"/>
      <c r="S342" s="71" t="s">
        <v>612</v>
      </c>
      <c r="T342" s="75"/>
      <c r="U342" s="71" t="s">
        <v>3327</v>
      </c>
      <c r="V342" s="71" t="s">
        <v>306</v>
      </c>
      <c r="W342" s="71" t="s">
        <v>77</v>
      </c>
      <c r="X342" s="71" t="s">
        <v>3328</v>
      </c>
      <c r="Y342" s="75"/>
      <c r="Z342" s="71" t="s">
        <v>3329</v>
      </c>
      <c r="AA342" s="81">
        <v>45582</v>
      </c>
      <c r="AB342" s="75"/>
      <c r="AC342" s="82">
        <v>668351</v>
      </c>
      <c r="AD342" s="83"/>
      <c r="AE342" s="83"/>
      <c r="AF342" s="83"/>
      <c r="AG342" s="82">
        <v>3171</v>
      </c>
      <c r="AH342" s="83"/>
      <c r="AI342" s="83"/>
      <c r="AJ342" s="83"/>
      <c r="AK342" s="82">
        <v>0</v>
      </c>
      <c r="AL342" s="83"/>
      <c r="AM342" s="83"/>
      <c r="AN342" s="83"/>
      <c r="AO342" s="82">
        <v>0</v>
      </c>
      <c r="AP342" s="83"/>
      <c r="AQ342" s="83"/>
      <c r="AR342" s="83"/>
      <c r="AS342" s="82">
        <v>-582927</v>
      </c>
      <c r="AT342" s="83"/>
      <c r="AU342" s="83"/>
      <c r="AV342" s="83"/>
      <c r="AW342" s="82">
        <v>-20610</v>
      </c>
      <c r="AX342" s="83"/>
      <c r="AY342" s="83"/>
      <c r="AZ342" s="83"/>
      <c r="BA342" s="82">
        <v>0</v>
      </c>
      <c r="BB342" s="83"/>
      <c r="BC342" s="83"/>
      <c r="BD342" s="83"/>
      <c r="BE342" s="82">
        <v>196128</v>
      </c>
      <c r="BF342" s="83"/>
      <c r="BG342" s="83"/>
      <c r="BH342" s="83"/>
      <c r="BI342" s="82">
        <v>85442</v>
      </c>
      <c r="BJ342" s="83"/>
      <c r="BK342" s="83"/>
      <c r="BL342" s="83"/>
      <c r="BM342" s="82">
        <v>39540</v>
      </c>
      <c r="BN342" s="83"/>
      <c r="BO342" s="83"/>
      <c r="BP342" s="83"/>
      <c r="BQ342" s="82">
        <v>356830</v>
      </c>
      <c r="BR342" s="83"/>
      <c r="BS342" s="83"/>
      <c r="BT342" s="83"/>
      <c r="BU342" s="82">
        <v>379843</v>
      </c>
      <c r="BV342" s="83"/>
      <c r="BW342" s="83"/>
      <c r="BX342" s="83"/>
      <c r="BY342" s="82">
        <v>67985</v>
      </c>
      <c r="BZ342" s="83"/>
      <c r="CA342" s="83"/>
      <c r="CB342" s="83"/>
      <c r="CC342" s="82">
        <v>38815</v>
      </c>
      <c r="CD342" s="83"/>
      <c r="CE342" s="83"/>
      <c r="CF342" s="83"/>
      <c r="CG342" s="82">
        <v>24677</v>
      </c>
      <c r="CH342" s="83"/>
      <c r="CI342" s="83"/>
      <c r="CJ342" s="83"/>
      <c r="CK342" s="89">
        <f t="shared" si="583"/>
        <v>668351</v>
      </c>
      <c r="CL342" s="89">
        <f t="shared" si="584"/>
        <v>0</v>
      </c>
      <c r="CM342" s="89">
        <f t="shared" si="585"/>
        <v>-582927</v>
      </c>
      <c r="CN342" s="89">
        <f t="shared" si="586"/>
        <v>-20610</v>
      </c>
      <c r="CO342" s="89">
        <f t="shared" si="587"/>
        <v>64814</v>
      </c>
      <c r="CP342" s="90">
        <f t="shared" si="588"/>
        <v>0.0969759901608586</v>
      </c>
      <c r="CQ342" s="90">
        <f t="shared" si="589"/>
        <v>0.107390267705211</v>
      </c>
      <c r="CR342" s="91">
        <f t="shared" si="590"/>
        <v>379843</v>
      </c>
      <c r="CS342" s="93">
        <f t="shared" si="591"/>
        <v>0</v>
      </c>
      <c r="CT342" s="93" t="e">
        <f t="shared" si="592"/>
        <v>#VALUE!</v>
      </c>
      <c r="CU342" s="93" t="e">
        <f t="shared" si="593"/>
        <v>#VALUE!</v>
      </c>
      <c r="CV342" s="94"/>
      <c r="CW342" s="95" t="str">
        <f t="shared" si="594"/>
        <v>无数据</v>
      </c>
      <c r="CX342" s="95">
        <f t="shared" si="595"/>
        <v>0</v>
      </c>
      <c r="CY342" s="95">
        <f t="shared" si="596"/>
        <v>0</v>
      </c>
      <c r="CZ342" s="93" t="str">
        <f t="shared" si="597"/>
        <v/>
      </c>
      <c r="DA342" s="95" t="str">
        <f t="shared" si="598"/>
        <v>无数据</v>
      </c>
      <c r="DB342" s="99" t="e">
        <f t="shared" si="599"/>
        <v>#VALUE!</v>
      </c>
      <c r="DC342" s="99" t="e">
        <f t="shared" si="600"/>
        <v>#VALUE!</v>
      </c>
      <c r="DD342" s="91">
        <f t="shared" si="601"/>
        <v>0</v>
      </c>
      <c r="DE342" s="93" t="str">
        <f t="shared" si="602"/>
        <v/>
      </c>
      <c r="DF342" s="93" t="e">
        <f t="shared" si="603"/>
        <v>#VALUE!</v>
      </c>
      <c r="DG342" s="93" t="e">
        <f t="shared" si="604"/>
        <v>#VALUE!</v>
      </c>
      <c r="DH342" s="94"/>
      <c r="DI342" s="100" t="str">
        <f t="shared" si="605"/>
        <v>无数据</v>
      </c>
      <c r="DJ342" s="100">
        <f t="shared" si="606"/>
        <v>0</v>
      </c>
      <c r="DK342" s="100">
        <f t="shared" si="607"/>
        <v>0</v>
      </c>
      <c r="DL342" s="100">
        <f t="shared" si="608"/>
        <v>0</v>
      </c>
      <c r="DM342" s="100" t="str">
        <f t="shared" si="609"/>
        <v>无数据</v>
      </c>
      <c r="DN342" s="99" t="e">
        <f t="shared" si="610"/>
        <v>#VALUE!</v>
      </c>
      <c r="DO342" s="90" t="e">
        <f t="shared" si="611"/>
        <v>#VALUE!</v>
      </c>
      <c r="DP342" s="91">
        <f t="shared" si="612"/>
        <v>0</v>
      </c>
      <c r="DQ342" s="93" t="str">
        <f t="shared" si="613"/>
        <v/>
      </c>
      <c r="DR342" s="93" t="e">
        <f t="shared" si="614"/>
        <v>#VALUE!</v>
      </c>
      <c r="DS342" s="93" t="e">
        <f t="shared" si="615"/>
        <v>#VALUE!</v>
      </c>
      <c r="DT342" s="94"/>
      <c r="DU342" s="105" t="e">
        <f t="shared" ref="DU342:DX342" si="651">(DI342+CW342+CK342)/3</f>
        <v>#VALUE!</v>
      </c>
      <c r="DV342" s="105">
        <f t="shared" si="651"/>
        <v>0</v>
      </c>
      <c r="DW342" s="105">
        <f t="shared" si="651"/>
        <v>-194309</v>
      </c>
      <c r="DX342" s="105" t="e">
        <f t="shared" si="651"/>
        <v>#VALUE!</v>
      </c>
      <c r="DY342" s="105" t="e">
        <f t="shared" si="617"/>
        <v>#VALUE!</v>
      </c>
      <c r="DZ342" s="99" t="e">
        <f t="shared" si="618"/>
        <v>#VALUE!</v>
      </c>
      <c r="EA342" s="107" t="e">
        <f t="shared" si="619"/>
        <v>#VALUE!</v>
      </c>
      <c r="EB342" s="105">
        <f t="shared" si="620"/>
        <v>-126614.333333333</v>
      </c>
      <c r="EC342" s="105" t="e">
        <f t="shared" si="621"/>
        <v>#VALUE!</v>
      </c>
      <c r="ED342" s="105" t="e">
        <f t="shared" si="622"/>
        <v>#VALUE!</v>
      </c>
      <c r="EE342" s="105" t="e">
        <f t="shared" si="623"/>
        <v>#VALUE!</v>
      </c>
      <c r="EF342" s="108"/>
      <c r="EG342" s="115" t="str">
        <f t="shared" si="624"/>
        <v>无数据</v>
      </c>
      <c r="EH342" s="115" t="str">
        <f t="shared" si="625"/>
        <v>无数据</v>
      </c>
      <c r="EI342" s="115" t="str">
        <f t="shared" si="626"/>
        <v>完整</v>
      </c>
      <c r="EJ342" s="115" t="str">
        <f t="shared" si="627"/>
        <v>删除</v>
      </c>
      <c r="EK342" s="115" t="str">
        <f t="shared" si="628"/>
        <v>删除</v>
      </c>
      <c r="EL342" s="115" t="str">
        <f t="shared" si="629"/>
        <v>选择</v>
      </c>
      <c r="EM342" s="3" t="e">
        <f t="shared" si="630"/>
        <v>#VALUE!</v>
      </c>
      <c r="EN342" s="3" t="e">
        <f t="shared" si="631"/>
        <v>#VALUE!</v>
      </c>
      <c r="EO342" s="3" t="e">
        <f t="shared" si="632"/>
        <v>#VALUE!</v>
      </c>
      <c r="GR342" s="4"/>
    </row>
    <row r="343" s="5" customFormat="1" customHeight="1" spans="1:200">
      <c r="A343" s="42" t="s">
        <v>3330</v>
      </c>
      <c r="B343" s="43" t="str">
        <f t="shared" si="647"/>
        <v>Cong TY CO Phan Duong SAT HA Thai</v>
      </c>
      <c r="C343" s="44" t="s">
        <v>207</v>
      </c>
      <c r="D343" s="44" t="s">
        <v>95</v>
      </c>
      <c r="E343" s="51"/>
      <c r="F343" s="47"/>
      <c r="G343" s="44"/>
      <c r="H343" s="46">
        <f t="shared" si="581"/>
        <v>0.0255271654133843</v>
      </c>
      <c r="I343" s="46" t="str">
        <f t="shared" si="582"/>
        <v> </v>
      </c>
      <c r="J343" s="51" t="s">
        <v>3331</v>
      </c>
      <c r="K343" s="47"/>
      <c r="L343" s="49" t="s">
        <v>95</v>
      </c>
      <c r="M343" s="70" t="s">
        <v>3331</v>
      </c>
      <c r="N343" s="71" t="s">
        <v>3332</v>
      </c>
      <c r="O343" s="71" t="s">
        <v>3333</v>
      </c>
      <c r="P343" s="71" t="s">
        <v>211</v>
      </c>
      <c r="Q343" s="71" t="s">
        <v>3334</v>
      </c>
      <c r="R343" s="71" t="s">
        <v>3335</v>
      </c>
      <c r="S343" s="71" t="s">
        <v>1565</v>
      </c>
      <c r="T343" s="75"/>
      <c r="U343" s="71" t="s">
        <v>3336</v>
      </c>
      <c r="V343" s="71" t="s">
        <v>216</v>
      </c>
      <c r="W343" s="71" t="s">
        <v>83</v>
      </c>
      <c r="X343" s="71" t="s">
        <v>3337</v>
      </c>
      <c r="Y343" s="71" t="s">
        <v>3338</v>
      </c>
      <c r="Z343" s="71" t="s">
        <v>3339</v>
      </c>
      <c r="AA343" s="81">
        <v>42788</v>
      </c>
      <c r="AB343" s="71" t="s">
        <v>3340</v>
      </c>
      <c r="AC343" s="82">
        <v>186525490</v>
      </c>
      <c r="AD343" s="82">
        <v>170135681</v>
      </c>
      <c r="AE343" s="82">
        <v>172831931</v>
      </c>
      <c r="AF343" s="82">
        <v>141677832</v>
      </c>
      <c r="AG343" s="83"/>
      <c r="AH343" s="83"/>
      <c r="AI343" s="83"/>
      <c r="AJ343" s="83"/>
      <c r="AK343" s="82">
        <v>161125371</v>
      </c>
      <c r="AL343" s="82">
        <v>147196834</v>
      </c>
      <c r="AM343" s="82">
        <v>150306399</v>
      </c>
      <c r="AN343" s="82">
        <v>121076437</v>
      </c>
      <c r="AO343" s="82">
        <v>0</v>
      </c>
      <c r="AP343" s="82">
        <v>0</v>
      </c>
      <c r="AQ343" s="82">
        <v>0</v>
      </c>
      <c r="AR343" s="82">
        <v>0</v>
      </c>
      <c r="AS343" s="82">
        <v>-16326059</v>
      </c>
      <c r="AT343" s="82">
        <v>-16881056</v>
      </c>
      <c r="AU343" s="82">
        <v>-16629887</v>
      </c>
      <c r="AV343" s="82">
        <v>-15399032</v>
      </c>
      <c r="AW343" s="82">
        <v>-3347442</v>
      </c>
      <c r="AX343" s="82">
        <v>-2216742</v>
      </c>
      <c r="AY343" s="82">
        <v>-1946854</v>
      </c>
      <c r="AZ343" s="82">
        <v>-1988033</v>
      </c>
      <c r="BA343" s="82">
        <v>3268391</v>
      </c>
      <c r="BB343" s="82">
        <v>2800343</v>
      </c>
      <c r="BC343" s="82">
        <v>6677473</v>
      </c>
      <c r="BD343" s="82">
        <v>2942005</v>
      </c>
      <c r="BE343" s="82">
        <v>62424938</v>
      </c>
      <c r="BF343" s="82">
        <v>67864551</v>
      </c>
      <c r="BG343" s="82">
        <v>62817998</v>
      </c>
      <c r="BH343" s="82">
        <v>32405557</v>
      </c>
      <c r="BI343" s="82">
        <v>5996543</v>
      </c>
      <c r="BJ343" s="82">
        <v>7292357</v>
      </c>
      <c r="BK343" s="82">
        <v>7185159</v>
      </c>
      <c r="BL343" s="82">
        <v>31458995</v>
      </c>
      <c r="BM343" s="82">
        <v>19740661</v>
      </c>
      <c r="BN343" s="82">
        <v>21776868</v>
      </c>
      <c r="BO343" s="82">
        <v>22030705</v>
      </c>
      <c r="BP343" s="82">
        <v>21477053</v>
      </c>
      <c r="BQ343" s="82">
        <v>97209306</v>
      </c>
      <c r="BR343" s="82">
        <v>103136414</v>
      </c>
      <c r="BS343" s="82">
        <v>106113450</v>
      </c>
      <c r="BT343" s="82">
        <v>95427271</v>
      </c>
      <c r="BU343" s="83"/>
      <c r="BV343" s="83"/>
      <c r="BW343" s="83"/>
      <c r="BX343" s="83"/>
      <c r="BY343" s="82">
        <v>5726618</v>
      </c>
      <c r="BZ343" s="82">
        <v>3841049</v>
      </c>
      <c r="CA343" s="82">
        <v>3948791</v>
      </c>
      <c r="CB343" s="82">
        <v>3214330</v>
      </c>
      <c r="CC343" s="83"/>
      <c r="CD343" s="83"/>
      <c r="CE343" s="83"/>
      <c r="CF343" s="83"/>
      <c r="CG343" s="82">
        <v>16326059</v>
      </c>
      <c r="CH343" s="82">
        <v>16881056</v>
      </c>
      <c r="CI343" s="82">
        <v>16629887</v>
      </c>
      <c r="CJ343" s="82">
        <v>15399032</v>
      </c>
      <c r="CK343" s="89">
        <f t="shared" si="583"/>
        <v>186525490</v>
      </c>
      <c r="CL343" s="89">
        <f t="shared" si="584"/>
        <v>-161125371</v>
      </c>
      <c r="CM343" s="89">
        <f t="shared" si="585"/>
        <v>-16326059</v>
      </c>
      <c r="CN343" s="89">
        <f t="shared" si="586"/>
        <v>-3347442</v>
      </c>
      <c r="CO343" s="89">
        <f t="shared" si="587"/>
        <v>5726618</v>
      </c>
      <c r="CP343" s="90">
        <f t="shared" si="588"/>
        <v>0.030701530391369</v>
      </c>
      <c r="CQ343" s="90">
        <f t="shared" si="589"/>
        <v>0.0316739697358289</v>
      </c>
      <c r="CR343" s="91">
        <f t="shared" si="590"/>
        <v>0</v>
      </c>
      <c r="CS343" s="93">
        <f t="shared" si="591"/>
        <v>0</v>
      </c>
      <c r="CT343" s="93">
        <f t="shared" si="592"/>
        <v>3034367</v>
      </c>
      <c r="CU343" s="93">
        <f t="shared" si="593"/>
        <v>20758764.5</v>
      </c>
      <c r="CV343" s="94"/>
      <c r="CW343" s="95">
        <f t="shared" si="594"/>
        <v>170135681</v>
      </c>
      <c r="CX343" s="95">
        <f t="shared" si="595"/>
        <v>-147196834</v>
      </c>
      <c r="CY343" s="95">
        <f t="shared" si="596"/>
        <v>-16881056</v>
      </c>
      <c r="CZ343" s="93">
        <f t="shared" si="597"/>
        <v>-2216742</v>
      </c>
      <c r="DA343" s="95">
        <f t="shared" si="598"/>
        <v>3841049</v>
      </c>
      <c r="DB343" s="99">
        <f t="shared" si="599"/>
        <v>0.0225763871365701</v>
      </c>
      <c r="DC343" s="99">
        <f t="shared" si="600"/>
        <v>0.0230978532127243</v>
      </c>
      <c r="DD343" s="91">
        <f t="shared" si="601"/>
        <v>0</v>
      </c>
      <c r="DE343" s="93">
        <f t="shared" si="602"/>
        <v>0</v>
      </c>
      <c r="DF343" s="93">
        <f t="shared" si="603"/>
        <v>4738908</v>
      </c>
      <c r="DG343" s="93">
        <f t="shared" si="604"/>
        <v>21903786.5</v>
      </c>
      <c r="DH343" s="94"/>
      <c r="DI343" s="100">
        <f t="shared" si="605"/>
        <v>172831931</v>
      </c>
      <c r="DJ343" s="100">
        <f t="shared" si="606"/>
        <v>-150306399</v>
      </c>
      <c r="DK343" s="100">
        <f t="shared" si="607"/>
        <v>-16629887</v>
      </c>
      <c r="DL343" s="100">
        <f t="shared" si="608"/>
        <v>-1946854</v>
      </c>
      <c r="DM343" s="100">
        <f t="shared" si="609"/>
        <v>3948791</v>
      </c>
      <c r="DN343" s="99">
        <f t="shared" si="610"/>
        <v>0.0228475778587465</v>
      </c>
      <c r="DO343" s="90">
        <f t="shared" si="611"/>
        <v>0.0233817952461092</v>
      </c>
      <c r="DP343" s="91">
        <f t="shared" si="612"/>
        <v>0</v>
      </c>
      <c r="DQ343" s="93">
        <f t="shared" si="613"/>
        <v>0</v>
      </c>
      <c r="DR343" s="93">
        <f t="shared" si="614"/>
        <v>4809739</v>
      </c>
      <c r="DS343" s="93">
        <f t="shared" si="615"/>
        <v>21753879</v>
      </c>
      <c r="DT343" s="94"/>
      <c r="DU343" s="105">
        <f t="shared" ref="DU343:DX343" si="652">(DI343+CW343+CK343)/3</f>
        <v>176497700.666667</v>
      </c>
      <c r="DV343" s="105">
        <f t="shared" si="652"/>
        <v>-152876201.333333</v>
      </c>
      <c r="DW343" s="105">
        <f t="shared" si="652"/>
        <v>-16612334</v>
      </c>
      <c r="DX343" s="105">
        <f t="shared" si="652"/>
        <v>-2503679.33333333</v>
      </c>
      <c r="DY343" s="105">
        <f t="shared" si="617"/>
        <v>4505485.99999998</v>
      </c>
      <c r="DZ343" s="99">
        <f t="shared" si="618"/>
        <v>0.0255271654133843</v>
      </c>
      <c r="EA343" s="107">
        <f t="shared" si="619"/>
        <v>0.0261958717650792</v>
      </c>
      <c r="EB343" s="105">
        <f t="shared" si="620"/>
        <v>0</v>
      </c>
      <c r="EC343" s="105">
        <f t="shared" si="621"/>
        <v>0</v>
      </c>
      <c r="ED343" s="105">
        <f t="shared" si="622"/>
        <v>4194338</v>
      </c>
      <c r="EE343" s="105">
        <f t="shared" si="623"/>
        <v>21472143.3333333</v>
      </c>
      <c r="EF343" s="108"/>
      <c r="EG343" s="115" t="str">
        <f t="shared" si="624"/>
        <v>完整</v>
      </c>
      <c r="EH343" s="115" t="str">
        <f t="shared" si="625"/>
        <v>完整</v>
      </c>
      <c r="EI343" s="115" t="str">
        <f t="shared" si="626"/>
        <v>完整</v>
      </c>
      <c r="EJ343" s="115" t="str">
        <f t="shared" si="627"/>
        <v>选择</v>
      </c>
      <c r="EK343" s="115" t="str">
        <f t="shared" si="628"/>
        <v>选择</v>
      </c>
      <c r="EL343" s="115" t="str">
        <f t="shared" si="629"/>
        <v>选择</v>
      </c>
      <c r="EM343" s="3" t="str">
        <f t="shared" si="630"/>
        <v>删除</v>
      </c>
      <c r="EN343" s="3" t="str">
        <f t="shared" si="631"/>
        <v>删除</v>
      </c>
      <c r="EO343" s="3" t="str">
        <f t="shared" si="632"/>
        <v>删除</v>
      </c>
      <c r="GR343" s="4"/>
    </row>
    <row r="344" s="5" customFormat="1" customHeight="1" spans="1:200">
      <c r="A344" s="42" t="s">
        <v>3341</v>
      </c>
      <c r="B344" s="43" t="str">
        <f t="shared" si="647"/>
        <v>Guangdong Smart Fortune Logistics Inc.</v>
      </c>
      <c r="C344" s="44" t="s">
        <v>207</v>
      </c>
      <c r="D344" s="44" t="s">
        <v>91</v>
      </c>
      <c r="E344" s="45"/>
      <c r="F344" s="47"/>
      <c r="G344" s="44"/>
      <c r="H344" s="46" t="e">
        <f t="shared" si="581"/>
        <v>#VALUE!</v>
      </c>
      <c r="I344" s="46" t="str">
        <f t="shared" si="582"/>
        <v> </v>
      </c>
      <c r="J344" s="44"/>
      <c r="K344" s="47"/>
      <c r="L344" s="44"/>
      <c r="M344" s="70"/>
      <c r="N344" s="71" t="s">
        <v>3342</v>
      </c>
      <c r="O344" s="71" t="s">
        <v>3343</v>
      </c>
      <c r="P344" s="71" t="s">
        <v>211</v>
      </c>
      <c r="Q344" s="71" t="s">
        <v>1098</v>
      </c>
      <c r="R344" s="71" t="s">
        <v>3344</v>
      </c>
      <c r="S344" s="71" t="s">
        <v>235</v>
      </c>
      <c r="T344" s="75"/>
      <c r="U344" s="71" t="s">
        <v>3345</v>
      </c>
      <c r="V344" s="71" t="s">
        <v>216</v>
      </c>
      <c r="W344" s="71" t="s">
        <v>77</v>
      </c>
      <c r="X344" s="71" t="s">
        <v>3346</v>
      </c>
      <c r="Y344" s="71" t="s">
        <v>378</v>
      </c>
      <c r="Z344" s="71" t="s">
        <v>3347</v>
      </c>
      <c r="AA344" s="81">
        <v>43104</v>
      </c>
      <c r="AB344" s="75"/>
      <c r="AC344" s="83"/>
      <c r="AD344" s="82">
        <v>54367</v>
      </c>
      <c r="AE344" s="82">
        <v>38277</v>
      </c>
      <c r="AF344" s="82">
        <v>19048</v>
      </c>
      <c r="AG344" s="83"/>
      <c r="AH344" s="82">
        <v>13</v>
      </c>
      <c r="AI344" s="82">
        <v>6</v>
      </c>
      <c r="AJ344" s="82">
        <v>313</v>
      </c>
      <c r="AK344" s="83"/>
      <c r="AL344" s="82">
        <v>48827</v>
      </c>
      <c r="AM344" s="82">
        <v>32812</v>
      </c>
      <c r="AN344" s="82">
        <v>15527</v>
      </c>
      <c r="AO344" s="83"/>
      <c r="AP344" s="82">
        <v>0</v>
      </c>
      <c r="AQ344" s="82">
        <v>0</v>
      </c>
      <c r="AR344" s="82">
        <v>0</v>
      </c>
      <c r="AS344" s="83"/>
      <c r="AT344" s="82">
        <v>-3197</v>
      </c>
      <c r="AU344" s="82">
        <v>-3853</v>
      </c>
      <c r="AV344" s="82">
        <v>-3300</v>
      </c>
      <c r="AW344" s="83"/>
      <c r="AX344" s="82">
        <v>-1240</v>
      </c>
      <c r="AY344" s="82">
        <v>-778</v>
      </c>
      <c r="AZ344" s="82">
        <v>-101</v>
      </c>
      <c r="BA344" s="83"/>
      <c r="BB344" s="82">
        <v>0</v>
      </c>
      <c r="BC344" s="82">
        <v>36</v>
      </c>
      <c r="BD344" s="83"/>
      <c r="BE344" s="83"/>
      <c r="BF344" s="82">
        <v>9918</v>
      </c>
      <c r="BG344" s="82">
        <v>8260</v>
      </c>
      <c r="BH344" s="82">
        <v>3323</v>
      </c>
      <c r="BI344" s="83"/>
      <c r="BJ344" s="82">
        <v>29</v>
      </c>
      <c r="BK344" s="82">
        <v>176</v>
      </c>
      <c r="BL344" s="82">
        <v>132</v>
      </c>
      <c r="BM344" s="83"/>
      <c r="BN344" s="82">
        <v>3691</v>
      </c>
      <c r="BO344" s="82">
        <v>5028</v>
      </c>
      <c r="BP344" s="82">
        <v>706</v>
      </c>
      <c r="BQ344" s="83"/>
      <c r="BR344" s="82">
        <v>41818</v>
      </c>
      <c r="BS344" s="82">
        <v>33843</v>
      </c>
      <c r="BT344" s="82">
        <v>21140</v>
      </c>
      <c r="BU344" s="83"/>
      <c r="BV344" s="82">
        <v>0</v>
      </c>
      <c r="BW344" s="82">
        <v>13</v>
      </c>
      <c r="BX344" s="82">
        <v>116</v>
      </c>
      <c r="BY344" s="83"/>
      <c r="BZ344" s="82">
        <v>1116</v>
      </c>
      <c r="CA344" s="82">
        <v>840</v>
      </c>
      <c r="CB344" s="82">
        <v>433</v>
      </c>
      <c r="CC344" s="83"/>
      <c r="CD344" s="83"/>
      <c r="CE344" s="83"/>
      <c r="CF344" s="83"/>
      <c r="CG344" s="83"/>
      <c r="CH344" s="82">
        <v>3197</v>
      </c>
      <c r="CI344" s="82">
        <v>3840</v>
      </c>
      <c r="CJ344" s="82">
        <v>3184</v>
      </c>
      <c r="CK344" s="89" t="str">
        <f t="shared" si="583"/>
        <v>无数据</v>
      </c>
      <c r="CL344" s="89">
        <f t="shared" si="584"/>
        <v>0</v>
      </c>
      <c r="CM344" s="89">
        <f t="shared" si="585"/>
        <v>0</v>
      </c>
      <c r="CN344" s="89">
        <f t="shared" si="586"/>
        <v>0</v>
      </c>
      <c r="CO344" s="89" t="str">
        <f t="shared" si="587"/>
        <v>无数据</v>
      </c>
      <c r="CP344" s="90" t="e">
        <f t="shared" si="588"/>
        <v>#VALUE!</v>
      </c>
      <c r="CQ344" s="90" t="e">
        <f t="shared" si="589"/>
        <v>#VALUE!</v>
      </c>
      <c r="CR344" s="91">
        <f t="shared" si="590"/>
        <v>0</v>
      </c>
      <c r="CS344" s="93" t="str">
        <f t="shared" si="591"/>
        <v/>
      </c>
      <c r="CT344" s="93" t="e">
        <f t="shared" si="592"/>
        <v>#VALUE!</v>
      </c>
      <c r="CU344" s="93" t="e">
        <f t="shared" si="593"/>
        <v>#VALUE!</v>
      </c>
      <c r="CV344" s="94"/>
      <c r="CW344" s="95">
        <f t="shared" si="594"/>
        <v>54367</v>
      </c>
      <c r="CX344" s="95">
        <f t="shared" si="595"/>
        <v>-48827</v>
      </c>
      <c r="CY344" s="95">
        <f t="shared" si="596"/>
        <v>-3197</v>
      </c>
      <c r="CZ344" s="93">
        <f t="shared" si="597"/>
        <v>-1240</v>
      </c>
      <c r="DA344" s="95">
        <f t="shared" si="598"/>
        <v>1103</v>
      </c>
      <c r="DB344" s="99">
        <f t="shared" si="599"/>
        <v>0.0202880423786488</v>
      </c>
      <c r="DC344" s="99">
        <f t="shared" si="600"/>
        <v>0.0207081706218083</v>
      </c>
      <c r="DD344" s="91">
        <f t="shared" si="601"/>
        <v>0</v>
      </c>
      <c r="DE344" s="93">
        <f t="shared" si="602"/>
        <v>0</v>
      </c>
      <c r="DF344" s="93">
        <f t="shared" si="603"/>
        <v>18</v>
      </c>
      <c r="DG344" s="93">
        <f t="shared" si="604"/>
        <v>4359.5</v>
      </c>
      <c r="DH344" s="94"/>
      <c r="DI344" s="100">
        <f t="shared" si="605"/>
        <v>38277</v>
      </c>
      <c r="DJ344" s="100">
        <f t="shared" si="606"/>
        <v>-32812</v>
      </c>
      <c r="DK344" s="100">
        <f t="shared" si="607"/>
        <v>-3853</v>
      </c>
      <c r="DL344" s="100">
        <f t="shared" si="608"/>
        <v>-778</v>
      </c>
      <c r="DM344" s="100">
        <f t="shared" si="609"/>
        <v>834</v>
      </c>
      <c r="DN344" s="99">
        <f t="shared" si="610"/>
        <v>0.0217885414217415</v>
      </c>
      <c r="DO344" s="90">
        <f t="shared" si="611"/>
        <v>0.0222738562615175</v>
      </c>
      <c r="DP344" s="91">
        <f t="shared" si="612"/>
        <v>13</v>
      </c>
      <c r="DQ344" s="93">
        <f t="shared" si="613"/>
        <v>0</v>
      </c>
      <c r="DR344" s="93" t="e">
        <f t="shared" si="614"/>
        <v>#VALUE!</v>
      </c>
      <c r="DS344" s="93">
        <f t="shared" si="615"/>
        <v>2867</v>
      </c>
      <c r="DT344" s="94"/>
      <c r="DU344" s="105" t="e">
        <f t="shared" ref="DU344:DX344" si="653">(DI344+CW344+CK344)/3</f>
        <v>#VALUE!</v>
      </c>
      <c r="DV344" s="105">
        <f t="shared" si="653"/>
        <v>-27213</v>
      </c>
      <c r="DW344" s="105">
        <f t="shared" si="653"/>
        <v>-2350</v>
      </c>
      <c r="DX344" s="105">
        <f t="shared" si="653"/>
        <v>-672.666666666667</v>
      </c>
      <c r="DY344" s="105" t="e">
        <f t="shared" si="617"/>
        <v>#VALUE!</v>
      </c>
      <c r="DZ344" s="99" t="e">
        <f t="shared" si="618"/>
        <v>#VALUE!</v>
      </c>
      <c r="EA344" s="107" t="e">
        <f t="shared" si="619"/>
        <v>#VALUE!</v>
      </c>
      <c r="EB344" s="105">
        <f t="shared" si="620"/>
        <v>-4.33333333333333</v>
      </c>
      <c r="EC344" s="105" t="e">
        <f t="shared" si="621"/>
        <v>#VALUE!</v>
      </c>
      <c r="ED344" s="105" t="e">
        <f t="shared" si="622"/>
        <v>#VALUE!</v>
      </c>
      <c r="EE344" s="105" t="e">
        <f t="shared" si="623"/>
        <v>#VALUE!</v>
      </c>
      <c r="EF344" s="108"/>
      <c r="EG344" s="115" t="str">
        <f t="shared" si="624"/>
        <v>完整</v>
      </c>
      <c r="EH344" s="115" t="str">
        <f t="shared" si="625"/>
        <v>完整</v>
      </c>
      <c r="EI344" s="115" t="str">
        <f t="shared" si="626"/>
        <v>无数据</v>
      </c>
      <c r="EJ344" s="115" t="str">
        <f t="shared" si="627"/>
        <v>选择</v>
      </c>
      <c r="EK344" s="115" t="str">
        <f t="shared" si="628"/>
        <v>删除</v>
      </c>
      <c r="EL344" s="115" t="str">
        <f t="shared" si="629"/>
        <v>选择</v>
      </c>
      <c r="EM344" s="3" t="e">
        <f t="shared" si="630"/>
        <v>#VALUE!</v>
      </c>
      <c r="EN344" s="3" t="e">
        <f t="shared" si="631"/>
        <v>#VALUE!</v>
      </c>
      <c r="EO344" s="3" t="e">
        <f t="shared" si="632"/>
        <v>#VALUE!</v>
      </c>
      <c r="GR344" s="4"/>
    </row>
    <row r="345" s="5" customFormat="1" customHeight="1" spans="1:200">
      <c r="A345" s="42" t="s">
        <v>3348</v>
      </c>
      <c r="B345" s="43" t="str">
        <f t="shared" si="647"/>
        <v>Quang Binh Railway Joint Stock Company</v>
      </c>
      <c r="C345" s="44" t="s">
        <v>207</v>
      </c>
      <c r="D345" s="44" t="s">
        <v>95</v>
      </c>
      <c r="E345" s="45"/>
      <c r="F345" s="47"/>
      <c r="G345" s="44"/>
      <c r="H345" s="46">
        <f t="shared" si="581"/>
        <v>0.073251770910107</v>
      </c>
      <c r="I345" s="46" t="str">
        <f t="shared" si="582"/>
        <v> </v>
      </c>
      <c r="J345" s="44"/>
      <c r="K345" s="47"/>
      <c r="L345" s="49" t="s">
        <v>95</v>
      </c>
      <c r="M345" s="70" t="s">
        <v>3349</v>
      </c>
      <c r="N345" s="71" t="s">
        <v>3350</v>
      </c>
      <c r="O345" s="71" t="s">
        <v>3351</v>
      </c>
      <c r="P345" s="71" t="s">
        <v>211</v>
      </c>
      <c r="Q345" s="71" t="s">
        <v>3352</v>
      </c>
      <c r="R345" s="71" t="s">
        <v>3353</v>
      </c>
      <c r="S345" s="71" t="s">
        <v>1565</v>
      </c>
      <c r="T345" s="75"/>
      <c r="U345" s="71" t="s">
        <v>3354</v>
      </c>
      <c r="V345" s="71" t="s">
        <v>216</v>
      </c>
      <c r="W345" s="71" t="s">
        <v>83</v>
      </c>
      <c r="X345" s="71" t="s">
        <v>3355</v>
      </c>
      <c r="Y345" s="71" t="s">
        <v>3356</v>
      </c>
      <c r="Z345" s="71" t="s">
        <v>3357</v>
      </c>
      <c r="AA345" s="81">
        <v>42683</v>
      </c>
      <c r="AB345" s="75"/>
      <c r="AC345" s="82">
        <v>174214012</v>
      </c>
      <c r="AD345" s="82">
        <v>160179294</v>
      </c>
      <c r="AE345" s="82">
        <v>232849772</v>
      </c>
      <c r="AF345" s="82">
        <v>175106638</v>
      </c>
      <c r="AG345" s="83"/>
      <c r="AH345" s="83"/>
      <c r="AI345" s="83"/>
      <c r="AJ345" s="83"/>
      <c r="AK345" s="82">
        <v>156156982</v>
      </c>
      <c r="AL345" s="82">
        <v>141389002</v>
      </c>
      <c r="AM345" s="82">
        <v>218188367</v>
      </c>
      <c r="AN345" s="82">
        <v>156809067</v>
      </c>
      <c r="AO345" s="82">
        <v>0</v>
      </c>
      <c r="AP345" s="82">
        <v>0</v>
      </c>
      <c r="AQ345" s="82">
        <v>0</v>
      </c>
      <c r="AR345" s="82">
        <v>0</v>
      </c>
      <c r="AS345" s="83"/>
      <c r="AT345" s="83"/>
      <c r="AU345" s="82">
        <v>-7926946</v>
      </c>
      <c r="AV345" s="82">
        <v>-12231574</v>
      </c>
      <c r="AW345" s="82">
        <v>0</v>
      </c>
      <c r="AX345" s="82">
        <v>0</v>
      </c>
      <c r="AY345" s="82">
        <v>-2030221</v>
      </c>
      <c r="AZ345" s="82">
        <v>-2045429</v>
      </c>
      <c r="BA345" s="82">
        <v>11934737</v>
      </c>
      <c r="BB345" s="82">
        <v>6489395</v>
      </c>
      <c r="BC345" s="82">
        <v>3488027</v>
      </c>
      <c r="BD345" s="82">
        <v>24808299</v>
      </c>
      <c r="BE345" s="82">
        <v>59127152</v>
      </c>
      <c r="BF345" s="82">
        <v>51934465</v>
      </c>
      <c r="BG345" s="82">
        <v>44542208</v>
      </c>
      <c r="BH345" s="82">
        <v>47951850</v>
      </c>
      <c r="BI345" s="82">
        <v>11873478</v>
      </c>
      <c r="BJ345" s="82">
        <v>12809267</v>
      </c>
      <c r="BK345" s="82">
        <v>22740442</v>
      </c>
      <c r="BL345" s="82">
        <v>18243416</v>
      </c>
      <c r="BM345" s="82">
        <v>9139092</v>
      </c>
      <c r="BN345" s="82">
        <v>11051913</v>
      </c>
      <c r="BO345" s="82">
        <v>10784022</v>
      </c>
      <c r="BP345" s="82">
        <v>11561880</v>
      </c>
      <c r="BQ345" s="82">
        <v>92389212</v>
      </c>
      <c r="BR345" s="82">
        <v>82996632</v>
      </c>
      <c r="BS345" s="82">
        <v>83125077</v>
      </c>
      <c r="BT345" s="82">
        <v>104496405</v>
      </c>
      <c r="BU345" s="83"/>
      <c r="BV345" s="83"/>
      <c r="BW345" s="83"/>
      <c r="BX345" s="83"/>
      <c r="BY345" s="82">
        <v>18057030</v>
      </c>
      <c r="BZ345" s="82">
        <v>18790292</v>
      </c>
      <c r="CA345" s="82">
        <v>4704238</v>
      </c>
      <c r="CB345" s="82">
        <v>4020568</v>
      </c>
      <c r="CC345" s="83"/>
      <c r="CD345" s="83"/>
      <c r="CE345" s="83"/>
      <c r="CF345" s="83"/>
      <c r="CG345" s="83"/>
      <c r="CH345" s="83"/>
      <c r="CI345" s="82">
        <v>7926946</v>
      </c>
      <c r="CJ345" s="82">
        <v>12231574</v>
      </c>
      <c r="CK345" s="89">
        <f t="shared" si="583"/>
        <v>174214012</v>
      </c>
      <c r="CL345" s="89">
        <f t="shared" si="584"/>
        <v>-156156982</v>
      </c>
      <c r="CM345" s="89">
        <f t="shared" si="585"/>
        <v>0</v>
      </c>
      <c r="CN345" s="89">
        <f t="shared" si="586"/>
        <v>0</v>
      </c>
      <c r="CO345" s="89">
        <f t="shared" si="587"/>
        <v>18057030</v>
      </c>
      <c r="CP345" s="90">
        <f t="shared" si="588"/>
        <v>0.103648551529828</v>
      </c>
      <c r="CQ345" s="90">
        <f t="shared" si="589"/>
        <v>0.115633830576977</v>
      </c>
      <c r="CR345" s="91">
        <f t="shared" si="590"/>
        <v>0</v>
      </c>
      <c r="CS345" s="93">
        <f t="shared" si="591"/>
        <v>0</v>
      </c>
      <c r="CT345" s="93">
        <f t="shared" si="592"/>
        <v>9212066</v>
      </c>
      <c r="CU345" s="93">
        <f t="shared" si="593"/>
        <v>10095502.5</v>
      </c>
      <c r="CV345" s="94"/>
      <c r="CW345" s="95">
        <f t="shared" si="594"/>
        <v>160179294</v>
      </c>
      <c r="CX345" s="95">
        <f t="shared" si="595"/>
        <v>-141389002</v>
      </c>
      <c r="CY345" s="95">
        <f t="shared" si="596"/>
        <v>0</v>
      </c>
      <c r="CZ345" s="93">
        <f t="shared" si="597"/>
        <v>0</v>
      </c>
      <c r="DA345" s="95">
        <f t="shared" si="598"/>
        <v>18790292</v>
      </c>
      <c r="DB345" s="99">
        <f t="shared" si="599"/>
        <v>0.117307871265808</v>
      </c>
      <c r="DC345" s="99">
        <f t="shared" si="600"/>
        <v>0.132897833170928</v>
      </c>
      <c r="DD345" s="91">
        <f t="shared" si="601"/>
        <v>0</v>
      </c>
      <c r="DE345" s="93">
        <f t="shared" si="602"/>
        <v>0</v>
      </c>
      <c r="DF345" s="93">
        <f t="shared" si="603"/>
        <v>4988711</v>
      </c>
      <c r="DG345" s="93">
        <f t="shared" si="604"/>
        <v>10917967.5</v>
      </c>
      <c r="DH345" s="94"/>
      <c r="DI345" s="100">
        <f t="shared" si="605"/>
        <v>232849772</v>
      </c>
      <c r="DJ345" s="100">
        <f t="shared" si="606"/>
        <v>-218188367</v>
      </c>
      <c r="DK345" s="100">
        <f t="shared" si="607"/>
        <v>-7926946</v>
      </c>
      <c r="DL345" s="100">
        <f t="shared" si="608"/>
        <v>-2030221</v>
      </c>
      <c r="DM345" s="100">
        <f t="shared" si="609"/>
        <v>4704238</v>
      </c>
      <c r="DN345" s="99">
        <f t="shared" si="610"/>
        <v>0.0202028885817419</v>
      </c>
      <c r="DO345" s="90">
        <f t="shared" si="611"/>
        <v>0.0206194612601972</v>
      </c>
      <c r="DP345" s="91">
        <f t="shared" si="612"/>
        <v>0</v>
      </c>
      <c r="DQ345" s="93">
        <f t="shared" si="613"/>
        <v>0</v>
      </c>
      <c r="DR345" s="93">
        <f t="shared" si="614"/>
        <v>14148163</v>
      </c>
      <c r="DS345" s="93">
        <f t="shared" si="615"/>
        <v>11172951</v>
      </c>
      <c r="DT345" s="94"/>
      <c r="DU345" s="105">
        <f t="shared" ref="DU345:DX345" si="654">(DI345+CW345+CK345)/3</f>
        <v>189081026</v>
      </c>
      <c r="DV345" s="105">
        <f t="shared" si="654"/>
        <v>-171911450.333333</v>
      </c>
      <c r="DW345" s="105">
        <f t="shared" si="654"/>
        <v>-2642315.33333333</v>
      </c>
      <c r="DX345" s="105">
        <f t="shared" si="654"/>
        <v>-676740.333333333</v>
      </c>
      <c r="DY345" s="105">
        <f t="shared" si="617"/>
        <v>13850520</v>
      </c>
      <c r="DZ345" s="99">
        <f t="shared" si="618"/>
        <v>0.073251770910107</v>
      </c>
      <c r="EA345" s="107">
        <f t="shared" si="619"/>
        <v>0.0790417166289527</v>
      </c>
      <c r="EB345" s="105">
        <f t="shared" si="620"/>
        <v>0</v>
      </c>
      <c r="EC345" s="105">
        <f t="shared" si="621"/>
        <v>0</v>
      </c>
      <c r="ED345" s="105">
        <f t="shared" si="622"/>
        <v>9449646.66666667</v>
      </c>
      <c r="EE345" s="105">
        <f t="shared" si="623"/>
        <v>10728807</v>
      </c>
      <c r="EF345" s="108"/>
      <c r="EG345" s="115" t="str">
        <f t="shared" si="624"/>
        <v>完整</v>
      </c>
      <c r="EH345" s="115" t="str">
        <f t="shared" si="625"/>
        <v>完整</v>
      </c>
      <c r="EI345" s="115" t="str">
        <f t="shared" si="626"/>
        <v>完整</v>
      </c>
      <c r="EJ345" s="115" t="str">
        <f t="shared" si="627"/>
        <v>选择</v>
      </c>
      <c r="EK345" s="115" t="str">
        <f t="shared" si="628"/>
        <v>选择</v>
      </c>
      <c r="EL345" s="115" t="str">
        <f t="shared" si="629"/>
        <v>选择</v>
      </c>
      <c r="EM345" s="3" t="str">
        <f t="shared" si="630"/>
        <v>删除</v>
      </c>
      <c r="EN345" s="3" t="str">
        <f t="shared" si="631"/>
        <v>删除</v>
      </c>
      <c r="EO345" s="3" t="str">
        <f t="shared" si="632"/>
        <v>删除</v>
      </c>
      <c r="GR345" s="4"/>
    </row>
    <row r="346" s="5" customFormat="1" customHeight="1" spans="1:200">
      <c r="A346" s="42" t="s">
        <v>3358</v>
      </c>
      <c r="B346" s="43" t="str">
        <f t="shared" si="647"/>
        <v>Secure Logistics Group Limited</v>
      </c>
      <c r="C346" s="44" t="s">
        <v>207</v>
      </c>
      <c r="D346" s="44" t="s">
        <v>91</v>
      </c>
      <c r="E346" s="45"/>
      <c r="F346" s="47"/>
      <c r="G346" s="44"/>
      <c r="H346" s="46" t="e">
        <f t="shared" si="581"/>
        <v>#VALUE!</v>
      </c>
      <c r="I346" s="46" t="str">
        <f t="shared" si="582"/>
        <v> </v>
      </c>
      <c r="J346" s="129"/>
      <c r="K346" s="47"/>
      <c r="L346" s="44"/>
      <c r="M346" s="70"/>
      <c r="N346" s="71" t="s">
        <v>3359</v>
      </c>
      <c r="O346" s="71" t="s">
        <v>3360</v>
      </c>
      <c r="P346" s="71" t="s">
        <v>211</v>
      </c>
      <c r="Q346" s="71" t="s">
        <v>3361</v>
      </c>
      <c r="R346" s="71" t="s">
        <v>3362</v>
      </c>
      <c r="S346" s="71" t="s">
        <v>1329</v>
      </c>
      <c r="T346" s="75"/>
      <c r="U346" s="71" t="s">
        <v>3363</v>
      </c>
      <c r="V346" s="71" t="s">
        <v>716</v>
      </c>
      <c r="W346" s="71" t="s">
        <v>77</v>
      </c>
      <c r="X346" s="71" t="s">
        <v>3364</v>
      </c>
      <c r="Y346" s="71" t="s">
        <v>3365</v>
      </c>
      <c r="Z346" s="71" t="s">
        <v>3366</v>
      </c>
      <c r="AA346" s="81">
        <v>45404</v>
      </c>
      <c r="AB346" s="71" t="s">
        <v>3367</v>
      </c>
      <c r="AC346" s="82">
        <v>2044845</v>
      </c>
      <c r="AD346" s="82">
        <v>1669040</v>
      </c>
      <c r="AE346" s="83"/>
      <c r="AF346" s="83"/>
      <c r="AG346" s="83"/>
      <c r="AH346" s="83"/>
      <c r="AI346" s="83"/>
      <c r="AJ346" s="83"/>
      <c r="AK346" s="82">
        <v>1018375</v>
      </c>
      <c r="AL346" s="82">
        <v>843549</v>
      </c>
      <c r="AM346" s="83"/>
      <c r="AN346" s="83"/>
      <c r="AO346" s="82">
        <v>0</v>
      </c>
      <c r="AP346" s="82">
        <v>0</v>
      </c>
      <c r="AQ346" s="83"/>
      <c r="AR346" s="83"/>
      <c r="AS346" s="82">
        <v>-185347</v>
      </c>
      <c r="AT346" s="82">
        <v>-242003</v>
      </c>
      <c r="AU346" s="83"/>
      <c r="AV346" s="83"/>
      <c r="AW346" s="82">
        <v>-203050</v>
      </c>
      <c r="AX346" s="82">
        <v>-188551</v>
      </c>
      <c r="AY346" s="83"/>
      <c r="AZ346" s="83"/>
      <c r="BA346" s="82">
        <v>600826</v>
      </c>
      <c r="BB346" s="82">
        <v>485913</v>
      </c>
      <c r="BC346" s="83"/>
      <c r="BD346" s="83"/>
      <c r="BE346" s="82">
        <v>425049</v>
      </c>
      <c r="BF346" s="82">
        <v>284185</v>
      </c>
      <c r="BG346" s="83"/>
      <c r="BH346" s="83"/>
      <c r="BI346" s="82">
        <v>1033</v>
      </c>
      <c r="BJ346" s="82">
        <v>55320</v>
      </c>
      <c r="BK346" s="83"/>
      <c r="BL346" s="83"/>
      <c r="BM346" s="82">
        <v>3566771</v>
      </c>
      <c r="BN346" s="82">
        <v>3203012</v>
      </c>
      <c r="BO346" s="83"/>
      <c r="BP346" s="83"/>
      <c r="BQ346" s="82">
        <v>4780983</v>
      </c>
      <c r="BR346" s="82">
        <v>4314544</v>
      </c>
      <c r="BS346" s="83"/>
      <c r="BT346" s="83"/>
      <c r="BU346" s="82">
        <v>7996</v>
      </c>
      <c r="BV346" s="82">
        <v>3136</v>
      </c>
      <c r="BW346" s="83"/>
      <c r="BX346" s="83"/>
      <c r="BY346" s="82">
        <v>638073</v>
      </c>
      <c r="BZ346" s="82">
        <v>394937</v>
      </c>
      <c r="CA346" s="83"/>
      <c r="CB346" s="83"/>
      <c r="CC346" s="82">
        <v>1052</v>
      </c>
      <c r="CD346" s="83"/>
      <c r="CE346" s="83"/>
      <c r="CF346" s="83"/>
      <c r="CG346" s="82">
        <v>165602</v>
      </c>
      <c r="CH346" s="82">
        <v>175281</v>
      </c>
      <c r="CI346" s="83"/>
      <c r="CJ346" s="83"/>
      <c r="CK346" s="89">
        <f t="shared" si="583"/>
        <v>2044845</v>
      </c>
      <c r="CL346" s="89">
        <f t="shared" si="584"/>
        <v>-1018375</v>
      </c>
      <c r="CM346" s="89">
        <f t="shared" si="585"/>
        <v>-185347</v>
      </c>
      <c r="CN346" s="89">
        <f t="shared" si="586"/>
        <v>-203050</v>
      </c>
      <c r="CO346" s="89">
        <f t="shared" si="587"/>
        <v>638073</v>
      </c>
      <c r="CP346" s="90">
        <f t="shared" si="588"/>
        <v>0.312039787856781</v>
      </c>
      <c r="CQ346" s="90">
        <f t="shared" si="589"/>
        <v>0.453572433912532</v>
      </c>
      <c r="CR346" s="91">
        <f t="shared" si="590"/>
        <v>7996</v>
      </c>
      <c r="CS346" s="93">
        <f t="shared" si="591"/>
        <v>0</v>
      </c>
      <c r="CT346" s="93">
        <f t="shared" si="592"/>
        <v>543369.5</v>
      </c>
      <c r="CU346" s="93">
        <f t="shared" si="593"/>
        <v>3384891.5</v>
      </c>
      <c r="CV346" s="94"/>
      <c r="CW346" s="95">
        <f t="shared" si="594"/>
        <v>1669040</v>
      </c>
      <c r="CX346" s="95">
        <f t="shared" si="595"/>
        <v>-843549</v>
      </c>
      <c r="CY346" s="95">
        <f t="shared" si="596"/>
        <v>-242003</v>
      </c>
      <c r="CZ346" s="93">
        <f t="shared" si="597"/>
        <v>-188551</v>
      </c>
      <c r="DA346" s="95">
        <f t="shared" si="598"/>
        <v>394937</v>
      </c>
      <c r="DB346" s="99">
        <f t="shared" si="599"/>
        <v>0.236625245650194</v>
      </c>
      <c r="DC346" s="99">
        <f t="shared" si="600"/>
        <v>0.309972584634052</v>
      </c>
      <c r="DD346" s="91">
        <f t="shared" si="601"/>
        <v>3136</v>
      </c>
      <c r="DE346" s="93">
        <f t="shared" si="602"/>
        <v>0</v>
      </c>
      <c r="DF346" s="93" t="e">
        <f t="shared" si="603"/>
        <v>#VALUE!</v>
      </c>
      <c r="DG346" s="93" t="e">
        <f t="shared" si="604"/>
        <v>#VALUE!</v>
      </c>
      <c r="DH346" s="94"/>
      <c r="DI346" s="100" t="str">
        <f t="shared" si="605"/>
        <v>无数据</v>
      </c>
      <c r="DJ346" s="100">
        <f t="shared" si="606"/>
        <v>0</v>
      </c>
      <c r="DK346" s="100">
        <f t="shared" si="607"/>
        <v>0</v>
      </c>
      <c r="DL346" s="100">
        <f t="shared" si="608"/>
        <v>0</v>
      </c>
      <c r="DM346" s="100" t="str">
        <f t="shared" si="609"/>
        <v>无数据</v>
      </c>
      <c r="DN346" s="99" t="e">
        <f t="shared" si="610"/>
        <v>#VALUE!</v>
      </c>
      <c r="DO346" s="90" t="e">
        <f t="shared" si="611"/>
        <v>#VALUE!</v>
      </c>
      <c r="DP346" s="91">
        <f t="shared" si="612"/>
        <v>0</v>
      </c>
      <c r="DQ346" s="93" t="str">
        <f t="shared" si="613"/>
        <v/>
      </c>
      <c r="DR346" s="93" t="e">
        <f t="shared" si="614"/>
        <v>#VALUE!</v>
      </c>
      <c r="DS346" s="93" t="e">
        <f t="shared" si="615"/>
        <v>#VALUE!</v>
      </c>
      <c r="DT346" s="94"/>
      <c r="DU346" s="105" t="e">
        <f t="shared" ref="DU346:DX346" si="655">(DI346+CW346+CK346)/3</f>
        <v>#VALUE!</v>
      </c>
      <c r="DV346" s="105">
        <f t="shared" si="655"/>
        <v>-620641.333333333</v>
      </c>
      <c r="DW346" s="105">
        <f t="shared" si="655"/>
        <v>-142450</v>
      </c>
      <c r="DX346" s="105">
        <f t="shared" si="655"/>
        <v>-130533.666666667</v>
      </c>
      <c r="DY346" s="105" t="e">
        <f t="shared" si="617"/>
        <v>#VALUE!</v>
      </c>
      <c r="DZ346" s="99" t="e">
        <f t="shared" si="618"/>
        <v>#VALUE!</v>
      </c>
      <c r="EA346" s="107" t="e">
        <f t="shared" si="619"/>
        <v>#VALUE!</v>
      </c>
      <c r="EB346" s="105">
        <f t="shared" si="620"/>
        <v>-3710.66666666667</v>
      </c>
      <c r="EC346" s="105" t="e">
        <f t="shared" si="621"/>
        <v>#VALUE!</v>
      </c>
      <c r="ED346" s="105" t="e">
        <f t="shared" si="622"/>
        <v>#VALUE!</v>
      </c>
      <c r="EE346" s="105" t="e">
        <f t="shared" si="623"/>
        <v>#VALUE!</v>
      </c>
      <c r="EF346" s="108"/>
      <c r="EG346" s="115" t="str">
        <f t="shared" si="624"/>
        <v>无数据</v>
      </c>
      <c r="EH346" s="115" t="str">
        <f t="shared" si="625"/>
        <v>完整</v>
      </c>
      <c r="EI346" s="115" t="str">
        <f t="shared" si="626"/>
        <v>完整</v>
      </c>
      <c r="EJ346" s="115" t="str">
        <f t="shared" si="627"/>
        <v>选择</v>
      </c>
      <c r="EK346" s="115" t="str">
        <f t="shared" si="628"/>
        <v>删除</v>
      </c>
      <c r="EL346" s="115" t="str">
        <f t="shared" si="629"/>
        <v>选择</v>
      </c>
      <c r="EM346" s="3" t="e">
        <f t="shared" si="630"/>
        <v>#VALUE!</v>
      </c>
      <c r="EN346" s="3" t="e">
        <f t="shared" si="631"/>
        <v>#VALUE!</v>
      </c>
      <c r="EO346" s="3" t="e">
        <f t="shared" si="632"/>
        <v>#VALUE!</v>
      </c>
      <c r="GR346" s="4"/>
    </row>
    <row r="347" s="5" customFormat="1" customHeight="1" spans="1:200">
      <c r="A347" s="42" t="s">
        <v>3368</v>
      </c>
      <c r="B347" s="43" t="str">
        <f t="shared" si="647"/>
        <v>Cong TY CO Phan Duong SAT Nghia Binh</v>
      </c>
      <c r="C347" s="44" t="s">
        <v>207</v>
      </c>
      <c r="D347" s="44" t="s">
        <v>91</v>
      </c>
      <c r="E347" s="45"/>
      <c r="F347" s="47"/>
      <c r="G347" s="44"/>
      <c r="H347" s="46" t="e">
        <f t="shared" si="581"/>
        <v>#VALUE!</v>
      </c>
      <c r="I347" s="46" t="str">
        <f t="shared" si="582"/>
        <v> </v>
      </c>
      <c r="J347" s="44"/>
      <c r="K347" s="47"/>
      <c r="L347" s="44"/>
      <c r="M347" s="70"/>
      <c r="N347" s="71" t="s">
        <v>3369</v>
      </c>
      <c r="O347" s="71" t="s">
        <v>3370</v>
      </c>
      <c r="P347" s="71" t="s">
        <v>211</v>
      </c>
      <c r="Q347" s="71" t="s">
        <v>3371</v>
      </c>
      <c r="R347" s="71" t="s">
        <v>3372</v>
      </c>
      <c r="S347" s="71" t="s">
        <v>1565</v>
      </c>
      <c r="T347" s="75"/>
      <c r="U347" s="71" t="s">
        <v>3373</v>
      </c>
      <c r="V347" s="71" t="s">
        <v>856</v>
      </c>
      <c r="W347" s="71" t="s">
        <v>83</v>
      </c>
      <c r="X347" s="71" t="s">
        <v>3374</v>
      </c>
      <c r="Y347" s="71" t="s">
        <v>3375</v>
      </c>
      <c r="Z347" s="71" t="s">
        <v>3376</v>
      </c>
      <c r="AA347" s="81">
        <v>42601</v>
      </c>
      <c r="AB347" s="71" t="s">
        <v>3377</v>
      </c>
      <c r="AC347" s="83"/>
      <c r="AD347" s="82">
        <v>167227813</v>
      </c>
      <c r="AE347" s="82">
        <v>198263703</v>
      </c>
      <c r="AF347" s="82">
        <v>179426540</v>
      </c>
      <c r="AG347" s="83"/>
      <c r="AH347" s="83"/>
      <c r="AI347" s="83"/>
      <c r="AJ347" s="83"/>
      <c r="AK347" s="83"/>
      <c r="AL347" s="82">
        <v>144942719</v>
      </c>
      <c r="AM347" s="82">
        <v>174376642</v>
      </c>
      <c r="AN347" s="82">
        <v>156031962</v>
      </c>
      <c r="AO347" s="83"/>
      <c r="AP347" s="82">
        <v>0</v>
      </c>
      <c r="AQ347" s="82">
        <v>0</v>
      </c>
      <c r="AR347" s="82">
        <v>0</v>
      </c>
      <c r="AS347" s="83"/>
      <c r="AT347" s="82">
        <v>-17886378</v>
      </c>
      <c r="AU347" s="82">
        <v>-16404090</v>
      </c>
      <c r="AV347" s="82">
        <v>-17021277</v>
      </c>
      <c r="AW347" s="83"/>
      <c r="AX347" s="82">
        <v>0</v>
      </c>
      <c r="AY347" s="82">
        <v>-2458780</v>
      </c>
      <c r="AZ347" s="82">
        <v>-2362774</v>
      </c>
      <c r="BA347" s="83"/>
      <c r="BB347" s="82">
        <v>4118180</v>
      </c>
      <c r="BC347" s="82">
        <v>9681293</v>
      </c>
      <c r="BD347" s="82">
        <v>24335272</v>
      </c>
      <c r="BE347" s="83"/>
      <c r="BF347" s="82">
        <v>52999759</v>
      </c>
      <c r="BG347" s="82">
        <v>53340307</v>
      </c>
      <c r="BH347" s="82">
        <v>52014127</v>
      </c>
      <c r="BI347" s="83"/>
      <c r="BJ347" s="82">
        <v>8711360</v>
      </c>
      <c r="BK347" s="82">
        <v>9070186</v>
      </c>
      <c r="BL347" s="82">
        <v>7568644</v>
      </c>
      <c r="BM347" s="83"/>
      <c r="BN347" s="82">
        <v>7990799</v>
      </c>
      <c r="BO347" s="82">
        <v>10412666</v>
      </c>
      <c r="BP347" s="82">
        <v>12871446</v>
      </c>
      <c r="BQ347" s="83"/>
      <c r="BR347" s="82">
        <v>75038132</v>
      </c>
      <c r="BS347" s="82">
        <v>84000325</v>
      </c>
      <c r="BT347" s="82">
        <v>98960726</v>
      </c>
      <c r="BU347" s="83"/>
      <c r="BV347" s="82">
        <v>171834</v>
      </c>
      <c r="BW347" s="82">
        <v>124826</v>
      </c>
      <c r="BX347" s="82">
        <v>212948</v>
      </c>
      <c r="BY347" s="83"/>
      <c r="BZ347" s="82">
        <v>4398716</v>
      </c>
      <c r="CA347" s="82">
        <v>5024191</v>
      </c>
      <c r="CB347" s="82">
        <v>4010527</v>
      </c>
      <c r="CC347" s="83"/>
      <c r="CD347" s="83"/>
      <c r="CE347" s="83"/>
      <c r="CF347" s="83"/>
      <c r="CG347" s="83"/>
      <c r="CH347" s="82">
        <v>17714544</v>
      </c>
      <c r="CI347" s="82">
        <v>16279264</v>
      </c>
      <c r="CJ347" s="82">
        <v>16808329</v>
      </c>
      <c r="CK347" s="89" t="str">
        <f t="shared" si="583"/>
        <v>无数据</v>
      </c>
      <c r="CL347" s="89">
        <f t="shared" si="584"/>
        <v>0</v>
      </c>
      <c r="CM347" s="89">
        <f t="shared" si="585"/>
        <v>0</v>
      </c>
      <c r="CN347" s="89">
        <f t="shared" si="586"/>
        <v>0</v>
      </c>
      <c r="CO347" s="89" t="str">
        <f t="shared" si="587"/>
        <v>无数据</v>
      </c>
      <c r="CP347" s="90" t="e">
        <f t="shared" si="588"/>
        <v>#VALUE!</v>
      </c>
      <c r="CQ347" s="90" t="e">
        <f t="shared" si="589"/>
        <v>#VALUE!</v>
      </c>
      <c r="CR347" s="91">
        <f t="shared" si="590"/>
        <v>0</v>
      </c>
      <c r="CS347" s="93" t="str">
        <f t="shared" si="591"/>
        <v/>
      </c>
      <c r="CT347" s="93" t="e">
        <f t="shared" si="592"/>
        <v>#VALUE!</v>
      </c>
      <c r="CU347" s="93" t="e">
        <f t="shared" si="593"/>
        <v>#VALUE!</v>
      </c>
      <c r="CV347" s="94"/>
      <c r="CW347" s="95">
        <f t="shared" si="594"/>
        <v>167227813</v>
      </c>
      <c r="CX347" s="95">
        <f t="shared" si="595"/>
        <v>-144942719</v>
      </c>
      <c r="CY347" s="95">
        <f t="shared" si="596"/>
        <v>-17886378</v>
      </c>
      <c r="CZ347" s="93">
        <f t="shared" si="597"/>
        <v>0</v>
      </c>
      <c r="DA347" s="95">
        <f t="shared" si="598"/>
        <v>4398716</v>
      </c>
      <c r="DB347" s="99">
        <f t="shared" si="599"/>
        <v>0.0263037345348767</v>
      </c>
      <c r="DC347" s="99">
        <f t="shared" si="600"/>
        <v>0.0270143118216764</v>
      </c>
      <c r="DD347" s="91">
        <f t="shared" si="601"/>
        <v>171834</v>
      </c>
      <c r="DE347" s="93">
        <f t="shared" si="602"/>
        <v>0</v>
      </c>
      <c r="DF347" s="93">
        <f t="shared" si="603"/>
        <v>6899736.5</v>
      </c>
      <c r="DG347" s="93">
        <f t="shared" si="604"/>
        <v>9201732.5</v>
      </c>
      <c r="DH347" s="94"/>
      <c r="DI347" s="100">
        <f t="shared" si="605"/>
        <v>198263703</v>
      </c>
      <c r="DJ347" s="100">
        <f t="shared" si="606"/>
        <v>-174376642</v>
      </c>
      <c r="DK347" s="100">
        <f t="shared" si="607"/>
        <v>-16404090</v>
      </c>
      <c r="DL347" s="100">
        <f t="shared" si="608"/>
        <v>-2458780</v>
      </c>
      <c r="DM347" s="100">
        <f t="shared" si="609"/>
        <v>5024191</v>
      </c>
      <c r="DN347" s="99">
        <f t="shared" si="610"/>
        <v>0.0253409520955028</v>
      </c>
      <c r="DO347" s="90">
        <f t="shared" si="611"/>
        <v>0.0259998120881199</v>
      </c>
      <c r="DP347" s="91">
        <f t="shared" si="612"/>
        <v>124826</v>
      </c>
      <c r="DQ347" s="93">
        <f t="shared" si="613"/>
        <v>0</v>
      </c>
      <c r="DR347" s="93">
        <f t="shared" si="614"/>
        <v>17008282.5</v>
      </c>
      <c r="DS347" s="93">
        <f t="shared" si="615"/>
        <v>11642056</v>
      </c>
      <c r="DT347" s="94"/>
      <c r="DU347" s="105" t="e">
        <f t="shared" ref="DU347:DX347" si="656">(DI347+CW347+CK347)/3</f>
        <v>#VALUE!</v>
      </c>
      <c r="DV347" s="105">
        <f t="shared" si="656"/>
        <v>-106439787</v>
      </c>
      <c r="DW347" s="105">
        <f t="shared" si="656"/>
        <v>-11430156</v>
      </c>
      <c r="DX347" s="105">
        <f t="shared" si="656"/>
        <v>-819593.333333333</v>
      </c>
      <c r="DY347" s="105" t="e">
        <f t="shared" si="617"/>
        <v>#VALUE!</v>
      </c>
      <c r="DZ347" s="99" t="e">
        <f t="shared" si="618"/>
        <v>#VALUE!</v>
      </c>
      <c r="EA347" s="107" t="e">
        <f t="shared" si="619"/>
        <v>#VALUE!</v>
      </c>
      <c r="EB347" s="105">
        <f t="shared" si="620"/>
        <v>-98886.6666666667</v>
      </c>
      <c r="EC347" s="105" t="e">
        <f t="shared" si="621"/>
        <v>#VALUE!</v>
      </c>
      <c r="ED347" s="105" t="e">
        <f t="shared" si="622"/>
        <v>#VALUE!</v>
      </c>
      <c r="EE347" s="105" t="e">
        <f t="shared" si="623"/>
        <v>#VALUE!</v>
      </c>
      <c r="EF347" s="108"/>
      <c r="EG347" s="115" t="str">
        <f t="shared" si="624"/>
        <v>完整</v>
      </c>
      <c r="EH347" s="115" t="str">
        <f t="shared" si="625"/>
        <v>完整</v>
      </c>
      <c r="EI347" s="115" t="str">
        <f t="shared" si="626"/>
        <v>无数据</v>
      </c>
      <c r="EJ347" s="115" t="str">
        <f t="shared" si="627"/>
        <v>选择</v>
      </c>
      <c r="EK347" s="115" t="str">
        <f t="shared" si="628"/>
        <v>删除</v>
      </c>
      <c r="EL347" s="115" t="str">
        <f t="shared" si="629"/>
        <v>选择</v>
      </c>
      <c r="EM347" s="3" t="e">
        <f t="shared" si="630"/>
        <v>#VALUE!</v>
      </c>
      <c r="EN347" s="3" t="e">
        <f t="shared" si="631"/>
        <v>#VALUE!</v>
      </c>
      <c r="EO347" s="3" t="e">
        <f t="shared" si="632"/>
        <v>#VALUE!</v>
      </c>
      <c r="GR347" s="4"/>
    </row>
    <row r="348" s="5" customFormat="1" customHeight="1" spans="1:200">
      <c r="A348" s="42" t="s">
        <v>3378</v>
      </c>
      <c r="B348" s="43" t="str">
        <f t="shared" si="647"/>
        <v>Haninh Railway Joint Stock Company</v>
      </c>
      <c r="C348" s="44" t="s">
        <v>207</v>
      </c>
      <c r="D348" s="44" t="s">
        <v>95</v>
      </c>
      <c r="E348" s="45"/>
      <c r="F348" s="47"/>
      <c r="G348" s="44"/>
      <c r="H348" s="46">
        <f t="shared" si="581"/>
        <v>0.0136275300143137</v>
      </c>
      <c r="I348" s="46" t="str">
        <f t="shared" si="582"/>
        <v> </v>
      </c>
      <c r="J348" s="45" t="s">
        <v>3379</v>
      </c>
      <c r="K348" s="47"/>
      <c r="L348" s="49" t="s">
        <v>95</v>
      </c>
      <c r="M348" s="70" t="s">
        <v>3379</v>
      </c>
      <c r="N348" s="71" t="s">
        <v>3380</v>
      </c>
      <c r="O348" s="71" t="s">
        <v>3381</v>
      </c>
      <c r="P348" s="71" t="s">
        <v>211</v>
      </c>
      <c r="Q348" s="71" t="s">
        <v>3382</v>
      </c>
      <c r="R348" s="71" t="s">
        <v>3383</v>
      </c>
      <c r="S348" s="71" t="s">
        <v>1565</v>
      </c>
      <c r="T348" s="75"/>
      <c r="U348" s="71" t="s">
        <v>3384</v>
      </c>
      <c r="V348" s="71" t="s">
        <v>1485</v>
      </c>
      <c r="W348" s="71" t="s">
        <v>83</v>
      </c>
      <c r="X348" s="71" t="s">
        <v>3385</v>
      </c>
      <c r="Y348" s="71" t="s">
        <v>3386</v>
      </c>
      <c r="Z348" s="71" t="s">
        <v>3387</v>
      </c>
      <c r="AA348" s="81">
        <v>42810</v>
      </c>
      <c r="AB348" s="75"/>
      <c r="AC348" s="82">
        <v>168872999</v>
      </c>
      <c r="AD348" s="82">
        <v>150313599</v>
      </c>
      <c r="AE348" s="82">
        <v>177317757</v>
      </c>
      <c r="AF348" s="82">
        <v>169572328</v>
      </c>
      <c r="AG348" s="83"/>
      <c r="AH348" s="83"/>
      <c r="AI348" s="83"/>
      <c r="AJ348" s="83"/>
      <c r="AK348" s="82">
        <v>145308321</v>
      </c>
      <c r="AL348" s="82">
        <v>131464298</v>
      </c>
      <c r="AM348" s="82">
        <v>157138903</v>
      </c>
      <c r="AN348" s="82">
        <v>148855593</v>
      </c>
      <c r="AO348" s="82">
        <v>0</v>
      </c>
      <c r="AP348" s="82">
        <v>0</v>
      </c>
      <c r="AQ348" s="82">
        <v>0</v>
      </c>
      <c r="AR348" s="82">
        <v>0</v>
      </c>
      <c r="AS348" s="82">
        <v>-21458349</v>
      </c>
      <c r="AT348" s="82">
        <v>-16600523</v>
      </c>
      <c r="AU348" s="82">
        <v>-16932649</v>
      </c>
      <c r="AV348" s="82">
        <v>-20422949</v>
      </c>
      <c r="AW348" s="82">
        <v>0</v>
      </c>
      <c r="AX348" s="82">
        <v>0</v>
      </c>
      <c r="AY348" s="82">
        <v>-835184</v>
      </c>
      <c r="AZ348" s="82">
        <v>-699096</v>
      </c>
      <c r="BA348" s="82">
        <v>9964825</v>
      </c>
      <c r="BB348" s="82">
        <v>10622398</v>
      </c>
      <c r="BC348" s="82">
        <v>8948092</v>
      </c>
      <c r="BD348" s="82">
        <v>18634583</v>
      </c>
      <c r="BE348" s="82">
        <v>89845472</v>
      </c>
      <c r="BF348" s="82">
        <v>88969333</v>
      </c>
      <c r="BG348" s="82">
        <v>64420777</v>
      </c>
      <c r="BH348" s="82">
        <v>57381560</v>
      </c>
      <c r="BI348" s="82">
        <v>1869347</v>
      </c>
      <c r="BJ348" s="82">
        <v>24344952</v>
      </c>
      <c r="BK348" s="82">
        <v>1937645</v>
      </c>
      <c r="BL348" s="82">
        <v>14710257</v>
      </c>
      <c r="BM348" s="82">
        <v>7114625</v>
      </c>
      <c r="BN348" s="82">
        <v>7525883</v>
      </c>
      <c r="BO348" s="82">
        <v>7538777</v>
      </c>
      <c r="BP348" s="82">
        <v>6893905</v>
      </c>
      <c r="BQ348" s="82">
        <v>110009390</v>
      </c>
      <c r="BR348" s="82">
        <v>132560818</v>
      </c>
      <c r="BS348" s="82">
        <v>112117538</v>
      </c>
      <c r="BT348" s="82">
        <v>148185147</v>
      </c>
      <c r="BU348" s="82">
        <v>0</v>
      </c>
      <c r="BV348" s="82">
        <v>0</v>
      </c>
      <c r="BW348" s="83"/>
      <c r="BX348" s="83"/>
      <c r="BY348" s="82">
        <v>2106329</v>
      </c>
      <c r="BZ348" s="82">
        <v>2248778</v>
      </c>
      <c r="CA348" s="82">
        <v>2411021</v>
      </c>
      <c r="CB348" s="82">
        <v>-405310</v>
      </c>
      <c r="CC348" s="83"/>
      <c r="CD348" s="83"/>
      <c r="CE348" s="83"/>
      <c r="CF348" s="83"/>
      <c r="CG348" s="82">
        <v>21458349</v>
      </c>
      <c r="CH348" s="82">
        <v>16600523</v>
      </c>
      <c r="CI348" s="82">
        <v>16932649</v>
      </c>
      <c r="CJ348" s="82">
        <v>20422949</v>
      </c>
      <c r="CK348" s="89">
        <f t="shared" si="583"/>
        <v>168872999</v>
      </c>
      <c r="CL348" s="89">
        <f t="shared" si="584"/>
        <v>-145308321</v>
      </c>
      <c r="CM348" s="89">
        <f t="shared" si="585"/>
        <v>-21458349</v>
      </c>
      <c r="CN348" s="89">
        <f t="shared" si="586"/>
        <v>0</v>
      </c>
      <c r="CO348" s="89">
        <f t="shared" si="587"/>
        <v>2106329</v>
      </c>
      <c r="CP348" s="90">
        <f t="shared" si="588"/>
        <v>0.0124728583756602</v>
      </c>
      <c r="CQ348" s="90">
        <f t="shared" si="589"/>
        <v>0.012630395510086</v>
      </c>
      <c r="CR348" s="91">
        <f t="shared" si="590"/>
        <v>0</v>
      </c>
      <c r="CS348" s="93">
        <f t="shared" si="591"/>
        <v>0</v>
      </c>
      <c r="CT348" s="93">
        <f t="shared" si="592"/>
        <v>10293611.5</v>
      </c>
      <c r="CU348" s="93">
        <f t="shared" si="593"/>
        <v>7320254</v>
      </c>
      <c r="CV348" s="94"/>
      <c r="CW348" s="95">
        <f t="shared" si="594"/>
        <v>150313599</v>
      </c>
      <c r="CX348" s="95">
        <f t="shared" si="595"/>
        <v>-131464298</v>
      </c>
      <c r="CY348" s="95">
        <f t="shared" si="596"/>
        <v>-16600523</v>
      </c>
      <c r="CZ348" s="93">
        <f t="shared" si="597"/>
        <v>0</v>
      </c>
      <c r="DA348" s="95">
        <f t="shared" si="598"/>
        <v>2248778</v>
      </c>
      <c r="DB348" s="99">
        <f t="shared" si="599"/>
        <v>0.0149605758558146</v>
      </c>
      <c r="DC348" s="99">
        <f t="shared" si="600"/>
        <v>0.0151877940000346</v>
      </c>
      <c r="DD348" s="91">
        <f t="shared" si="601"/>
        <v>0</v>
      </c>
      <c r="DE348" s="93">
        <f t="shared" si="602"/>
        <v>0</v>
      </c>
      <c r="DF348" s="93">
        <f t="shared" si="603"/>
        <v>9785245</v>
      </c>
      <c r="DG348" s="93">
        <f t="shared" si="604"/>
        <v>7532330</v>
      </c>
      <c r="DH348" s="94"/>
      <c r="DI348" s="100">
        <f t="shared" si="605"/>
        <v>177317757</v>
      </c>
      <c r="DJ348" s="100">
        <f t="shared" si="606"/>
        <v>-157138903</v>
      </c>
      <c r="DK348" s="100">
        <f t="shared" si="607"/>
        <v>-16932649</v>
      </c>
      <c r="DL348" s="100">
        <f t="shared" si="608"/>
        <v>-835184</v>
      </c>
      <c r="DM348" s="100">
        <f t="shared" si="609"/>
        <v>2411021</v>
      </c>
      <c r="DN348" s="99">
        <f t="shared" si="610"/>
        <v>0.0135971774107203</v>
      </c>
      <c r="DO348" s="90">
        <f t="shared" si="611"/>
        <v>0.0137846091873786</v>
      </c>
      <c r="DP348" s="91">
        <f t="shared" si="612"/>
        <v>0</v>
      </c>
      <c r="DQ348" s="93">
        <f t="shared" si="613"/>
        <v>0</v>
      </c>
      <c r="DR348" s="93">
        <f t="shared" si="614"/>
        <v>13791337.5</v>
      </c>
      <c r="DS348" s="93">
        <f t="shared" si="615"/>
        <v>7216341</v>
      </c>
      <c r="DT348" s="94"/>
      <c r="DU348" s="105">
        <f t="shared" ref="DU348:DX348" si="657">(DI348+CW348+CK348)/3</f>
        <v>165501451.666667</v>
      </c>
      <c r="DV348" s="105">
        <f t="shared" si="657"/>
        <v>-144637174</v>
      </c>
      <c r="DW348" s="105">
        <f t="shared" si="657"/>
        <v>-18330507</v>
      </c>
      <c r="DX348" s="105">
        <f t="shared" si="657"/>
        <v>-278394.666666667</v>
      </c>
      <c r="DY348" s="105">
        <f t="shared" si="617"/>
        <v>2255375.99999999</v>
      </c>
      <c r="DZ348" s="99">
        <f t="shared" si="618"/>
        <v>0.0136275300143137</v>
      </c>
      <c r="EA348" s="107">
        <f t="shared" si="619"/>
        <v>0.0138158053159284</v>
      </c>
      <c r="EB348" s="105">
        <f t="shared" si="620"/>
        <v>0</v>
      </c>
      <c r="EC348" s="105">
        <f t="shared" si="621"/>
        <v>0</v>
      </c>
      <c r="ED348" s="105">
        <f t="shared" si="622"/>
        <v>11290064.6666667</v>
      </c>
      <c r="EE348" s="105">
        <f t="shared" si="623"/>
        <v>7356308.33333333</v>
      </c>
      <c r="EF348" s="108"/>
      <c r="EG348" s="115" t="str">
        <f t="shared" si="624"/>
        <v>完整</v>
      </c>
      <c r="EH348" s="115" t="str">
        <f t="shared" si="625"/>
        <v>完整</v>
      </c>
      <c r="EI348" s="115" t="str">
        <f t="shared" si="626"/>
        <v>完整</v>
      </c>
      <c r="EJ348" s="115" t="str">
        <f t="shared" si="627"/>
        <v>选择</v>
      </c>
      <c r="EK348" s="115" t="str">
        <f t="shared" si="628"/>
        <v>选择</v>
      </c>
      <c r="EL348" s="115" t="str">
        <f t="shared" si="629"/>
        <v>选择</v>
      </c>
      <c r="EM348" s="3" t="str">
        <f t="shared" si="630"/>
        <v>删除</v>
      </c>
      <c r="EN348" s="3" t="str">
        <f t="shared" si="631"/>
        <v>删除</v>
      </c>
      <c r="EO348" s="3" t="str">
        <f t="shared" si="632"/>
        <v>删除</v>
      </c>
      <c r="GR348" s="4"/>
    </row>
    <row r="349" s="5" customFormat="1" customHeight="1" spans="1:200">
      <c r="A349" s="42" t="s">
        <v>3388</v>
      </c>
      <c r="B349" s="43" t="str">
        <f t="shared" si="647"/>
        <v>Oriental Shipping and Trading Joint Stock Company</v>
      </c>
      <c r="C349" s="44" t="s">
        <v>207</v>
      </c>
      <c r="D349" s="44" t="s">
        <v>90</v>
      </c>
      <c r="E349" s="45"/>
      <c r="F349" s="47"/>
      <c r="G349" s="44"/>
      <c r="H349" s="46" t="e">
        <f t="shared" si="581"/>
        <v>#VALUE!</v>
      </c>
      <c r="I349" s="46" t="str">
        <f t="shared" si="582"/>
        <v> </v>
      </c>
      <c r="J349" s="44"/>
      <c r="K349" s="47"/>
      <c r="L349" s="44"/>
      <c r="M349" s="70"/>
      <c r="N349" s="71" t="s">
        <v>3389</v>
      </c>
      <c r="O349" s="71" t="s">
        <v>3390</v>
      </c>
      <c r="P349" s="71" t="s">
        <v>211</v>
      </c>
      <c r="Q349" s="71" t="s">
        <v>2374</v>
      </c>
      <c r="R349" s="71" t="s">
        <v>3391</v>
      </c>
      <c r="S349" s="71" t="s">
        <v>1565</v>
      </c>
      <c r="T349" s="75"/>
      <c r="U349" s="71" t="s">
        <v>3392</v>
      </c>
      <c r="V349" s="71" t="s">
        <v>237</v>
      </c>
      <c r="W349" s="71" t="s">
        <v>77</v>
      </c>
      <c r="X349" s="71" t="s">
        <v>3393</v>
      </c>
      <c r="Y349" s="71" t="s">
        <v>2087</v>
      </c>
      <c r="Z349" s="71" t="s">
        <v>3394</v>
      </c>
      <c r="AA349" s="81">
        <v>40554</v>
      </c>
      <c r="AB349" s="71" t="s">
        <v>3395</v>
      </c>
      <c r="AC349" s="82">
        <v>168220546</v>
      </c>
      <c r="AD349" s="82">
        <v>371281197</v>
      </c>
      <c r="AE349" s="83"/>
      <c r="AF349" s="83"/>
      <c r="AG349" s="83"/>
      <c r="AH349" s="83"/>
      <c r="AI349" s="83"/>
      <c r="AJ349" s="83"/>
      <c r="AK349" s="82">
        <v>160584121</v>
      </c>
      <c r="AL349" s="82">
        <v>297869190</v>
      </c>
      <c r="AM349" s="83"/>
      <c r="AN349" s="83"/>
      <c r="AO349" s="82">
        <v>0</v>
      </c>
      <c r="AP349" s="82">
        <v>0</v>
      </c>
      <c r="AQ349" s="83"/>
      <c r="AR349" s="83"/>
      <c r="AS349" s="82">
        <v>-14036216</v>
      </c>
      <c r="AT349" s="82">
        <v>-25532783</v>
      </c>
      <c r="AU349" s="83"/>
      <c r="AV349" s="83"/>
      <c r="AW349" s="82">
        <v>-140885832</v>
      </c>
      <c r="AX349" s="82">
        <v>-139875971</v>
      </c>
      <c r="AY349" s="83"/>
      <c r="AZ349" s="83"/>
      <c r="BA349" s="82">
        <v>9741886</v>
      </c>
      <c r="BB349" s="82">
        <v>17969986</v>
      </c>
      <c r="BC349" s="83"/>
      <c r="BD349" s="83"/>
      <c r="BE349" s="82">
        <v>106099440</v>
      </c>
      <c r="BF349" s="82">
        <v>85790552</v>
      </c>
      <c r="BG349" s="83"/>
      <c r="BH349" s="83"/>
      <c r="BI349" s="82">
        <v>4935420</v>
      </c>
      <c r="BJ349" s="82">
        <v>12355245</v>
      </c>
      <c r="BK349" s="83"/>
      <c r="BL349" s="83"/>
      <c r="BM349" s="82">
        <v>356426039</v>
      </c>
      <c r="BN349" s="82">
        <v>497297408</v>
      </c>
      <c r="BO349" s="83"/>
      <c r="BP349" s="83"/>
      <c r="BQ349" s="82">
        <v>513144164</v>
      </c>
      <c r="BR349" s="82">
        <v>649619698</v>
      </c>
      <c r="BS349" s="83"/>
      <c r="BT349" s="83"/>
      <c r="BU349" s="83"/>
      <c r="BV349" s="83"/>
      <c r="BW349" s="83"/>
      <c r="BX349" s="83"/>
      <c r="BY349" s="82">
        <v>-147285623</v>
      </c>
      <c r="BZ349" s="82">
        <v>-91996747</v>
      </c>
      <c r="CA349" s="83"/>
      <c r="CB349" s="83"/>
      <c r="CC349" s="83"/>
      <c r="CD349" s="83"/>
      <c r="CE349" s="83"/>
      <c r="CF349" s="83"/>
      <c r="CG349" s="82">
        <v>14036216</v>
      </c>
      <c r="CH349" s="82">
        <v>25532783</v>
      </c>
      <c r="CI349" s="83"/>
      <c r="CJ349" s="83"/>
      <c r="CK349" s="89">
        <f t="shared" si="583"/>
        <v>168220546</v>
      </c>
      <c r="CL349" s="89">
        <f t="shared" si="584"/>
        <v>-160584121</v>
      </c>
      <c r="CM349" s="89">
        <f t="shared" si="585"/>
        <v>-14036216</v>
      </c>
      <c r="CN349" s="89">
        <f t="shared" si="586"/>
        <v>-140885832</v>
      </c>
      <c r="CO349" s="89">
        <f t="shared" si="587"/>
        <v>-147285623</v>
      </c>
      <c r="CP349" s="90">
        <f t="shared" si="588"/>
        <v>-0.875550736828544</v>
      </c>
      <c r="CQ349" s="90">
        <f t="shared" si="589"/>
        <v>-0.466823274697998</v>
      </c>
      <c r="CR349" s="91">
        <f t="shared" si="590"/>
        <v>0</v>
      </c>
      <c r="CS349" s="93">
        <f t="shared" si="591"/>
        <v>0</v>
      </c>
      <c r="CT349" s="93">
        <f t="shared" si="592"/>
        <v>13855936</v>
      </c>
      <c r="CU349" s="93">
        <f t="shared" si="593"/>
        <v>426861723.5</v>
      </c>
      <c r="CV349" s="94"/>
      <c r="CW349" s="95">
        <f t="shared" si="594"/>
        <v>371281197</v>
      </c>
      <c r="CX349" s="95">
        <f t="shared" si="595"/>
        <v>-297869190</v>
      </c>
      <c r="CY349" s="95">
        <f t="shared" si="596"/>
        <v>-25532783</v>
      </c>
      <c r="CZ349" s="93">
        <f t="shared" si="597"/>
        <v>-139875971</v>
      </c>
      <c r="DA349" s="95">
        <f t="shared" si="598"/>
        <v>-91996747</v>
      </c>
      <c r="DB349" s="99">
        <f t="shared" si="599"/>
        <v>-0.247781863836213</v>
      </c>
      <c r="DC349" s="99">
        <f t="shared" si="600"/>
        <v>-0.198577869271497</v>
      </c>
      <c r="DD349" s="91">
        <f t="shared" si="601"/>
        <v>0</v>
      </c>
      <c r="DE349" s="93">
        <f t="shared" si="602"/>
        <v>0</v>
      </c>
      <c r="DF349" s="93" t="e">
        <f t="shared" si="603"/>
        <v>#VALUE!</v>
      </c>
      <c r="DG349" s="93" t="e">
        <f t="shared" si="604"/>
        <v>#VALUE!</v>
      </c>
      <c r="DH349" s="94"/>
      <c r="DI349" s="100" t="str">
        <f t="shared" si="605"/>
        <v>无数据</v>
      </c>
      <c r="DJ349" s="100">
        <f t="shared" si="606"/>
        <v>0</v>
      </c>
      <c r="DK349" s="100">
        <f t="shared" si="607"/>
        <v>0</v>
      </c>
      <c r="DL349" s="100">
        <f t="shared" si="608"/>
        <v>0</v>
      </c>
      <c r="DM349" s="100" t="str">
        <f t="shared" si="609"/>
        <v>无数据</v>
      </c>
      <c r="DN349" s="99" t="e">
        <f t="shared" si="610"/>
        <v>#VALUE!</v>
      </c>
      <c r="DO349" s="90" t="e">
        <f t="shared" si="611"/>
        <v>#VALUE!</v>
      </c>
      <c r="DP349" s="91">
        <f t="shared" si="612"/>
        <v>0</v>
      </c>
      <c r="DQ349" s="93" t="str">
        <f t="shared" si="613"/>
        <v/>
      </c>
      <c r="DR349" s="93" t="e">
        <f t="shared" si="614"/>
        <v>#VALUE!</v>
      </c>
      <c r="DS349" s="93" t="e">
        <f t="shared" si="615"/>
        <v>#VALUE!</v>
      </c>
      <c r="DT349" s="94"/>
      <c r="DU349" s="105" t="e">
        <f t="shared" ref="DU349:DX349" si="658">(DI349+CW349+CK349)/3</f>
        <v>#VALUE!</v>
      </c>
      <c r="DV349" s="105">
        <f t="shared" si="658"/>
        <v>-152817770.333333</v>
      </c>
      <c r="DW349" s="105">
        <f t="shared" si="658"/>
        <v>-13189666.3333333</v>
      </c>
      <c r="DX349" s="105">
        <f t="shared" si="658"/>
        <v>-93587267.6666667</v>
      </c>
      <c r="DY349" s="105" t="e">
        <f t="shared" si="617"/>
        <v>#VALUE!</v>
      </c>
      <c r="DZ349" s="99" t="e">
        <f t="shared" si="618"/>
        <v>#VALUE!</v>
      </c>
      <c r="EA349" s="107" t="e">
        <f t="shared" si="619"/>
        <v>#VALUE!</v>
      </c>
      <c r="EB349" s="105">
        <f t="shared" si="620"/>
        <v>0</v>
      </c>
      <c r="EC349" s="105" t="e">
        <f t="shared" si="621"/>
        <v>#VALUE!</v>
      </c>
      <c r="ED349" s="105" t="e">
        <f t="shared" si="622"/>
        <v>#VALUE!</v>
      </c>
      <c r="EE349" s="105" t="e">
        <f t="shared" si="623"/>
        <v>#VALUE!</v>
      </c>
      <c r="EF349" s="108"/>
      <c r="EG349" s="115" t="str">
        <f t="shared" si="624"/>
        <v>无数据</v>
      </c>
      <c r="EH349" s="115" t="str">
        <f t="shared" si="625"/>
        <v>完整</v>
      </c>
      <c r="EI349" s="115" t="str">
        <f t="shared" si="626"/>
        <v>完整</v>
      </c>
      <c r="EJ349" s="115" t="str">
        <f t="shared" si="627"/>
        <v>选择</v>
      </c>
      <c r="EK349" s="115" t="str">
        <f t="shared" si="628"/>
        <v>删除</v>
      </c>
      <c r="EL349" s="115" t="str">
        <f t="shared" si="629"/>
        <v>选择</v>
      </c>
      <c r="EM349" s="3" t="e">
        <f t="shared" si="630"/>
        <v>#VALUE!</v>
      </c>
      <c r="EN349" s="3" t="e">
        <f t="shared" si="631"/>
        <v>#VALUE!</v>
      </c>
      <c r="EO349" s="3" t="e">
        <f t="shared" si="632"/>
        <v>#VALUE!</v>
      </c>
      <c r="GR349" s="4"/>
    </row>
    <row r="350" s="5" customFormat="1" customHeight="1" spans="1:200">
      <c r="A350" s="42" t="s">
        <v>3396</v>
      </c>
      <c r="B350" s="43" t="str">
        <f t="shared" si="647"/>
        <v>Cong TY CO Phan XE Khach HA NOI</v>
      </c>
      <c r="C350" s="44" t="s">
        <v>207</v>
      </c>
      <c r="D350" s="44" t="s">
        <v>95</v>
      </c>
      <c r="E350" s="130"/>
      <c r="F350" s="47"/>
      <c r="G350" s="44"/>
      <c r="H350" s="46">
        <f t="shared" si="581"/>
        <v>0.0305385097350025</v>
      </c>
      <c r="I350" s="46" t="str">
        <f t="shared" si="582"/>
        <v> </v>
      </c>
      <c r="J350" s="50" t="s">
        <v>402</v>
      </c>
      <c r="K350" s="47"/>
      <c r="L350" s="49" t="s">
        <v>95</v>
      </c>
      <c r="M350" s="70" t="s">
        <v>3397</v>
      </c>
      <c r="N350" s="71" t="s">
        <v>3398</v>
      </c>
      <c r="O350" s="71" t="s">
        <v>3399</v>
      </c>
      <c r="P350" s="71" t="s">
        <v>211</v>
      </c>
      <c r="Q350" s="71" t="s">
        <v>3400</v>
      </c>
      <c r="R350" s="71" t="s">
        <v>3401</v>
      </c>
      <c r="S350" s="71" t="s">
        <v>1565</v>
      </c>
      <c r="T350" s="75"/>
      <c r="U350" s="71" t="s">
        <v>3402</v>
      </c>
      <c r="V350" s="71" t="s">
        <v>856</v>
      </c>
      <c r="W350" s="71" t="s">
        <v>83</v>
      </c>
      <c r="X350" s="71" t="s">
        <v>3403</v>
      </c>
      <c r="Y350" s="71" t="s">
        <v>3404</v>
      </c>
      <c r="Z350" s="71" t="s">
        <v>3405</v>
      </c>
      <c r="AA350" s="81">
        <v>42426</v>
      </c>
      <c r="AB350" s="71" t="s">
        <v>3406</v>
      </c>
      <c r="AC350" s="82">
        <v>166627652</v>
      </c>
      <c r="AD350" s="82">
        <v>132135390</v>
      </c>
      <c r="AE350" s="82">
        <v>64493158</v>
      </c>
      <c r="AF350" s="82">
        <v>81754178</v>
      </c>
      <c r="AG350" s="82">
        <v>0</v>
      </c>
      <c r="AH350" s="82">
        <v>0</v>
      </c>
      <c r="AI350" s="82">
        <v>0</v>
      </c>
      <c r="AJ350" s="83"/>
      <c r="AK350" s="82">
        <v>134433290</v>
      </c>
      <c r="AL350" s="82">
        <v>108925239</v>
      </c>
      <c r="AM350" s="82">
        <v>48050552</v>
      </c>
      <c r="AN350" s="82">
        <v>65253358</v>
      </c>
      <c r="AO350" s="82">
        <v>0</v>
      </c>
      <c r="AP350" s="82">
        <v>0</v>
      </c>
      <c r="AQ350" s="82">
        <v>0</v>
      </c>
      <c r="AR350" s="82">
        <v>0</v>
      </c>
      <c r="AS350" s="82">
        <v>-8696108</v>
      </c>
      <c r="AT350" s="82">
        <v>-5909404</v>
      </c>
      <c r="AU350" s="82">
        <v>-4131232</v>
      </c>
      <c r="AV350" s="82">
        <v>-4203565</v>
      </c>
      <c r="AW350" s="82">
        <v>-18409169</v>
      </c>
      <c r="AX350" s="82">
        <v>-12263320</v>
      </c>
      <c r="AY350" s="82">
        <v>-11344583</v>
      </c>
      <c r="AZ350" s="82">
        <v>-10034637</v>
      </c>
      <c r="BA350" s="82">
        <v>1436129</v>
      </c>
      <c r="BB350" s="82">
        <v>1706382</v>
      </c>
      <c r="BC350" s="82">
        <v>596270</v>
      </c>
      <c r="BD350" s="82">
        <v>532981</v>
      </c>
      <c r="BE350" s="82">
        <v>27083418</v>
      </c>
      <c r="BF350" s="82">
        <v>29588904</v>
      </c>
      <c r="BG350" s="82">
        <v>6859689</v>
      </c>
      <c r="BH350" s="82">
        <v>8774260</v>
      </c>
      <c r="BI350" s="82">
        <v>11930465</v>
      </c>
      <c r="BJ350" s="82">
        <v>2379221</v>
      </c>
      <c r="BK350" s="82">
        <v>6125143</v>
      </c>
      <c r="BL350" s="82">
        <v>4351861</v>
      </c>
      <c r="BM350" s="82">
        <v>55942367</v>
      </c>
      <c r="BN350" s="82">
        <v>55009265</v>
      </c>
      <c r="BO350" s="82">
        <v>42971446</v>
      </c>
      <c r="BP350" s="82">
        <v>52222334</v>
      </c>
      <c r="BQ350" s="82">
        <v>100481230</v>
      </c>
      <c r="BR350" s="82">
        <v>93269632</v>
      </c>
      <c r="BS350" s="82">
        <v>61504182</v>
      </c>
      <c r="BT350" s="82">
        <v>71549688</v>
      </c>
      <c r="BU350" s="82">
        <v>0</v>
      </c>
      <c r="BV350" s="82">
        <v>0</v>
      </c>
      <c r="BW350" s="82">
        <v>0</v>
      </c>
      <c r="BX350" s="83"/>
      <c r="BY350" s="82">
        <v>5089085</v>
      </c>
      <c r="BZ350" s="82">
        <v>5037427</v>
      </c>
      <c r="CA350" s="82">
        <v>966791</v>
      </c>
      <c r="CB350" s="82">
        <v>2262618</v>
      </c>
      <c r="CC350" s="83"/>
      <c r="CD350" s="83"/>
      <c r="CE350" s="83"/>
      <c r="CF350" s="83"/>
      <c r="CG350" s="82">
        <v>8696108</v>
      </c>
      <c r="CH350" s="82">
        <v>5909404</v>
      </c>
      <c r="CI350" s="82">
        <v>4131232</v>
      </c>
      <c r="CJ350" s="82">
        <v>4203565</v>
      </c>
      <c r="CK350" s="89">
        <f t="shared" si="583"/>
        <v>166627652</v>
      </c>
      <c r="CL350" s="89">
        <f t="shared" si="584"/>
        <v>-134433290</v>
      </c>
      <c r="CM350" s="89">
        <f t="shared" si="585"/>
        <v>-8696108</v>
      </c>
      <c r="CN350" s="89">
        <f t="shared" si="586"/>
        <v>-18409169</v>
      </c>
      <c r="CO350" s="89">
        <f t="shared" si="587"/>
        <v>5089085</v>
      </c>
      <c r="CP350" s="90">
        <f t="shared" si="588"/>
        <v>0.030541659435974</v>
      </c>
      <c r="CQ350" s="90">
        <f t="shared" si="589"/>
        <v>0.0315038389563032</v>
      </c>
      <c r="CR350" s="91">
        <f t="shared" si="590"/>
        <v>0</v>
      </c>
      <c r="CS350" s="93">
        <f t="shared" si="591"/>
        <v>0</v>
      </c>
      <c r="CT350" s="93">
        <f t="shared" si="592"/>
        <v>1571255.5</v>
      </c>
      <c r="CU350" s="93">
        <f t="shared" si="593"/>
        <v>55475816</v>
      </c>
      <c r="CV350" s="94"/>
      <c r="CW350" s="95">
        <f t="shared" si="594"/>
        <v>132135390</v>
      </c>
      <c r="CX350" s="95">
        <f t="shared" si="595"/>
        <v>-108925239</v>
      </c>
      <c r="CY350" s="95">
        <f t="shared" si="596"/>
        <v>-5909404</v>
      </c>
      <c r="CZ350" s="93">
        <f t="shared" si="597"/>
        <v>-12263320</v>
      </c>
      <c r="DA350" s="95">
        <f t="shared" si="598"/>
        <v>5037427</v>
      </c>
      <c r="DB350" s="99">
        <f t="shared" si="599"/>
        <v>0.0381232234604219</v>
      </c>
      <c r="DC350" s="99">
        <f t="shared" si="600"/>
        <v>0.0396342071981122</v>
      </c>
      <c r="DD350" s="91">
        <f t="shared" si="601"/>
        <v>0</v>
      </c>
      <c r="DE350" s="93">
        <f t="shared" si="602"/>
        <v>0</v>
      </c>
      <c r="DF350" s="93">
        <f t="shared" si="603"/>
        <v>1151326</v>
      </c>
      <c r="DG350" s="93">
        <f t="shared" si="604"/>
        <v>48990355.5</v>
      </c>
      <c r="DH350" s="94"/>
      <c r="DI350" s="100">
        <f t="shared" si="605"/>
        <v>64493158</v>
      </c>
      <c r="DJ350" s="100">
        <f t="shared" si="606"/>
        <v>-48050552</v>
      </c>
      <c r="DK350" s="100">
        <f t="shared" si="607"/>
        <v>-4131232</v>
      </c>
      <c r="DL350" s="100">
        <f t="shared" si="608"/>
        <v>-11344583</v>
      </c>
      <c r="DM350" s="100">
        <f t="shared" si="609"/>
        <v>966791</v>
      </c>
      <c r="DN350" s="99">
        <f t="shared" si="610"/>
        <v>0.0149905979173791</v>
      </c>
      <c r="DO350" s="90">
        <f t="shared" si="611"/>
        <v>0.0152187358675808</v>
      </c>
      <c r="DP350" s="91">
        <f t="shared" si="612"/>
        <v>0</v>
      </c>
      <c r="DQ350" s="93">
        <f t="shared" si="613"/>
        <v>0</v>
      </c>
      <c r="DR350" s="93">
        <f t="shared" si="614"/>
        <v>564625.5</v>
      </c>
      <c r="DS350" s="93">
        <f t="shared" si="615"/>
        <v>47596890</v>
      </c>
      <c r="DT350" s="94"/>
      <c r="DU350" s="105">
        <f t="shared" ref="DU350:DX350" si="659">(DI350+CW350+CK350)/3</f>
        <v>121085400</v>
      </c>
      <c r="DV350" s="105">
        <f t="shared" si="659"/>
        <v>-97136360.3333333</v>
      </c>
      <c r="DW350" s="105">
        <f t="shared" si="659"/>
        <v>-6245581.33333333</v>
      </c>
      <c r="DX350" s="105">
        <f t="shared" si="659"/>
        <v>-14005690.6666667</v>
      </c>
      <c r="DY350" s="105">
        <f t="shared" si="617"/>
        <v>3697767.66666667</v>
      </c>
      <c r="DZ350" s="99">
        <f t="shared" si="618"/>
        <v>0.0305385097350025</v>
      </c>
      <c r="EA350" s="107">
        <f t="shared" si="619"/>
        <v>0.0315004876848228</v>
      </c>
      <c r="EB350" s="105">
        <f t="shared" si="620"/>
        <v>0</v>
      </c>
      <c r="EC350" s="105">
        <f t="shared" si="621"/>
        <v>0</v>
      </c>
      <c r="ED350" s="105">
        <f t="shared" si="622"/>
        <v>1095735.66666667</v>
      </c>
      <c r="EE350" s="105">
        <f t="shared" si="623"/>
        <v>50687687.1666667</v>
      </c>
      <c r="EF350" s="108"/>
      <c r="EG350" s="115" t="str">
        <f t="shared" si="624"/>
        <v>完整</v>
      </c>
      <c r="EH350" s="115" t="str">
        <f t="shared" si="625"/>
        <v>完整</v>
      </c>
      <c r="EI350" s="115" t="str">
        <f t="shared" si="626"/>
        <v>完整</v>
      </c>
      <c r="EJ350" s="115" t="str">
        <f t="shared" si="627"/>
        <v>选择</v>
      </c>
      <c r="EK350" s="115" t="str">
        <f t="shared" si="628"/>
        <v>选择</v>
      </c>
      <c r="EL350" s="115" t="str">
        <f t="shared" si="629"/>
        <v>选择</v>
      </c>
      <c r="EM350" s="3" t="str">
        <f t="shared" si="630"/>
        <v>删除</v>
      </c>
      <c r="EN350" s="3" t="str">
        <f t="shared" si="631"/>
        <v>删除</v>
      </c>
      <c r="EO350" s="3" t="str">
        <f t="shared" si="632"/>
        <v>删除</v>
      </c>
      <c r="GR350" s="4"/>
    </row>
    <row r="351" s="5" customFormat="1" customHeight="1" spans="1:200">
      <c r="A351" s="42" t="s">
        <v>3407</v>
      </c>
      <c r="B351" s="43" t="str">
        <f t="shared" si="647"/>
        <v>Roadways India Limited</v>
      </c>
      <c r="C351" s="44" t="s">
        <v>207</v>
      </c>
      <c r="D351" s="49" t="s">
        <v>94</v>
      </c>
      <c r="E351" s="45"/>
      <c r="F351" s="47"/>
      <c r="G351" s="44"/>
      <c r="H351" s="46">
        <f t="shared" si="581"/>
        <v>0.0250862411851378</v>
      </c>
      <c r="I351" s="46" t="str">
        <f t="shared" si="582"/>
        <v> </v>
      </c>
      <c r="J351" s="44"/>
      <c r="K351" s="47"/>
      <c r="L351" s="49" t="s">
        <v>94</v>
      </c>
      <c r="M351" s="70" t="s">
        <v>894</v>
      </c>
      <c r="N351" s="71" t="s">
        <v>3408</v>
      </c>
      <c r="O351" s="71" t="s">
        <v>3409</v>
      </c>
      <c r="P351" s="71" t="s">
        <v>211</v>
      </c>
      <c r="Q351" s="71" t="s">
        <v>3410</v>
      </c>
      <c r="R351" s="71" t="s">
        <v>3411</v>
      </c>
      <c r="S351" s="71" t="s">
        <v>612</v>
      </c>
      <c r="T351" s="75"/>
      <c r="U351" s="71" t="s">
        <v>3412</v>
      </c>
      <c r="V351" s="71" t="s">
        <v>216</v>
      </c>
      <c r="W351" s="71" t="s">
        <v>77</v>
      </c>
      <c r="X351" s="71" t="s">
        <v>3413</v>
      </c>
      <c r="Y351" s="71" t="s">
        <v>3414</v>
      </c>
      <c r="Z351" s="71" t="s">
        <v>3415</v>
      </c>
      <c r="AA351" s="81">
        <v>42508</v>
      </c>
      <c r="AB351" s="75"/>
      <c r="AC351" s="82">
        <v>577813</v>
      </c>
      <c r="AD351" s="82">
        <v>557464</v>
      </c>
      <c r="AE351" s="82">
        <v>463727</v>
      </c>
      <c r="AF351" s="82">
        <v>497927</v>
      </c>
      <c r="AG351" s="82">
        <v>818</v>
      </c>
      <c r="AH351" s="82">
        <v>3166</v>
      </c>
      <c r="AI351" s="82">
        <v>877</v>
      </c>
      <c r="AJ351" s="82">
        <v>608</v>
      </c>
      <c r="AK351" s="83"/>
      <c r="AL351" s="83"/>
      <c r="AM351" s="83"/>
      <c r="AN351" s="83"/>
      <c r="AO351" s="82">
        <v>0</v>
      </c>
      <c r="AP351" s="82">
        <v>0</v>
      </c>
      <c r="AQ351" s="82">
        <v>0</v>
      </c>
      <c r="AR351" s="82">
        <v>0</v>
      </c>
      <c r="AS351" s="82">
        <v>-559386</v>
      </c>
      <c r="AT351" s="82">
        <v>-527122</v>
      </c>
      <c r="AU351" s="82">
        <v>-454843</v>
      </c>
      <c r="AV351" s="82">
        <v>-482125</v>
      </c>
      <c r="AW351" s="82">
        <v>-6796</v>
      </c>
      <c r="AX351" s="82">
        <v>-6354</v>
      </c>
      <c r="AY351" s="82">
        <v>-4390</v>
      </c>
      <c r="AZ351" s="82">
        <v>-4212</v>
      </c>
      <c r="BA351" s="83"/>
      <c r="BB351" s="83"/>
      <c r="BC351" s="83"/>
      <c r="BD351" s="83"/>
      <c r="BE351" s="82">
        <v>106580</v>
      </c>
      <c r="BF351" s="82">
        <v>127159</v>
      </c>
      <c r="BG351" s="82">
        <v>122097</v>
      </c>
      <c r="BH351" s="82">
        <v>157117</v>
      </c>
      <c r="BI351" s="82">
        <v>186597</v>
      </c>
      <c r="BJ351" s="82">
        <v>195847</v>
      </c>
      <c r="BK351" s="82">
        <v>138487</v>
      </c>
      <c r="BL351" s="82">
        <v>86944</v>
      </c>
      <c r="BM351" s="82">
        <v>31667</v>
      </c>
      <c r="BN351" s="82">
        <v>36855</v>
      </c>
      <c r="BO351" s="82">
        <v>32440</v>
      </c>
      <c r="BP351" s="82">
        <v>22713</v>
      </c>
      <c r="BQ351" s="82">
        <v>349089</v>
      </c>
      <c r="BR351" s="82">
        <v>382846</v>
      </c>
      <c r="BS351" s="82">
        <v>328690</v>
      </c>
      <c r="BT351" s="82">
        <v>294667</v>
      </c>
      <c r="BU351" s="83"/>
      <c r="BV351" s="83"/>
      <c r="BW351" s="83"/>
      <c r="BX351" s="83"/>
      <c r="BY351" s="82">
        <v>12449</v>
      </c>
      <c r="BZ351" s="82">
        <v>27154</v>
      </c>
      <c r="CA351" s="82">
        <v>5371</v>
      </c>
      <c r="CB351" s="82">
        <v>12198</v>
      </c>
      <c r="CC351" s="82">
        <v>79939</v>
      </c>
      <c r="CD351" s="82">
        <v>71928</v>
      </c>
      <c r="CE351" s="82">
        <v>60327</v>
      </c>
      <c r="CF351" s="82">
        <v>52774</v>
      </c>
      <c r="CG351" s="82">
        <v>1043</v>
      </c>
      <c r="CH351" s="82">
        <v>853</v>
      </c>
      <c r="CI351" s="82">
        <v>837</v>
      </c>
      <c r="CJ351" s="82">
        <v>1190</v>
      </c>
      <c r="CK351" s="89">
        <f t="shared" si="583"/>
        <v>577813</v>
      </c>
      <c r="CL351" s="89">
        <f t="shared" si="584"/>
        <v>0</v>
      </c>
      <c r="CM351" s="89">
        <f t="shared" si="585"/>
        <v>-559386</v>
      </c>
      <c r="CN351" s="89">
        <f t="shared" si="586"/>
        <v>-6796</v>
      </c>
      <c r="CO351" s="89">
        <f t="shared" si="587"/>
        <v>11631</v>
      </c>
      <c r="CP351" s="90">
        <f t="shared" si="588"/>
        <v>0.0201293498069445</v>
      </c>
      <c r="CQ351" s="90">
        <f t="shared" si="589"/>
        <v>0.0205428643086499</v>
      </c>
      <c r="CR351" s="91">
        <f t="shared" si="590"/>
        <v>0</v>
      </c>
      <c r="CS351" s="93">
        <f t="shared" si="591"/>
        <v>0</v>
      </c>
      <c r="CT351" s="93" t="e">
        <f t="shared" si="592"/>
        <v>#VALUE!</v>
      </c>
      <c r="CU351" s="93">
        <f t="shared" si="593"/>
        <v>34261</v>
      </c>
      <c r="CV351" s="94"/>
      <c r="CW351" s="95">
        <f t="shared" si="594"/>
        <v>557464</v>
      </c>
      <c r="CX351" s="95">
        <f t="shared" si="595"/>
        <v>0</v>
      </c>
      <c r="CY351" s="95">
        <f t="shared" si="596"/>
        <v>-527122</v>
      </c>
      <c r="CZ351" s="93">
        <f t="shared" si="597"/>
        <v>-6354</v>
      </c>
      <c r="DA351" s="95">
        <f t="shared" si="598"/>
        <v>23988</v>
      </c>
      <c r="DB351" s="99">
        <f t="shared" si="599"/>
        <v>0.0430305813469569</v>
      </c>
      <c r="DC351" s="99">
        <f t="shared" si="600"/>
        <v>0.0449654717363105</v>
      </c>
      <c r="DD351" s="91">
        <f t="shared" si="601"/>
        <v>0</v>
      </c>
      <c r="DE351" s="93">
        <f t="shared" si="602"/>
        <v>0</v>
      </c>
      <c r="DF351" s="93" t="e">
        <f t="shared" si="603"/>
        <v>#VALUE!</v>
      </c>
      <c r="DG351" s="93">
        <f t="shared" si="604"/>
        <v>34647.5</v>
      </c>
      <c r="DH351" s="94"/>
      <c r="DI351" s="100">
        <f t="shared" si="605"/>
        <v>463727</v>
      </c>
      <c r="DJ351" s="100">
        <f t="shared" si="606"/>
        <v>0</v>
      </c>
      <c r="DK351" s="100">
        <f t="shared" si="607"/>
        <v>-454843</v>
      </c>
      <c r="DL351" s="100">
        <f t="shared" si="608"/>
        <v>-4390</v>
      </c>
      <c r="DM351" s="100">
        <f t="shared" si="609"/>
        <v>4494</v>
      </c>
      <c r="DN351" s="99">
        <f t="shared" si="610"/>
        <v>0.0096910466718565</v>
      </c>
      <c r="DO351" s="90">
        <f t="shared" si="611"/>
        <v>0.00978588211213044</v>
      </c>
      <c r="DP351" s="91">
        <f t="shared" si="612"/>
        <v>0</v>
      </c>
      <c r="DQ351" s="93">
        <f t="shared" si="613"/>
        <v>0</v>
      </c>
      <c r="DR351" s="93" t="e">
        <f t="shared" si="614"/>
        <v>#VALUE!</v>
      </c>
      <c r="DS351" s="93">
        <f t="shared" si="615"/>
        <v>27576.5</v>
      </c>
      <c r="DT351" s="94"/>
      <c r="DU351" s="105">
        <f t="shared" ref="DU351:DX351" si="660">(DI351+CW351+CK351)/3</f>
        <v>533001.333333333</v>
      </c>
      <c r="DV351" s="105">
        <f t="shared" si="660"/>
        <v>0</v>
      </c>
      <c r="DW351" s="105">
        <f t="shared" si="660"/>
        <v>-513783.666666667</v>
      </c>
      <c r="DX351" s="105">
        <f t="shared" si="660"/>
        <v>-5846.66666666667</v>
      </c>
      <c r="DY351" s="105">
        <f t="shared" si="617"/>
        <v>13371</v>
      </c>
      <c r="DZ351" s="99">
        <f t="shared" si="618"/>
        <v>0.0250862411851378</v>
      </c>
      <c r="EA351" s="107">
        <f t="shared" si="619"/>
        <v>0.0257317541765268</v>
      </c>
      <c r="EB351" s="105">
        <f t="shared" si="620"/>
        <v>0</v>
      </c>
      <c r="EC351" s="105">
        <f t="shared" si="621"/>
        <v>0</v>
      </c>
      <c r="ED351" s="105" t="e">
        <f t="shared" si="622"/>
        <v>#VALUE!</v>
      </c>
      <c r="EE351" s="105">
        <f t="shared" si="623"/>
        <v>32161.6666666667</v>
      </c>
      <c r="EF351" s="108"/>
      <c r="EG351" s="115" t="str">
        <f t="shared" si="624"/>
        <v>完整</v>
      </c>
      <c r="EH351" s="115" t="str">
        <f t="shared" si="625"/>
        <v>完整</v>
      </c>
      <c r="EI351" s="115" t="str">
        <f t="shared" si="626"/>
        <v>完整</v>
      </c>
      <c r="EJ351" s="115" t="str">
        <f t="shared" si="627"/>
        <v>选择</v>
      </c>
      <c r="EK351" s="115" t="str">
        <f t="shared" si="628"/>
        <v>选择</v>
      </c>
      <c r="EL351" s="115" t="str">
        <f t="shared" si="629"/>
        <v>选择</v>
      </c>
      <c r="EM351" s="3" t="str">
        <f t="shared" si="630"/>
        <v>删除</v>
      </c>
      <c r="EN351" s="3" t="str">
        <f t="shared" si="631"/>
        <v>删除</v>
      </c>
      <c r="EO351" s="3" t="str">
        <f t="shared" si="632"/>
        <v>删除</v>
      </c>
      <c r="GR351" s="4"/>
    </row>
    <row r="352" s="5" customFormat="1" customHeight="1" spans="1:200">
      <c r="A352" s="42" t="s">
        <v>3416</v>
      </c>
      <c r="B352" s="43" t="str">
        <f t="shared" si="647"/>
        <v>Destiny Logistics &amp; Infra Limited</v>
      </c>
      <c r="C352" s="44" t="s">
        <v>207</v>
      </c>
      <c r="D352" s="44" t="s">
        <v>90</v>
      </c>
      <c r="E352" s="45"/>
      <c r="F352" s="47"/>
      <c r="G352" s="44"/>
      <c r="H352" s="46">
        <f t="shared" si="581"/>
        <v>0.0589268399895735</v>
      </c>
      <c r="I352" s="46" t="str">
        <f t="shared" si="582"/>
        <v> </v>
      </c>
      <c r="J352" s="44"/>
      <c r="K352" s="47"/>
      <c r="L352" s="44"/>
      <c r="M352" s="70"/>
      <c r="N352" s="71" t="s">
        <v>3417</v>
      </c>
      <c r="O352" s="71" t="s">
        <v>3418</v>
      </c>
      <c r="P352" s="71" t="s">
        <v>211</v>
      </c>
      <c r="Q352" s="71" t="s">
        <v>1098</v>
      </c>
      <c r="R352" s="71" t="s">
        <v>3419</v>
      </c>
      <c r="S352" s="71" t="s">
        <v>612</v>
      </c>
      <c r="T352" s="75"/>
      <c r="U352" s="71" t="s">
        <v>3420</v>
      </c>
      <c r="V352" s="71" t="s">
        <v>266</v>
      </c>
      <c r="W352" s="71" t="s">
        <v>83</v>
      </c>
      <c r="X352" s="71" t="s">
        <v>3421</v>
      </c>
      <c r="Y352" s="71" t="s">
        <v>378</v>
      </c>
      <c r="Z352" s="71" t="s">
        <v>3422</v>
      </c>
      <c r="AA352" s="81">
        <v>44482</v>
      </c>
      <c r="AB352" s="71" t="s">
        <v>3423</v>
      </c>
      <c r="AC352" s="82">
        <v>578163</v>
      </c>
      <c r="AD352" s="82">
        <v>567201</v>
      </c>
      <c r="AE352" s="82">
        <v>346995</v>
      </c>
      <c r="AF352" s="82">
        <v>100579</v>
      </c>
      <c r="AG352" s="83"/>
      <c r="AH352" s="83"/>
      <c r="AI352" s="83"/>
      <c r="AJ352" s="83"/>
      <c r="AK352" s="82">
        <v>508281</v>
      </c>
      <c r="AL352" s="82">
        <v>-14563</v>
      </c>
      <c r="AM352" s="82">
        <v>-893</v>
      </c>
      <c r="AN352" s="82">
        <v>93058</v>
      </c>
      <c r="AO352" s="82">
        <v>0</v>
      </c>
      <c r="AP352" s="82">
        <v>0</v>
      </c>
      <c r="AQ352" s="82">
        <v>0</v>
      </c>
      <c r="AR352" s="82">
        <v>0</v>
      </c>
      <c r="AS352" s="82">
        <v>-30798</v>
      </c>
      <c r="AT352" s="82">
        <v>-549928</v>
      </c>
      <c r="AU352" s="82">
        <v>-329728</v>
      </c>
      <c r="AV352" s="82">
        <v>-1853</v>
      </c>
      <c r="AW352" s="82">
        <v>-1040</v>
      </c>
      <c r="AX352" s="82">
        <v>-40</v>
      </c>
      <c r="AY352" s="82">
        <v>-60</v>
      </c>
      <c r="AZ352" s="82">
        <v>-154</v>
      </c>
      <c r="BA352" s="82">
        <v>27258</v>
      </c>
      <c r="BB352" s="82">
        <v>19686</v>
      </c>
      <c r="BC352" s="82">
        <v>5122</v>
      </c>
      <c r="BD352" s="82">
        <v>4229</v>
      </c>
      <c r="BE352" s="82">
        <v>279534</v>
      </c>
      <c r="BF352" s="82">
        <v>240677</v>
      </c>
      <c r="BG352" s="82">
        <v>175561</v>
      </c>
      <c r="BH352" s="82">
        <v>35836</v>
      </c>
      <c r="BI352" s="82">
        <v>6196</v>
      </c>
      <c r="BJ352" s="82">
        <v>2314</v>
      </c>
      <c r="BK352" s="82">
        <v>4310</v>
      </c>
      <c r="BL352" s="82">
        <v>137</v>
      </c>
      <c r="BM352" s="82">
        <v>65769</v>
      </c>
      <c r="BN352" s="82">
        <v>55562</v>
      </c>
      <c r="BO352" s="82">
        <v>50</v>
      </c>
      <c r="BP352" s="82">
        <v>111</v>
      </c>
      <c r="BQ352" s="82">
        <v>542260</v>
      </c>
      <c r="BR352" s="82">
        <v>404665</v>
      </c>
      <c r="BS352" s="82">
        <v>267813</v>
      </c>
      <c r="BT352" s="82">
        <v>66077</v>
      </c>
      <c r="BU352" s="82">
        <v>53</v>
      </c>
      <c r="BV352" s="82">
        <v>266</v>
      </c>
      <c r="BW352" s="82">
        <v>88</v>
      </c>
      <c r="BX352" s="83"/>
      <c r="BY352" s="82">
        <v>38044</v>
      </c>
      <c r="BZ352" s="82">
        <v>31796</v>
      </c>
      <c r="CA352" s="82">
        <v>18100</v>
      </c>
      <c r="CB352" s="82">
        <v>5514</v>
      </c>
      <c r="CC352" s="82">
        <v>25141</v>
      </c>
      <c r="CD352" s="82">
        <v>528376</v>
      </c>
      <c r="CE352" s="82">
        <v>292819</v>
      </c>
      <c r="CF352" s="82">
        <v>762</v>
      </c>
      <c r="CG352" s="82">
        <v>266</v>
      </c>
      <c r="CH352" s="82">
        <v>55</v>
      </c>
      <c r="CI352" s="82">
        <v>310</v>
      </c>
      <c r="CJ352" s="82">
        <v>8</v>
      </c>
      <c r="CK352" s="89">
        <f t="shared" si="583"/>
        <v>578163</v>
      </c>
      <c r="CL352" s="89">
        <f t="shared" si="584"/>
        <v>-508281</v>
      </c>
      <c r="CM352" s="89">
        <f t="shared" si="585"/>
        <v>-30798</v>
      </c>
      <c r="CN352" s="89">
        <f t="shared" si="586"/>
        <v>-1040</v>
      </c>
      <c r="CO352" s="89">
        <f t="shared" si="587"/>
        <v>38044</v>
      </c>
      <c r="CP352" s="90">
        <f t="shared" si="588"/>
        <v>0.0658015127221908</v>
      </c>
      <c r="CQ352" s="90">
        <f t="shared" si="589"/>
        <v>0.0704363297717725</v>
      </c>
      <c r="CR352" s="91">
        <f t="shared" si="590"/>
        <v>53</v>
      </c>
      <c r="CS352" s="93">
        <f t="shared" si="591"/>
        <v>0</v>
      </c>
      <c r="CT352" s="93">
        <f t="shared" si="592"/>
        <v>23472</v>
      </c>
      <c r="CU352" s="93">
        <f t="shared" si="593"/>
        <v>60665.5</v>
      </c>
      <c r="CV352" s="94"/>
      <c r="CW352" s="95">
        <f t="shared" si="594"/>
        <v>567201</v>
      </c>
      <c r="CX352" s="95">
        <f t="shared" si="595"/>
        <v>14563</v>
      </c>
      <c r="CY352" s="95">
        <f t="shared" si="596"/>
        <v>-549928</v>
      </c>
      <c r="CZ352" s="93">
        <f t="shared" si="597"/>
        <v>-40</v>
      </c>
      <c r="DA352" s="95">
        <f t="shared" si="598"/>
        <v>31796</v>
      </c>
      <c r="DB352" s="99">
        <f t="shared" si="599"/>
        <v>0.0560577290942717</v>
      </c>
      <c r="DC352" s="99">
        <f t="shared" si="600"/>
        <v>0.0593868193236895</v>
      </c>
      <c r="DD352" s="91">
        <f t="shared" si="601"/>
        <v>266</v>
      </c>
      <c r="DE352" s="93">
        <f t="shared" si="602"/>
        <v>0</v>
      </c>
      <c r="DF352" s="93">
        <f t="shared" si="603"/>
        <v>12404</v>
      </c>
      <c r="DG352" s="93">
        <f t="shared" si="604"/>
        <v>27806</v>
      </c>
      <c r="DH352" s="94"/>
      <c r="DI352" s="100">
        <f t="shared" si="605"/>
        <v>346995</v>
      </c>
      <c r="DJ352" s="100">
        <f t="shared" si="606"/>
        <v>893</v>
      </c>
      <c r="DK352" s="100">
        <f t="shared" si="607"/>
        <v>-329728</v>
      </c>
      <c r="DL352" s="100">
        <f t="shared" si="608"/>
        <v>-60</v>
      </c>
      <c r="DM352" s="100">
        <f t="shared" si="609"/>
        <v>18100</v>
      </c>
      <c r="DN352" s="99">
        <f t="shared" si="610"/>
        <v>0.0521621349010793</v>
      </c>
      <c r="DO352" s="90">
        <f t="shared" si="611"/>
        <v>0.0550327612155855</v>
      </c>
      <c r="DP352" s="91">
        <f t="shared" si="612"/>
        <v>88</v>
      </c>
      <c r="DQ352" s="93">
        <f t="shared" si="613"/>
        <v>0</v>
      </c>
      <c r="DR352" s="93">
        <f t="shared" si="614"/>
        <v>4675.5</v>
      </c>
      <c r="DS352" s="93">
        <f t="shared" si="615"/>
        <v>80.5</v>
      </c>
      <c r="DT352" s="94"/>
      <c r="DU352" s="105">
        <f t="shared" ref="DU352:DX352" si="661">(DI352+CW352+CK352)/3</f>
        <v>497453</v>
      </c>
      <c r="DV352" s="105">
        <f t="shared" si="661"/>
        <v>-164275</v>
      </c>
      <c r="DW352" s="105">
        <f t="shared" si="661"/>
        <v>-303484.666666667</v>
      </c>
      <c r="DX352" s="105">
        <f t="shared" si="661"/>
        <v>-380</v>
      </c>
      <c r="DY352" s="105">
        <f t="shared" si="617"/>
        <v>29313.3333333333</v>
      </c>
      <c r="DZ352" s="99">
        <f t="shared" si="618"/>
        <v>0.0589268399895735</v>
      </c>
      <c r="EA352" s="107">
        <f t="shared" si="619"/>
        <v>0.0626166407603428</v>
      </c>
      <c r="EB352" s="105">
        <f t="shared" si="620"/>
        <v>-135.666666666667</v>
      </c>
      <c r="EC352" s="105">
        <f t="shared" si="621"/>
        <v>0</v>
      </c>
      <c r="ED352" s="105">
        <f t="shared" si="622"/>
        <v>13517.1666666667</v>
      </c>
      <c r="EE352" s="105">
        <f t="shared" si="623"/>
        <v>29517.3333333333</v>
      </c>
      <c r="EF352" s="108"/>
      <c r="EG352" s="115" t="str">
        <f t="shared" si="624"/>
        <v>完整</v>
      </c>
      <c r="EH352" s="115" t="str">
        <f t="shared" si="625"/>
        <v>完整</v>
      </c>
      <c r="EI352" s="115" t="str">
        <f t="shared" si="626"/>
        <v>完整</v>
      </c>
      <c r="EJ352" s="115" t="str">
        <f t="shared" si="627"/>
        <v>选择</v>
      </c>
      <c r="EK352" s="115" t="str">
        <f t="shared" si="628"/>
        <v>选择</v>
      </c>
      <c r="EL352" s="115" t="str">
        <f t="shared" si="629"/>
        <v>选择</v>
      </c>
      <c r="EM352" s="3" t="str">
        <f t="shared" si="630"/>
        <v>删除</v>
      </c>
      <c r="EN352" s="3" t="str">
        <f t="shared" si="631"/>
        <v>删除</v>
      </c>
      <c r="EO352" s="3" t="str">
        <f t="shared" si="632"/>
        <v>删除</v>
      </c>
      <c r="GR352" s="4"/>
    </row>
    <row r="353" s="5" customFormat="1" customHeight="1" spans="1:200">
      <c r="A353" s="42" t="s">
        <v>3424</v>
      </c>
      <c r="B353" s="43" t="str">
        <f t="shared" si="647"/>
        <v>HNA Cold Chain Holdings Co., Ltd.</v>
      </c>
      <c r="C353" s="44" t="s">
        <v>207</v>
      </c>
      <c r="D353" s="44" t="s">
        <v>90</v>
      </c>
      <c r="E353" s="45"/>
      <c r="F353" s="47"/>
      <c r="G353" s="44"/>
      <c r="H353" s="46">
        <f t="shared" si="581"/>
        <v>-2.62209008001572</v>
      </c>
      <c r="I353" s="46" t="str">
        <f t="shared" si="582"/>
        <v> </v>
      </c>
      <c r="J353" s="44"/>
      <c r="K353" s="47"/>
      <c r="L353" s="44"/>
      <c r="M353" s="70"/>
      <c r="N353" s="71" t="s">
        <v>3425</v>
      </c>
      <c r="O353" s="71" t="s">
        <v>3426</v>
      </c>
      <c r="P353" s="71" t="s">
        <v>211</v>
      </c>
      <c r="Q353" s="71" t="s">
        <v>3427</v>
      </c>
      <c r="R353" s="71" t="s">
        <v>3428</v>
      </c>
      <c r="S353" s="71" t="s">
        <v>235</v>
      </c>
      <c r="T353" s="75"/>
      <c r="U353" s="71" t="s">
        <v>3429</v>
      </c>
      <c r="V353" s="71" t="s">
        <v>266</v>
      </c>
      <c r="W353" s="71" t="s">
        <v>83</v>
      </c>
      <c r="X353" s="71" t="s">
        <v>3430</v>
      </c>
      <c r="Y353" s="71" t="s">
        <v>1944</v>
      </c>
      <c r="Z353" s="71" t="s">
        <v>3431</v>
      </c>
      <c r="AA353" s="81">
        <v>42033</v>
      </c>
      <c r="AB353" s="71" t="s">
        <v>3432</v>
      </c>
      <c r="AC353" s="82">
        <v>31288</v>
      </c>
      <c r="AD353" s="82">
        <v>35282</v>
      </c>
      <c r="AE353" s="82">
        <v>65779</v>
      </c>
      <c r="AF353" s="82">
        <v>388507</v>
      </c>
      <c r="AG353" s="82">
        <v>17094</v>
      </c>
      <c r="AH353" s="82">
        <v>47405</v>
      </c>
      <c r="AI353" s="82">
        <v>25610</v>
      </c>
      <c r="AJ353" s="82">
        <v>31058</v>
      </c>
      <c r="AK353" s="82">
        <v>17666</v>
      </c>
      <c r="AL353" s="82">
        <v>10674</v>
      </c>
      <c r="AM353" s="82">
        <v>59916</v>
      </c>
      <c r="AN353" s="82">
        <v>310726</v>
      </c>
      <c r="AO353" s="82">
        <v>3835</v>
      </c>
      <c r="AP353" s="82">
        <v>4691</v>
      </c>
      <c r="AQ353" s="82">
        <v>12580</v>
      </c>
      <c r="AR353" s="82">
        <v>64634</v>
      </c>
      <c r="AS353" s="82">
        <v>-52032</v>
      </c>
      <c r="AT353" s="82">
        <v>-82462</v>
      </c>
      <c r="AU353" s="82">
        <v>-80142</v>
      </c>
      <c r="AV353" s="82">
        <v>-162522</v>
      </c>
      <c r="AW353" s="82">
        <v>-112327</v>
      </c>
      <c r="AX353" s="82">
        <v>-27209</v>
      </c>
      <c r="AY353" s="82">
        <v>-15846</v>
      </c>
      <c r="AZ353" s="82">
        <v>-1512349</v>
      </c>
      <c r="BA353" s="82">
        <v>29298</v>
      </c>
      <c r="BB353" s="82">
        <v>59902</v>
      </c>
      <c r="BC353" s="82">
        <v>71698</v>
      </c>
      <c r="BD353" s="82">
        <v>89187</v>
      </c>
      <c r="BE353" s="82">
        <v>101446</v>
      </c>
      <c r="BF353" s="82">
        <v>88784</v>
      </c>
      <c r="BG353" s="82">
        <v>105531</v>
      </c>
      <c r="BH353" s="82">
        <v>136138</v>
      </c>
      <c r="BI353" s="82">
        <v>2257</v>
      </c>
      <c r="BJ353" s="82">
        <v>2059</v>
      </c>
      <c r="BK353" s="82">
        <v>5455</v>
      </c>
      <c r="BL353" s="82">
        <v>22997</v>
      </c>
      <c r="BM353" s="82">
        <v>119059</v>
      </c>
      <c r="BN353" s="82">
        <v>164220</v>
      </c>
      <c r="BO353" s="82">
        <v>181266</v>
      </c>
      <c r="BP353" s="82">
        <v>132299</v>
      </c>
      <c r="BQ353" s="82">
        <v>800389</v>
      </c>
      <c r="BR353" s="82">
        <v>1004206</v>
      </c>
      <c r="BS353" s="82">
        <v>1053710</v>
      </c>
      <c r="BT353" s="82">
        <v>839520</v>
      </c>
      <c r="BU353" s="82">
        <v>4910</v>
      </c>
      <c r="BV353" s="82">
        <v>6631</v>
      </c>
      <c r="BW353" s="82">
        <v>7946</v>
      </c>
      <c r="BX353" s="82">
        <v>13903</v>
      </c>
      <c r="BY353" s="82">
        <v>-133643</v>
      </c>
      <c r="BZ353" s="82">
        <v>-37658</v>
      </c>
      <c r="CA353" s="82">
        <v>-64515</v>
      </c>
      <c r="CB353" s="82">
        <v>-1566032</v>
      </c>
      <c r="CC353" s="82">
        <v>24524</v>
      </c>
      <c r="CD353" s="82">
        <v>46158</v>
      </c>
      <c r="CE353" s="82">
        <v>25379</v>
      </c>
      <c r="CF353" s="82">
        <v>32033</v>
      </c>
      <c r="CG353" s="82">
        <v>18763</v>
      </c>
      <c r="CH353" s="82">
        <v>24982</v>
      </c>
      <c r="CI353" s="82">
        <v>34237</v>
      </c>
      <c r="CJ353" s="82">
        <v>51952</v>
      </c>
      <c r="CK353" s="89">
        <f t="shared" si="583"/>
        <v>31288</v>
      </c>
      <c r="CL353" s="89">
        <f t="shared" si="584"/>
        <v>-17666</v>
      </c>
      <c r="CM353" s="89">
        <f t="shared" si="585"/>
        <v>-55867</v>
      </c>
      <c r="CN353" s="89">
        <f t="shared" si="586"/>
        <v>-112327</v>
      </c>
      <c r="CO353" s="89">
        <f t="shared" si="587"/>
        <v>-154572</v>
      </c>
      <c r="CP353" s="90">
        <f t="shared" si="588"/>
        <v>-4.94029659933521</v>
      </c>
      <c r="CQ353" s="90">
        <f t="shared" si="589"/>
        <v>-0.831658237382976</v>
      </c>
      <c r="CR353" s="91">
        <f t="shared" si="590"/>
        <v>4910</v>
      </c>
      <c r="CS353" s="93">
        <f t="shared" si="591"/>
        <v>3835</v>
      </c>
      <c r="CT353" s="93">
        <f t="shared" si="592"/>
        <v>44600</v>
      </c>
      <c r="CU353" s="93">
        <f t="shared" si="593"/>
        <v>141639.5</v>
      </c>
      <c r="CV353" s="94"/>
      <c r="CW353" s="95">
        <f t="shared" si="594"/>
        <v>35282</v>
      </c>
      <c r="CX353" s="95">
        <f t="shared" si="595"/>
        <v>-10674</v>
      </c>
      <c r="CY353" s="95">
        <f t="shared" si="596"/>
        <v>-87153</v>
      </c>
      <c r="CZ353" s="93">
        <f t="shared" si="597"/>
        <v>-27209</v>
      </c>
      <c r="DA353" s="95">
        <f t="shared" si="598"/>
        <v>-89754</v>
      </c>
      <c r="DB353" s="99">
        <f t="shared" si="599"/>
        <v>-2.54390340683635</v>
      </c>
      <c r="DC353" s="99">
        <f t="shared" si="600"/>
        <v>-0.717825266323299</v>
      </c>
      <c r="DD353" s="91">
        <f t="shared" si="601"/>
        <v>6631</v>
      </c>
      <c r="DE353" s="93">
        <f t="shared" si="602"/>
        <v>4691</v>
      </c>
      <c r="DF353" s="93">
        <f t="shared" si="603"/>
        <v>65800</v>
      </c>
      <c r="DG353" s="93">
        <f t="shared" si="604"/>
        <v>172743</v>
      </c>
      <c r="DH353" s="94"/>
      <c r="DI353" s="100">
        <f t="shared" si="605"/>
        <v>65779</v>
      </c>
      <c r="DJ353" s="100">
        <f t="shared" si="606"/>
        <v>-59916</v>
      </c>
      <c r="DK353" s="100">
        <f t="shared" si="607"/>
        <v>-92722</v>
      </c>
      <c r="DL353" s="100">
        <f t="shared" si="608"/>
        <v>-15846</v>
      </c>
      <c r="DM353" s="100">
        <f t="shared" si="609"/>
        <v>-102705</v>
      </c>
      <c r="DN353" s="99">
        <f t="shared" si="610"/>
        <v>-1.56136456923942</v>
      </c>
      <c r="DO353" s="90">
        <f t="shared" si="611"/>
        <v>-0.609583105814202</v>
      </c>
      <c r="DP353" s="91">
        <f t="shared" si="612"/>
        <v>7946</v>
      </c>
      <c r="DQ353" s="93">
        <f t="shared" si="613"/>
        <v>12580</v>
      </c>
      <c r="DR353" s="93">
        <f t="shared" si="614"/>
        <v>80442.5</v>
      </c>
      <c r="DS353" s="93">
        <f t="shared" si="615"/>
        <v>156782.5</v>
      </c>
      <c r="DT353" s="94"/>
      <c r="DU353" s="105">
        <f t="shared" ref="DU353:DX353" si="662">(DI353+CW353+CK353)/3</f>
        <v>44116.3333333333</v>
      </c>
      <c r="DV353" s="105">
        <f t="shared" si="662"/>
        <v>-29418.6666666667</v>
      </c>
      <c r="DW353" s="105">
        <f t="shared" si="662"/>
        <v>-78580.6666666667</v>
      </c>
      <c r="DX353" s="105">
        <f t="shared" si="662"/>
        <v>-51794</v>
      </c>
      <c r="DY353" s="105">
        <f t="shared" si="617"/>
        <v>-115677</v>
      </c>
      <c r="DZ353" s="99">
        <f t="shared" si="618"/>
        <v>-2.62209008001572</v>
      </c>
      <c r="EA353" s="107">
        <f t="shared" si="619"/>
        <v>-0.72391630856523</v>
      </c>
      <c r="EB353" s="105">
        <f t="shared" si="620"/>
        <v>-6495.66666666667</v>
      </c>
      <c r="EC353" s="105">
        <f t="shared" si="621"/>
        <v>-7035.33333333333</v>
      </c>
      <c r="ED353" s="105">
        <f t="shared" si="622"/>
        <v>63614.1666666667</v>
      </c>
      <c r="EE353" s="105">
        <f t="shared" si="623"/>
        <v>157055</v>
      </c>
      <c r="EF353" s="108"/>
      <c r="EG353" s="115" t="str">
        <f t="shared" si="624"/>
        <v>完整</v>
      </c>
      <c r="EH353" s="115" t="str">
        <f t="shared" si="625"/>
        <v>完整</v>
      </c>
      <c r="EI353" s="115" t="str">
        <f t="shared" si="626"/>
        <v>完整</v>
      </c>
      <c r="EJ353" s="115" t="str">
        <f t="shared" si="627"/>
        <v>选择</v>
      </c>
      <c r="EK353" s="115" t="str">
        <f t="shared" si="628"/>
        <v>选择</v>
      </c>
      <c r="EL353" s="115" t="str">
        <f t="shared" si="629"/>
        <v>删除</v>
      </c>
      <c r="EM353" s="3" t="str">
        <f t="shared" si="630"/>
        <v>删除</v>
      </c>
      <c r="EN353" s="3" t="str">
        <f t="shared" si="631"/>
        <v>删除</v>
      </c>
      <c r="EO353" s="3" t="str">
        <f t="shared" si="632"/>
        <v>删除</v>
      </c>
      <c r="GR353" s="4"/>
    </row>
    <row r="354" s="5" customFormat="1" customHeight="1" spans="1:200">
      <c r="A354" s="42" t="s">
        <v>3433</v>
      </c>
      <c r="B354" s="43" t="str">
        <f t="shared" si="647"/>
        <v>Blue-Ex Limited</v>
      </c>
      <c r="C354" s="44" t="s">
        <v>207</v>
      </c>
      <c r="D354" s="44" t="s">
        <v>95</v>
      </c>
      <c r="E354" s="45"/>
      <c r="F354" s="47"/>
      <c r="G354" s="44"/>
      <c r="H354" s="46">
        <f t="shared" si="581"/>
        <v>0.0422151686351308</v>
      </c>
      <c r="I354" s="46" t="str">
        <f t="shared" si="582"/>
        <v> </v>
      </c>
      <c r="J354" s="44"/>
      <c r="K354" s="47"/>
      <c r="L354" s="49" t="s">
        <v>95</v>
      </c>
      <c r="M354" s="70" t="s">
        <v>3434</v>
      </c>
      <c r="N354" s="71" t="s">
        <v>3435</v>
      </c>
      <c r="O354" s="71" t="s">
        <v>3436</v>
      </c>
      <c r="P354" s="71" t="s">
        <v>211</v>
      </c>
      <c r="Q354" s="71" t="s">
        <v>3437</v>
      </c>
      <c r="R354" s="71" t="s">
        <v>3438</v>
      </c>
      <c r="S354" s="71" t="s">
        <v>1329</v>
      </c>
      <c r="T354" s="75"/>
      <c r="U354" s="71" t="s">
        <v>3439</v>
      </c>
      <c r="V354" s="71" t="s">
        <v>856</v>
      </c>
      <c r="W354" s="71" t="s">
        <v>73</v>
      </c>
      <c r="X354" s="71" t="s">
        <v>3440</v>
      </c>
      <c r="Y354" s="71" t="s">
        <v>1799</v>
      </c>
      <c r="Z354" s="71" t="s">
        <v>3441</v>
      </c>
      <c r="AA354" s="81">
        <v>44533</v>
      </c>
      <c r="AB354" s="71" t="s">
        <v>3442</v>
      </c>
      <c r="AC354" s="82">
        <v>1361283</v>
      </c>
      <c r="AD354" s="82">
        <v>1100146</v>
      </c>
      <c r="AE354" s="82">
        <v>992448</v>
      </c>
      <c r="AF354" s="82">
        <v>1148859</v>
      </c>
      <c r="AG354" s="82">
        <v>91270</v>
      </c>
      <c r="AH354" s="83"/>
      <c r="AI354" s="83"/>
      <c r="AJ354" s="82">
        <v>38275</v>
      </c>
      <c r="AK354" s="82">
        <v>1059962</v>
      </c>
      <c r="AL354" s="82">
        <v>899216</v>
      </c>
      <c r="AM354" s="82">
        <v>348667</v>
      </c>
      <c r="AN354" s="82">
        <v>1079777</v>
      </c>
      <c r="AO354" s="82">
        <v>0</v>
      </c>
      <c r="AP354" s="82">
        <v>0</v>
      </c>
      <c r="AQ354" s="82">
        <v>0</v>
      </c>
      <c r="AR354" s="82">
        <v>0</v>
      </c>
      <c r="AS354" s="82">
        <v>-174352</v>
      </c>
      <c r="AT354" s="82">
        <v>-142354</v>
      </c>
      <c r="AU354" s="82">
        <v>-559032</v>
      </c>
      <c r="AV354" s="82">
        <v>-73726</v>
      </c>
      <c r="AW354" s="82">
        <v>-49515</v>
      </c>
      <c r="AX354" s="82">
        <v>-42362</v>
      </c>
      <c r="AY354" s="82">
        <v>-32611</v>
      </c>
      <c r="AZ354" s="82">
        <v>-12312</v>
      </c>
      <c r="BA354" s="82">
        <v>4998</v>
      </c>
      <c r="BB354" s="82">
        <v>2101</v>
      </c>
      <c r="BC354" s="82">
        <v>2663</v>
      </c>
      <c r="BD354" s="82">
        <v>0</v>
      </c>
      <c r="BE354" s="82">
        <v>991225</v>
      </c>
      <c r="BF354" s="82">
        <v>455746</v>
      </c>
      <c r="BG354" s="82">
        <v>361855</v>
      </c>
      <c r="BH354" s="82">
        <v>281229</v>
      </c>
      <c r="BI354" s="82">
        <v>200721</v>
      </c>
      <c r="BJ354" s="82">
        <v>194465</v>
      </c>
      <c r="BK354" s="82">
        <v>76819</v>
      </c>
      <c r="BL354" s="82">
        <v>9919</v>
      </c>
      <c r="BM354" s="82">
        <v>199370</v>
      </c>
      <c r="BN354" s="82">
        <v>203961</v>
      </c>
      <c r="BO354" s="82">
        <v>165202</v>
      </c>
      <c r="BP354" s="82">
        <v>71033</v>
      </c>
      <c r="BQ354" s="82">
        <v>1670412</v>
      </c>
      <c r="BR354" s="82">
        <v>1029216</v>
      </c>
      <c r="BS354" s="82">
        <v>747305</v>
      </c>
      <c r="BT354" s="82">
        <v>453758</v>
      </c>
      <c r="BU354" s="82">
        <v>31722</v>
      </c>
      <c r="BV354" s="82">
        <v>26360</v>
      </c>
      <c r="BW354" s="82">
        <v>481144</v>
      </c>
      <c r="BX354" s="82">
        <v>5006</v>
      </c>
      <c r="BY354" s="82">
        <v>168724</v>
      </c>
      <c r="BZ354" s="82">
        <v>16214</v>
      </c>
      <c r="CA354" s="82">
        <v>52138</v>
      </c>
      <c r="CB354" s="82">
        <v>21319</v>
      </c>
      <c r="CC354" s="83"/>
      <c r="CD354" s="83"/>
      <c r="CE354" s="83"/>
      <c r="CF354" s="83"/>
      <c r="CG354" s="82">
        <v>123250</v>
      </c>
      <c r="CH354" s="82">
        <v>101574</v>
      </c>
      <c r="CI354" s="82">
        <v>66901</v>
      </c>
      <c r="CJ354" s="82">
        <v>29255</v>
      </c>
      <c r="CK354" s="89">
        <f t="shared" si="583"/>
        <v>1361283</v>
      </c>
      <c r="CL354" s="89">
        <f t="shared" si="584"/>
        <v>-1059962</v>
      </c>
      <c r="CM354" s="89">
        <f t="shared" si="585"/>
        <v>-174352</v>
      </c>
      <c r="CN354" s="89">
        <f t="shared" si="586"/>
        <v>-49515</v>
      </c>
      <c r="CO354" s="89">
        <f t="shared" si="587"/>
        <v>77454</v>
      </c>
      <c r="CP354" s="90">
        <f t="shared" si="588"/>
        <v>0.0568977942132532</v>
      </c>
      <c r="CQ354" s="90">
        <f t="shared" si="589"/>
        <v>0.0603304645712163</v>
      </c>
      <c r="CR354" s="91">
        <f t="shared" si="590"/>
        <v>31722</v>
      </c>
      <c r="CS354" s="93">
        <f t="shared" si="591"/>
        <v>0</v>
      </c>
      <c r="CT354" s="93">
        <f t="shared" si="592"/>
        <v>3549.5</v>
      </c>
      <c r="CU354" s="93">
        <f t="shared" si="593"/>
        <v>201665.5</v>
      </c>
      <c r="CV354" s="94"/>
      <c r="CW354" s="95">
        <f t="shared" si="594"/>
        <v>1100146</v>
      </c>
      <c r="CX354" s="95">
        <f t="shared" si="595"/>
        <v>-899216</v>
      </c>
      <c r="CY354" s="95">
        <f t="shared" si="596"/>
        <v>-142354</v>
      </c>
      <c r="CZ354" s="93">
        <f t="shared" si="597"/>
        <v>-42362</v>
      </c>
      <c r="DA354" s="95">
        <f t="shared" si="598"/>
        <v>16214</v>
      </c>
      <c r="DB354" s="99">
        <f t="shared" si="599"/>
        <v>0.0147380438596332</v>
      </c>
      <c r="DC354" s="99">
        <f t="shared" si="600"/>
        <v>0.0149585029319182</v>
      </c>
      <c r="DD354" s="91">
        <f t="shared" si="601"/>
        <v>26360</v>
      </c>
      <c r="DE354" s="93">
        <f t="shared" si="602"/>
        <v>0</v>
      </c>
      <c r="DF354" s="93">
        <f t="shared" si="603"/>
        <v>2382</v>
      </c>
      <c r="DG354" s="93">
        <f t="shared" si="604"/>
        <v>184581.5</v>
      </c>
      <c r="DH354" s="94"/>
      <c r="DI354" s="100">
        <f t="shared" si="605"/>
        <v>992448</v>
      </c>
      <c r="DJ354" s="100">
        <f t="shared" si="606"/>
        <v>-348667</v>
      </c>
      <c r="DK354" s="100">
        <f t="shared" si="607"/>
        <v>-559032</v>
      </c>
      <c r="DL354" s="100">
        <f t="shared" si="608"/>
        <v>-32611</v>
      </c>
      <c r="DM354" s="100">
        <f t="shared" si="609"/>
        <v>52138</v>
      </c>
      <c r="DN354" s="99">
        <f t="shared" si="610"/>
        <v>0.0525347423744116</v>
      </c>
      <c r="DO354" s="90">
        <f t="shared" si="611"/>
        <v>0.0554476715125863</v>
      </c>
      <c r="DP354" s="91">
        <f t="shared" si="612"/>
        <v>481144</v>
      </c>
      <c r="DQ354" s="93">
        <f t="shared" si="613"/>
        <v>0</v>
      </c>
      <c r="DR354" s="93">
        <f t="shared" si="614"/>
        <v>1331.5</v>
      </c>
      <c r="DS354" s="93">
        <f t="shared" si="615"/>
        <v>118117.5</v>
      </c>
      <c r="DT354" s="94"/>
      <c r="DU354" s="105">
        <f t="shared" ref="DU354:DX354" si="663">(DI354+CW354+CK354)/3</f>
        <v>1151292.33333333</v>
      </c>
      <c r="DV354" s="105">
        <f t="shared" si="663"/>
        <v>-769281.666666667</v>
      </c>
      <c r="DW354" s="105">
        <f t="shared" si="663"/>
        <v>-291912.666666667</v>
      </c>
      <c r="DX354" s="105">
        <f t="shared" si="663"/>
        <v>-41496</v>
      </c>
      <c r="DY354" s="105">
        <f t="shared" si="617"/>
        <v>48601.9999999999</v>
      </c>
      <c r="DZ354" s="99">
        <f t="shared" si="618"/>
        <v>0.0422151686351308</v>
      </c>
      <c r="EA354" s="107">
        <f t="shared" si="619"/>
        <v>0.0440758375500404</v>
      </c>
      <c r="EB354" s="105">
        <f t="shared" si="620"/>
        <v>-179742</v>
      </c>
      <c r="EC354" s="105">
        <f t="shared" si="621"/>
        <v>0</v>
      </c>
      <c r="ED354" s="105">
        <f t="shared" si="622"/>
        <v>2421</v>
      </c>
      <c r="EE354" s="105">
        <f t="shared" si="623"/>
        <v>168121.5</v>
      </c>
      <c r="EF354" s="108"/>
      <c r="EG354" s="115" t="str">
        <f t="shared" si="624"/>
        <v>完整</v>
      </c>
      <c r="EH354" s="115" t="str">
        <f t="shared" si="625"/>
        <v>完整</v>
      </c>
      <c r="EI354" s="115" t="str">
        <f t="shared" si="626"/>
        <v>完整</v>
      </c>
      <c r="EJ354" s="115" t="str">
        <f t="shared" si="627"/>
        <v>选择</v>
      </c>
      <c r="EK354" s="115" t="str">
        <f t="shared" si="628"/>
        <v>选择</v>
      </c>
      <c r="EL354" s="115" t="str">
        <f t="shared" si="629"/>
        <v>选择</v>
      </c>
      <c r="EM354" s="3" t="str">
        <f t="shared" si="630"/>
        <v>删除</v>
      </c>
      <c r="EN354" s="3" t="str">
        <f t="shared" si="631"/>
        <v>删除</v>
      </c>
      <c r="EO354" s="3" t="str">
        <f t="shared" si="632"/>
        <v>删除</v>
      </c>
      <c r="GR354" s="4"/>
    </row>
    <row r="355" s="5" customFormat="1" customHeight="1" spans="1:200">
      <c r="A355" s="42" t="s">
        <v>3443</v>
      </c>
      <c r="B355" s="43" t="str">
        <f t="shared" si="647"/>
        <v>PP Pack Marking Joint Stock Company</v>
      </c>
      <c r="C355" s="44" t="s">
        <v>207</v>
      </c>
      <c r="D355" s="49" t="s">
        <v>94</v>
      </c>
      <c r="E355" s="45"/>
      <c r="F355" s="47"/>
      <c r="G355" s="44"/>
      <c r="H355" s="46">
        <f t="shared" si="581"/>
        <v>0.0300133888870128</v>
      </c>
      <c r="I355" s="46" t="str">
        <f t="shared" si="582"/>
        <v> </v>
      </c>
      <c r="J355" s="44"/>
      <c r="K355" s="47"/>
      <c r="L355" s="49" t="s">
        <v>94</v>
      </c>
      <c r="M355" s="70">
        <v>0</v>
      </c>
      <c r="N355" s="71" t="s">
        <v>3444</v>
      </c>
      <c r="O355" s="71" t="s">
        <v>3445</v>
      </c>
      <c r="P355" s="71" t="s">
        <v>63</v>
      </c>
      <c r="Q355" s="71" t="s">
        <v>3446</v>
      </c>
      <c r="R355" s="71" t="s">
        <v>3447</v>
      </c>
      <c r="S355" s="71" t="s">
        <v>1565</v>
      </c>
      <c r="T355" s="75"/>
      <c r="U355" s="71" t="s">
        <v>3448</v>
      </c>
      <c r="V355" s="71" t="s">
        <v>216</v>
      </c>
      <c r="W355" s="71" t="s">
        <v>79</v>
      </c>
      <c r="X355" s="71" t="s">
        <v>3449</v>
      </c>
      <c r="Y355" s="71" t="s">
        <v>3450</v>
      </c>
      <c r="Z355" s="71" t="s">
        <v>3451</v>
      </c>
      <c r="AA355" s="81">
        <v>40297</v>
      </c>
      <c r="AB355" s="75"/>
      <c r="AC355" s="82">
        <v>158159350</v>
      </c>
      <c r="AD355" s="82">
        <v>188946334</v>
      </c>
      <c r="AE355" s="82">
        <v>239188755</v>
      </c>
      <c r="AF355" s="82">
        <v>194049492</v>
      </c>
      <c r="AG355" s="83"/>
      <c r="AH355" s="83"/>
      <c r="AI355" s="83"/>
      <c r="AJ355" s="83"/>
      <c r="AK355" s="82">
        <v>135721608</v>
      </c>
      <c r="AL355" s="82">
        <v>164928974</v>
      </c>
      <c r="AM355" s="82">
        <v>210291696</v>
      </c>
      <c r="AN355" s="82">
        <v>161717819</v>
      </c>
      <c r="AO355" s="82">
        <v>0</v>
      </c>
      <c r="AP355" s="82">
        <v>0</v>
      </c>
      <c r="AQ355" s="82">
        <v>0</v>
      </c>
      <c r="AR355" s="82">
        <v>0</v>
      </c>
      <c r="AS355" s="82">
        <v>-10985695</v>
      </c>
      <c r="AT355" s="82">
        <v>-13772178</v>
      </c>
      <c r="AU355" s="82">
        <v>-15602190</v>
      </c>
      <c r="AV355" s="82">
        <v>-14166574</v>
      </c>
      <c r="AW355" s="82">
        <v>-4803109</v>
      </c>
      <c r="AX355" s="82">
        <v>-5617750</v>
      </c>
      <c r="AY355" s="82">
        <v>-6974556</v>
      </c>
      <c r="AZ355" s="82">
        <v>-7382307</v>
      </c>
      <c r="BA355" s="82">
        <v>31917617</v>
      </c>
      <c r="BB355" s="82">
        <v>34216810</v>
      </c>
      <c r="BC355" s="82">
        <v>31416683</v>
      </c>
      <c r="BD355" s="82">
        <v>18832205</v>
      </c>
      <c r="BE355" s="82">
        <v>25999794</v>
      </c>
      <c r="BF355" s="82">
        <v>28426390</v>
      </c>
      <c r="BG355" s="82">
        <v>22841367</v>
      </c>
      <c r="BH355" s="82">
        <v>32124176</v>
      </c>
      <c r="BI355" s="82">
        <v>11675939</v>
      </c>
      <c r="BJ355" s="82">
        <v>8346663</v>
      </c>
      <c r="BK355" s="82">
        <v>31278313</v>
      </c>
      <c r="BL355" s="82">
        <v>13200138</v>
      </c>
      <c r="BM355" s="82">
        <v>24648028</v>
      </c>
      <c r="BN355" s="82">
        <v>25899357</v>
      </c>
      <c r="BO355" s="82">
        <v>31499654</v>
      </c>
      <c r="BP355" s="82">
        <v>33153536</v>
      </c>
      <c r="BQ355" s="82">
        <v>146842095</v>
      </c>
      <c r="BR355" s="82">
        <v>159376640</v>
      </c>
      <c r="BS355" s="82">
        <v>160298353</v>
      </c>
      <c r="BT355" s="82">
        <v>152634080</v>
      </c>
      <c r="BU355" s="82">
        <v>4658096</v>
      </c>
      <c r="BV355" s="82">
        <v>5667369</v>
      </c>
      <c r="BW355" s="82">
        <v>7847714</v>
      </c>
      <c r="BX355" s="82">
        <v>6315095</v>
      </c>
      <c r="BY355" s="82">
        <v>6648938</v>
      </c>
      <c r="BZ355" s="82">
        <v>4627432</v>
      </c>
      <c r="CA355" s="82">
        <v>6320313</v>
      </c>
      <c r="CB355" s="82">
        <v>10782792</v>
      </c>
      <c r="CC355" s="83"/>
      <c r="CD355" s="83"/>
      <c r="CE355" s="83"/>
      <c r="CF355" s="83"/>
      <c r="CG355" s="82">
        <v>6327599</v>
      </c>
      <c r="CH355" s="82">
        <v>8104809</v>
      </c>
      <c r="CI355" s="82">
        <v>7754476</v>
      </c>
      <c r="CJ355" s="82">
        <v>7851479</v>
      </c>
      <c r="CK355" s="89">
        <f t="shared" si="583"/>
        <v>158159350</v>
      </c>
      <c r="CL355" s="89">
        <f t="shared" si="584"/>
        <v>-135721608</v>
      </c>
      <c r="CM355" s="89">
        <f t="shared" si="585"/>
        <v>-10985695</v>
      </c>
      <c r="CN355" s="89">
        <f t="shared" si="586"/>
        <v>-4803109</v>
      </c>
      <c r="CO355" s="89">
        <f t="shared" si="587"/>
        <v>6648938</v>
      </c>
      <c r="CP355" s="90">
        <f t="shared" si="588"/>
        <v>0.0420394873904072</v>
      </c>
      <c r="CQ355" s="90">
        <f t="shared" si="589"/>
        <v>0.043884363537999</v>
      </c>
      <c r="CR355" s="91">
        <f t="shared" si="590"/>
        <v>4658096</v>
      </c>
      <c r="CS355" s="93">
        <f t="shared" si="591"/>
        <v>0</v>
      </c>
      <c r="CT355" s="93">
        <f t="shared" si="592"/>
        <v>33067213.5</v>
      </c>
      <c r="CU355" s="93">
        <f t="shared" si="593"/>
        <v>25273692.5</v>
      </c>
      <c r="CV355" s="94"/>
      <c r="CW355" s="95">
        <f t="shared" si="594"/>
        <v>188946334</v>
      </c>
      <c r="CX355" s="95">
        <f t="shared" si="595"/>
        <v>-164928974</v>
      </c>
      <c r="CY355" s="95">
        <f t="shared" si="596"/>
        <v>-13772178</v>
      </c>
      <c r="CZ355" s="93">
        <f t="shared" si="597"/>
        <v>-5617750</v>
      </c>
      <c r="DA355" s="95">
        <f t="shared" si="598"/>
        <v>4627432</v>
      </c>
      <c r="DB355" s="99">
        <f t="shared" si="599"/>
        <v>0.024490721264801</v>
      </c>
      <c r="DC355" s="99">
        <f t="shared" si="600"/>
        <v>0.0251055749019165</v>
      </c>
      <c r="DD355" s="91">
        <f t="shared" si="601"/>
        <v>5667369</v>
      </c>
      <c r="DE355" s="93">
        <f t="shared" si="602"/>
        <v>0</v>
      </c>
      <c r="DF355" s="93">
        <f t="shared" si="603"/>
        <v>32816746.5</v>
      </c>
      <c r="DG355" s="93">
        <f t="shared" si="604"/>
        <v>28699505.5</v>
      </c>
      <c r="DH355" s="94"/>
      <c r="DI355" s="100">
        <f t="shared" si="605"/>
        <v>239188755</v>
      </c>
      <c r="DJ355" s="100">
        <f t="shared" si="606"/>
        <v>-210291696</v>
      </c>
      <c r="DK355" s="100">
        <f t="shared" si="607"/>
        <v>-15602190</v>
      </c>
      <c r="DL355" s="100">
        <f t="shared" si="608"/>
        <v>-6974556</v>
      </c>
      <c r="DM355" s="100">
        <f t="shared" si="609"/>
        <v>6320313</v>
      </c>
      <c r="DN355" s="99">
        <f t="shared" si="610"/>
        <v>0.0264239554238242</v>
      </c>
      <c r="DO355" s="90">
        <f t="shared" si="611"/>
        <v>0.0271411314719922</v>
      </c>
      <c r="DP355" s="91">
        <f t="shared" si="612"/>
        <v>7847714</v>
      </c>
      <c r="DQ355" s="93">
        <f t="shared" si="613"/>
        <v>0</v>
      </c>
      <c r="DR355" s="93">
        <f t="shared" si="614"/>
        <v>25124444</v>
      </c>
      <c r="DS355" s="93">
        <f t="shared" si="615"/>
        <v>32326595</v>
      </c>
      <c r="DT355" s="94"/>
      <c r="DU355" s="105">
        <f t="shared" ref="DU355:DX355" si="664">(DI355+CW355+CK355)/3</f>
        <v>195431479.666667</v>
      </c>
      <c r="DV355" s="105">
        <f t="shared" si="664"/>
        <v>-170314092.666667</v>
      </c>
      <c r="DW355" s="105">
        <f t="shared" si="664"/>
        <v>-13453354.3333333</v>
      </c>
      <c r="DX355" s="105">
        <f t="shared" si="664"/>
        <v>-5798471.66666667</v>
      </c>
      <c r="DY355" s="105">
        <f t="shared" si="617"/>
        <v>5865561</v>
      </c>
      <c r="DZ355" s="99">
        <f t="shared" si="618"/>
        <v>0.0300133888870128</v>
      </c>
      <c r="EA355" s="107">
        <f t="shared" si="619"/>
        <v>0.0309420651204398</v>
      </c>
      <c r="EB355" s="105">
        <f t="shared" si="620"/>
        <v>-6057726.33333333</v>
      </c>
      <c r="EC355" s="105">
        <f t="shared" si="621"/>
        <v>0</v>
      </c>
      <c r="ED355" s="105">
        <f t="shared" si="622"/>
        <v>30336134.6666667</v>
      </c>
      <c r="EE355" s="105">
        <f t="shared" si="623"/>
        <v>28766597.6666667</v>
      </c>
      <c r="EF355" s="108"/>
      <c r="EG355" s="115" t="str">
        <f t="shared" si="624"/>
        <v>完整</v>
      </c>
      <c r="EH355" s="115" t="str">
        <f t="shared" si="625"/>
        <v>完整</v>
      </c>
      <c r="EI355" s="115" t="str">
        <f t="shared" si="626"/>
        <v>完整</v>
      </c>
      <c r="EJ355" s="115" t="str">
        <f t="shared" si="627"/>
        <v>选择</v>
      </c>
      <c r="EK355" s="115" t="str">
        <f t="shared" si="628"/>
        <v>选择</v>
      </c>
      <c r="EL355" s="115" t="str">
        <f t="shared" si="629"/>
        <v>选择</v>
      </c>
      <c r="EM355" s="3" t="str">
        <f t="shared" si="630"/>
        <v>删除</v>
      </c>
      <c r="EN355" s="3" t="str">
        <f t="shared" si="631"/>
        <v>删除</v>
      </c>
      <c r="EO355" s="3" t="str">
        <f t="shared" si="632"/>
        <v>删除</v>
      </c>
      <c r="GR355" s="4"/>
    </row>
    <row r="356" s="5" customFormat="1" customHeight="1" spans="1:200">
      <c r="A356" s="42" t="s">
        <v>3452</v>
      </c>
      <c r="B356" s="43" t="str">
        <f t="shared" si="647"/>
        <v>HA Dong Environment Public Service Joint Stock Company</v>
      </c>
      <c r="C356" s="44" t="s">
        <v>207</v>
      </c>
      <c r="D356" s="44" t="s">
        <v>90</v>
      </c>
      <c r="E356" s="45"/>
      <c r="F356" s="47"/>
      <c r="G356" s="44"/>
      <c r="H356" s="46">
        <f t="shared" si="581"/>
        <v>0.0802926663937965</v>
      </c>
      <c r="I356" s="46" t="str">
        <f t="shared" si="582"/>
        <v> </v>
      </c>
      <c r="J356" s="44"/>
      <c r="K356" s="47"/>
      <c r="L356" s="44"/>
      <c r="M356" s="70"/>
      <c r="N356" s="71" t="s">
        <v>3453</v>
      </c>
      <c r="O356" s="71" t="s">
        <v>3454</v>
      </c>
      <c r="P356" s="71" t="s">
        <v>211</v>
      </c>
      <c r="Q356" s="71" t="s">
        <v>3455</v>
      </c>
      <c r="R356" s="71" t="s">
        <v>3456</v>
      </c>
      <c r="S356" s="71" t="s">
        <v>1565</v>
      </c>
      <c r="T356" s="75"/>
      <c r="U356" s="71" t="s">
        <v>3457</v>
      </c>
      <c r="V356" s="71" t="s">
        <v>266</v>
      </c>
      <c r="W356" s="71" t="s">
        <v>71</v>
      </c>
      <c r="X356" s="71" t="s">
        <v>3458</v>
      </c>
      <c r="Y356" s="71" t="s">
        <v>3459</v>
      </c>
      <c r="Z356" s="71" t="s">
        <v>3460</v>
      </c>
      <c r="AA356" s="81">
        <v>40584</v>
      </c>
      <c r="AB356" s="75"/>
      <c r="AC356" s="82">
        <v>156298740</v>
      </c>
      <c r="AD356" s="82">
        <v>128518052</v>
      </c>
      <c r="AE356" s="82">
        <v>104139926</v>
      </c>
      <c r="AF356" s="82">
        <v>107723955</v>
      </c>
      <c r="AG356" s="83"/>
      <c r="AH356" s="83"/>
      <c r="AI356" s="83"/>
      <c r="AJ356" s="83"/>
      <c r="AK356" s="82">
        <v>127565492</v>
      </c>
      <c r="AL356" s="82">
        <v>106638554</v>
      </c>
      <c r="AM356" s="82">
        <v>77810156</v>
      </c>
      <c r="AN356" s="82">
        <v>77627696</v>
      </c>
      <c r="AO356" s="82">
        <v>0</v>
      </c>
      <c r="AP356" s="82">
        <v>0</v>
      </c>
      <c r="AQ356" s="82">
        <v>0</v>
      </c>
      <c r="AR356" s="82">
        <v>0</v>
      </c>
      <c r="AS356" s="82">
        <v>-7986250</v>
      </c>
      <c r="AT356" s="82">
        <v>-5493215</v>
      </c>
      <c r="AU356" s="82">
        <v>-8886515</v>
      </c>
      <c r="AV356" s="82">
        <v>-12962297</v>
      </c>
      <c r="AW356" s="82">
        <v>-8195908</v>
      </c>
      <c r="AX356" s="82">
        <v>-7218880</v>
      </c>
      <c r="AY356" s="82">
        <v>-7931376</v>
      </c>
      <c r="AZ356" s="82">
        <v>-10146739</v>
      </c>
      <c r="BA356" s="82">
        <v>6620230</v>
      </c>
      <c r="BB356" s="82">
        <v>4841561</v>
      </c>
      <c r="BC356" s="82">
        <v>4048685</v>
      </c>
      <c r="BD356" s="82">
        <v>3153536</v>
      </c>
      <c r="BE356" s="82">
        <v>42413762</v>
      </c>
      <c r="BF356" s="82">
        <v>53367688</v>
      </c>
      <c r="BG356" s="82">
        <v>27347118</v>
      </c>
      <c r="BH356" s="82">
        <v>24698764</v>
      </c>
      <c r="BI356" s="82">
        <v>36182950</v>
      </c>
      <c r="BJ356" s="82">
        <v>11199730</v>
      </c>
      <c r="BK356" s="82">
        <v>42663840</v>
      </c>
      <c r="BL356" s="82">
        <v>18019418</v>
      </c>
      <c r="BM356" s="82">
        <v>56298070</v>
      </c>
      <c r="BN356" s="82">
        <v>53190624</v>
      </c>
      <c r="BO356" s="82">
        <v>57474409</v>
      </c>
      <c r="BP356" s="82">
        <v>63799422</v>
      </c>
      <c r="BQ356" s="82">
        <v>163741253</v>
      </c>
      <c r="BR356" s="82">
        <v>139845829</v>
      </c>
      <c r="BS356" s="82">
        <v>137450810</v>
      </c>
      <c r="BT356" s="82">
        <v>133747786</v>
      </c>
      <c r="BU356" s="83"/>
      <c r="BV356" s="83"/>
      <c r="BW356" s="82">
        <v>187371</v>
      </c>
      <c r="BX356" s="82">
        <v>186559</v>
      </c>
      <c r="BY356" s="82">
        <v>12551090</v>
      </c>
      <c r="BZ356" s="82">
        <v>9167403</v>
      </c>
      <c r="CA356" s="82">
        <v>9511879</v>
      </c>
      <c r="CB356" s="82">
        <v>6987223</v>
      </c>
      <c r="CC356" s="83"/>
      <c r="CD356" s="83"/>
      <c r="CE356" s="83"/>
      <c r="CF356" s="83"/>
      <c r="CG356" s="82">
        <v>7986250</v>
      </c>
      <c r="CH356" s="82">
        <v>5493215</v>
      </c>
      <c r="CI356" s="82">
        <v>8699144</v>
      </c>
      <c r="CJ356" s="82">
        <v>12775738</v>
      </c>
      <c r="CK356" s="89">
        <f t="shared" si="583"/>
        <v>156298740</v>
      </c>
      <c r="CL356" s="89">
        <f t="shared" si="584"/>
        <v>-127565492</v>
      </c>
      <c r="CM356" s="89">
        <f t="shared" si="585"/>
        <v>-7986250</v>
      </c>
      <c r="CN356" s="89">
        <f t="shared" si="586"/>
        <v>-8195908</v>
      </c>
      <c r="CO356" s="89">
        <f t="shared" si="587"/>
        <v>12551090</v>
      </c>
      <c r="CP356" s="90">
        <f t="shared" si="588"/>
        <v>0.0803019269381186</v>
      </c>
      <c r="CQ356" s="90">
        <f t="shared" si="589"/>
        <v>0.0873133578183713</v>
      </c>
      <c r="CR356" s="91">
        <f t="shared" si="590"/>
        <v>0</v>
      </c>
      <c r="CS356" s="93">
        <f t="shared" si="591"/>
        <v>0</v>
      </c>
      <c r="CT356" s="93">
        <f t="shared" si="592"/>
        <v>5730895.5</v>
      </c>
      <c r="CU356" s="93">
        <f t="shared" si="593"/>
        <v>54744347</v>
      </c>
      <c r="CV356" s="94"/>
      <c r="CW356" s="95">
        <f t="shared" si="594"/>
        <v>128518052</v>
      </c>
      <c r="CX356" s="95">
        <f t="shared" si="595"/>
        <v>-106638554</v>
      </c>
      <c r="CY356" s="95">
        <f t="shared" si="596"/>
        <v>-5493215</v>
      </c>
      <c r="CZ356" s="93">
        <f t="shared" si="597"/>
        <v>-7218880</v>
      </c>
      <c r="DA356" s="95">
        <f t="shared" si="598"/>
        <v>9167403</v>
      </c>
      <c r="DB356" s="99">
        <f t="shared" si="599"/>
        <v>0.071331636741584</v>
      </c>
      <c r="DC356" s="99">
        <f t="shared" si="600"/>
        <v>0.0768106673638616</v>
      </c>
      <c r="DD356" s="91">
        <f t="shared" si="601"/>
        <v>0</v>
      </c>
      <c r="DE356" s="93">
        <f t="shared" si="602"/>
        <v>0</v>
      </c>
      <c r="DF356" s="93">
        <f t="shared" si="603"/>
        <v>4445123</v>
      </c>
      <c r="DG356" s="93">
        <f t="shared" si="604"/>
        <v>55332516.5</v>
      </c>
      <c r="DH356" s="94"/>
      <c r="DI356" s="100">
        <f t="shared" si="605"/>
        <v>104139926</v>
      </c>
      <c r="DJ356" s="100">
        <f t="shared" si="606"/>
        <v>-77810156</v>
      </c>
      <c r="DK356" s="100">
        <f t="shared" si="607"/>
        <v>-8886515</v>
      </c>
      <c r="DL356" s="100">
        <f t="shared" si="608"/>
        <v>-7931376</v>
      </c>
      <c r="DM356" s="100">
        <f t="shared" si="609"/>
        <v>9511879</v>
      </c>
      <c r="DN356" s="99">
        <f t="shared" si="610"/>
        <v>0.0913374856824846</v>
      </c>
      <c r="DO356" s="90">
        <f t="shared" si="611"/>
        <v>0.100518602058859</v>
      </c>
      <c r="DP356" s="91">
        <f t="shared" si="612"/>
        <v>187371</v>
      </c>
      <c r="DQ356" s="93">
        <f t="shared" si="613"/>
        <v>0</v>
      </c>
      <c r="DR356" s="93">
        <f t="shared" si="614"/>
        <v>3601110.5</v>
      </c>
      <c r="DS356" s="93">
        <f t="shared" si="615"/>
        <v>60636915.5</v>
      </c>
      <c r="DT356" s="94"/>
      <c r="DU356" s="105">
        <f t="shared" ref="DU356:DX356" si="665">(DI356+CW356+CK356)/3</f>
        <v>129652239.333333</v>
      </c>
      <c r="DV356" s="105">
        <f t="shared" si="665"/>
        <v>-104004734</v>
      </c>
      <c r="DW356" s="105">
        <f t="shared" si="665"/>
        <v>-7455326.66666667</v>
      </c>
      <c r="DX356" s="105">
        <f t="shared" si="665"/>
        <v>-7782054.66666667</v>
      </c>
      <c r="DY356" s="105">
        <f t="shared" si="617"/>
        <v>10410124</v>
      </c>
      <c r="DZ356" s="99">
        <f t="shared" si="618"/>
        <v>0.0802926663937965</v>
      </c>
      <c r="EA356" s="107">
        <f t="shared" si="619"/>
        <v>0.0873024096469539</v>
      </c>
      <c r="EB356" s="105">
        <f t="shared" si="620"/>
        <v>-62457</v>
      </c>
      <c r="EC356" s="105">
        <f t="shared" si="621"/>
        <v>0</v>
      </c>
      <c r="ED356" s="105">
        <f t="shared" si="622"/>
        <v>4592376.33333333</v>
      </c>
      <c r="EE356" s="105">
        <f t="shared" si="623"/>
        <v>56904593</v>
      </c>
      <c r="EF356" s="108"/>
      <c r="EG356" s="115" t="str">
        <f t="shared" si="624"/>
        <v>完整</v>
      </c>
      <c r="EH356" s="115" t="str">
        <f t="shared" si="625"/>
        <v>完整</v>
      </c>
      <c r="EI356" s="115" t="str">
        <f t="shared" si="626"/>
        <v>完整</v>
      </c>
      <c r="EJ356" s="115" t="str">
        <f t="shared" si="627"/>
        <v>选择</v>
      </c>
      <c r="EK356" s="115" t="str">
        <f t="shared" si="628"/>
        <v>选择</v>
      </c>
      <c r="EL356" s="115" t="str">
        <f t="shared" si="629"/>
        <v>选择</v>
      </c>
      <c r="EM356" s="3" t="str">
        <f t="shared" si="630"/>
        <v>删除</v>
      </c>
      <c r="EN356" s="3" t="str">
        <f t="shared" si="631"/>
        <v>删除</v>
      </c>
      <c r="EO356" s="3" t="str">
        <f t="shared" si="632"/>
        <v>删除</v>
      </c>
      <c r="GR356" s="4"/>
    </row>
    <row r="357" s="5" customFormat="1" customHeight="1" spans="1:200">
      <c r="A357" s="42" t="s">
        <v>3461</v>
      </c>
      <c r="B357" s="43" t="str">
        <f t="shared" si="647"/>
        <v>Shangdong Wanze Cold Chain Co.,Ltd.</v>
      </c>
      <c r="C357" s="44" t="s">
        <v>207</v>
      </c>
      <c r="D357" s="44" t="s">
        <v>90</v>
      </c>
      <c r="E357" s="45"/>
      <c r="F357" s="47"/>
      <c r="G357" s="44"/>
      <c r="H357" s="46">
        <f t="shared" si="581"/>
        <v>0.0339049012663744</v>
      </c>
      <c r="I357" s="46" t="str">
        <f t="shared" si="582"/>
        <v> </v>
      </c>
      <c r="J357" s="44"/>
      <c r="K357" s="47"/>
      <c r="L357" s="44"/>
      <c r="M357" s="70"/>
      <c r="N357" s="71" t="s">
        <v>3462</v>
      </c>
      <c r="O357" s="71" t="s">
        <v>3463</v>
      </c>
      <c r="P357" s="71" t="s">
        <v>211</v>
      </c>
      <c r="Q357" s="71" t="s">
        <v>3464</v>
      </c>
      <c r="R357" s="71" t="s">
        <v>3465</v>
      </c>
      <c r="S357" s="71" t="s">
        <v>235</v>
      </c>
      <c r="T357" s="75"/>
      <c r="U357" s="71" t="s">
        <v>3466</v>
      </c>
      <c r="V357" s="71" t="s">
        <v>266</v>
      </c>
      <c r="W357" s="71" t="s">
        <v>83</v>
      </c>
      <c r="X357" s="71" t="s">
        <v>3467</v>
      </c>
      <c r="Y357" s="71" t="s">
        <v>3468</v>
      </c>
      <c r="Z357" s="71" t="s">
        <v>3469</v>
      </c>
      <c r="AA357" s="81">
        <v>42752</v>
      </c>
      <c r="AB357" s="75"/>
      <c r="AC357" s="82">
        <v>44927</v>
      </c>
      <c r="AD357" s="82">
        <v>45322</v>
      </c>
      <c r="AE357" s="82">
        <v>38228</v>
      </c>
      <c r="AF357" s="82">
        <v>49872</v>
      </c>
      <c r="AG357" s="82">
        <v>1400</v>
      </c>
      <c r="AH357" s="82">
        <v>1237</v>
      </c>
      <c r="AI357" s="82">
        <v>2768</v>
      </c>
      <c r="AJ357" s="82">
        <v>4065</v>
      </c>
      <c r="AK357" s="82">
        <v>27256</v>
      </c>
      <c r="AL357" s="82">
        <v>39226</v>
      </c>
      <c r="AM357" s="82">
        <v>30087</v>
      </c>
      <c r="AN357" s="82">
        <v>40706</v>
      </c>
      <c r="AO357" s="82">
        <v>0</v>
      </c>
      <c r="AP357" s="82">
        <v>0</v>
      </c>
      <c r="AQ357" s="82">
        <v>0</v>
      </c>
      <c r="AR357" s="82">
        <v>0</v>
      </c>
      <c r="AS357" s="82">
        <v>-4694</v>
      </c>
      <c r="AT357" s="82">
        <v>-4452</v>
      </c>
      <c r="AU357" s="82">
        <v>-5367</v>
      </c>
      <c r="AV357" s="82">
        <v>-4134</v>
      </c>
      <c r="AW357" s="82">
        <v>-8401</v>
      </c>
      <c r="AX357" s="82">
        <v>-152</v>
      </c>
      <c r="AY357" s="82">
        <v>-4486</v>
      </c>
      <c r="AZ357" s="82">
        <v>-3708</v>
      </c>
      <c r="BA357" s="82">
        <v>2743</v>
      </c>
      <c r="BB357" s="82">
        <v>2971</v>
      </c>
      <c r="BC357" s="82">
        <v>4324</v>
      </c>
      <c r="BD357" s="82">
        <v>2876</v>
      </c>
      <c r="BE357" s="82">
        <v>15954</v>
      </c>
      <c r="BF357" s="82">
        <v>5430</v>
      </c>
      <c r="BG357" s="82">
        <v>3044</v>
      </c>
      <c r="BH357" s="82">
        <v>2919</v>
      </c>
      <c r="BI357" s="82">
        <v>3052</v>
      </c>
      <c r="BJ357" s="82">
        <v>650</v>
      </c>
      <c r="BK357" s="82">
        <v>10185</v>
      </c>
      <c r="BL357" s="82">
        <v>469</v>
      </c>
      <c r="BM357" s="82">
        <v>545526</v>
      </c>
      <c r="BN357" s="82">
        <v>508200</v>
      </c>
      <c r="BO357" s="82">
        <v>398846</v>
      </c>
      <c r="BP357" s="82">
        <v>154476</v>
      </c>
      <c r="BQ357" s="82">
        <v>656788</v>
      </c>
      <c r="BR357" s="82">
        <v>616726</v>
      </c>
      <c r="BS357" s="82">
        <v>537597</v>
      </c>
      <c r="BT357" s="82">
        <v>223634</v>
      </c>
      <c r="BU357" s="82">
        <v>848</v>
      </c>
      <c r="BV357" s="82">
        <v>625</v>
      </c>
      <c r="BW357" s="82">
        <v>511</v>
      </c>
      <c r="BX357" s="82">
        <v>604</v>
      </c>
      <c r="BY357" s="82">
        <v>5976</v>
      </c>
      <c r="BZ357" s="82">
        <v>2729</v>
      </c>
      <c r="CA357" s="82">
        <v>1056</v>
      </c>
      <c r="CB357" s="82">
        <v>5389</v>
      </c>
      <c r="CC357" s="82">
        <v>86</v>
      </c>
      <c r="CD357" s="82">
        <v>487</v>
      </c>
      <c r="CE357" s="82">
        <v>1387</v>
      </c>
      <c r="CF357" s="82">
        <v>1224</v>
      </c>
      <c r="CG357" s="82">
        <v>3760</v>
      </c>
      <c r="CH357" s="82">
        <v>3340</v>
      </c>
      <c r="CI357" s="82">
        <v>3469</v>
      </c>
      <c r="CJ357" s="82">
        <v>2306</v>
      </c>
      <c r="CK357" s="89">
        <f t="shared" si="583"/>
        <v>44927</v>
      </c>
      <c r="CL357" s="89">
        <f t="shared" si="584"/>
        <v>-27256</v>
      </c>
      <c r="CM357" s="89">
        <f t="shared" si="585"/>
        <v>-4694</v>
      </c>
      <c r="CN357" s="89">
        <f t="shared" si="586"/>
        <v>-8401</v>
      </c>
      <c r="CO357" s="89">
        <f t="shared" si="587"/>
        <v>4576</v>
      </c>
      <c r="CP357" s="90">
        <f t="shared" si="588"/>
        <v>0.101854118904</v>
      </c>
      <c r="CQ357" s="90">
        <f t="shared" si="589"/>
        <v>0.113404872246041</v>
      </c>
      <c r="CR357" s="91">
        <f t="shared" si="590"/>
        <v>848</v>
      </c>
      <c r="CS357" s="93">
        <f t="shared" si="591"/>
        <v>0</v>
      </c>
      <c r="CT357" s="93">
        <f t="shared" si="592"/>
        <v>2857</v>
      </c>
      <c r="CU357" s="93">
        <f t="shared" si="593"/>
        <v>526863</v>
      </c>
      <c r="CV357" s="94"/>
      <c r="CW357" s="95">
        <f t="shared" si="594"/>
        <v>45322</v>
      </c>
      <c r="CX357" s="95">
        <f t="shared" si="595"/>
        <v>-39226</v>
      </c>
      <c r="CY357" s="95">
        <f t="shared" si="596"/>
        <v>-4452</v>
      </c>
      <c r="CZ357" s="93">
        <f t="shared" si="597"/>
        <v>-152</v>
      </c>
      <c r="DA357" s="95">
        <f t="shared" si="598"/>
        <v>1492</v>
      </c>
      <c r="DB357" s="99">
        <f t="shared" si="599"/>
        <v>0.0329199947045585</v>
      </c>
      <c r="DC357" s="99">
        <f t="shared" si="600"/>
        <v>0.0340406114533425</v>
      </c>
      <c r="DD357" s="91">
        <f t="shared" si="601"/>
        <v>625</v>
      </c>
      <c r="DE357" s="93">
        <f t="shared" si="602"/>
        <v>0</v>
      </c>
      <c r="DF357" s="93">
        <f t="shared" si="603"/>
        <v>3647.5</v>
      </c>
      <c r="DG357" s="93">
        <f t="shared" si="604"/>
        <v>453523</v>
      </c>
      <c r="DH357" s="94"/>
      <c r="DI357" s="100">
        <f t="shared" si="605"/>
        <v>38228</v>
      </c>
      <c r="DJ357" s="100">
        <f t="shared" si="606"/>
        <v>-30087</v>
      </c>
      <c r="DK357" s="100">
        <f t="shared" si="607"/>
        <v>-5367</v>
      </c>
      <c r="DL357" s="100">
        <f t="shared" si="608"/>
        <v>-4486</v>
      </c>
      <c r="DM357" s="100">
        <f t="shared" si="609"/>
        <v>-1712</v>
      </c>
      <c r="DN357" s="99">
        <f t="shared" si="610"/>
        <v>-0.0447839280108821</v>
      </c>
      <c r="DO357" s="90">
        <f t="shared" si="611"/>
        <v>-0.042864296444667</v>
      </c>
      <c r="DP357" s="91">
        <f t="shared" si="612"/>
        <v>511</v>
      </c>
      <c r="DQ357" s="93">
        <f t="shared" si="613"/>
        <v>0</v>
      </c>
      <c r="DR357" s="93">
        <f t="shared" si="614"/>
        <v>3600</v>
      </c>
      <c r="DS357" s="93">
        <f t="shared" si="615"/>
        <v>276661</v>
      </c>
      <c r="DT357" s="94"/>
      <c r="DU357" s="105">
        <f t="shared" ref="DU357:DX357" si="666">(DI357+CW357+CK357)/3</f>
        <v>42825.6666666667</v>
      </c>
      <c r="DV357" s="105">
        <f t="shared" si="666"/>
        <v>-32189.6666666667</v>
      </c>
      <c r="DW357" s="105">
        <f t="shared" si="666"/>
        <v>-4837.66666666667</v>
      </c>
      <c r="DX357" s="105">
        <f t="shared" si="666"/>
        <v>-4346.33333333333</v>
      </c>
      <c r="DY357" s="105">
        <f t="shared" si="617"/>
        <v>1452</v>
      </c>
      <c r="DZ357" s="99">
        <f t="shared" si="618"/>
        <v>0.0339049012663744</v>
      </c>
      <c r="EA357" s="107">
        <f t="shared" si="619"/>
        <v>0.0350947865389417</v>
      </c>
      <c r="EB357" s="105">
        <f t="shared" si="620"/>
        <v>-661.333333333333</v>
      </c>
      <c r="EC357" s="105">
        <f t="shared" si="621"/>
        <v>0</v>
      </c>
      <c r="ED357" s="105">
        <f t="shared" si="622"/>
        <v>3368.16666666667</v>
      </c>
      <c r="EE357" s="105">
        <f t="shared" si="623"/>
        <v>419015.666666667</v>
      </c>
      <c r="EF357" s="108"/>
      <c r="EG357" s="115" t="str">
        <f t="shared" si="624"/>
        <v>完整</v>
      </c>
      <c r="EH357" s="115" t="str">
        <f t="shared" si="625"/>
        <v>完整</v>
      </c>
      <c r="EI357" s="115" t="str">
        <f t="shared" si="626"/>
        <v>完整</v>
      </c>
      <c r="EJ357" s="115" t="str">
        <f t="shared" si="627"/>
        <v>选择</v>
      </c>
      <c r="EK357" s="115" t="str">
        <f t="shared" si="628"/>
        <v>选择</v>
      </c>
      <c r="EL357" s="115" t="str">
        <f t="shared" si="629"/>
        <v>选择</v>
      </c>
      <c r="EM357" s="3" t="str">
        <f t="shared" si="630"/>
        <v>删除</v>
      </c>
      <c r="EN357" s="3" t="str">
        <f t="shared" si="631"/>
        <v>删除</v>
      </c>
      <c r="EO357" s="3" t="str">
        <f t="shared" si="632"/>
        <v>删除</v>
      </c>
      <c r="GR357" s="4"/>
    </row>
    <row r="358" s="5" customFormat="1" customHeight="1" spans="1:200">
      <c r="A358" s="42" t="s">
        <v>3470</v>
      </c>
      <c r="B358" s="43" t="str">
        <f t="shared" si="647"/>
        <v>MFL India Limited</v>
      </c>
      <c r="C358" s="44" t="s">
        <v>207</v>
      </c>
      <c r="D358" s="44" t="s">
        <v>92</v>
      </c>
      <c r="E358" s="45"/>
      <c r="F358" s="47"/>
      <c r="G358" s="44"/>
      <c r="H358" s="46">
        <f t="shared" si="581"/>
        <v>-0.0413292096672396</v>
      </c>
      <c r="I358" s="46" t="str">
        <f t="shared" si="582"/>
        <v> </v>
      </c>
      <c r="J358" s="129"/>
      <c r="K358" s="47"/>
      <c r="L358" s="44"/>
      <c r="M358" s="70"/>
      <c r="N358" s="71" t="s">
        <v>3471</v>
      </c>
      <c r="O358" s="71" t="s">
        <v>3472</v>
      </c>
      <c r="P358" s="71" t="s">
        <v>3473</v>
      </c>
      <c r="Q358" s="71" t="s">
        <v>3474</v>
      </c>
      <c r="R358" s="71" t="s">
        <v>3475</v>
      </c>
      <c r="S358" s="71" t="s">
        <v>612</v>
      </c>
      <c r="T358" s="75"/>
      <c r="U358" s="71" t="s">
        <v>3476</v>
      </c>
      <c r="V358" s="71" t="s">
        <v>856</v>
      </c>
      <c r="W358" s="71" t="s">
        <v>83</v>
      </c>
      <c r="X358" s="71" t="s">
        <v>3477</v>
      </c>
      <c r="Y358" s="71" t="s">
        <v>3478</v>
      </c>
      <c r="Z358" s="71" t="s">
        <v>3479</v>
      </c>
      <c r="AA358" s="81">
        <v>36831</v>
      </c>
      <c r="AB358" s="71" t="s">
        <v>3480</v>
      </c>
      <c r="AC358" s="82">
        <v>536126</v>
      </c>
      <c r="AD358" s="82">
        <v>137482</v>
      </c>
      <c r="AE358" s="82">
        <v>25123</v>
      </c>
      <c r="AF358" s="82">
        <v>63124</v>
      </c>
      <c r="AG358" s="82">
        <v>1210</v>
      </c>
      <c r="AH358" s="82">
        <v>366</v>
      </c>
      <c r="AI358" s="82">
        <v>18514</v>
      </c>
      <c r="AJ358" s="82">
        <v>28627</v>
      </c>
      <c r="AK358" s="82">
        <v>57306</v>
      </c>
      <c r="AL358" s="82">
        <v>26614</v>
      </c>
      <c r="AM358" s="82">
        <v>19747</v>
      </c>
      <c r="AN358" s="82">
        <v>12208</v>
      </c>
      <c r="AO358" s="82">
        <v>0</v>
      </c>
      <c r="AP358" s="82">
        <v>0</v>
      </c>
      <c r="AQ358" s="82">
        <v>0</v>
      </c>
      <c r="AR358" s="82">
        <v>0</v>
      </c>
      <c r="AS358" s="82">
        <v>-493042</v>
      </c>
      <c r="AT358" s="82">
        <v>-110070</v>
      </c>
      <c r="AU358" s="82">
        <v>-7941</v>
      </c>
      <c r="AV358" s="82">
        <v>-49985</v>
      </c>
      <c r="AW358" s="82">
        <v>-11613</v>
      </c>
      <c r="AX358" s="82">
        <v>-1276</v>
      </c>
      <c r="AY358" s="82">
        <v>0</v>
      </c>
      <c r="AZ358" s="82">
        <v>0</v>
      </c>
      <c r="BA358" s="82">
        <v>0</v>
      </c>
      <c r="BB358" s="82">
        <v>3943</v>
      </c>
      <c r="BC358" s="83"/>
      <c r="BD358" s="82">
        <v>5783</v>
      </c>
      <c r="BE358" s="82">
        <v>12448</v>
      </c>
      <c r="BF358" s="82">
        <v>30515</v>
      </c>
      <c r="BG358" s="83"/>
      <c r="BH358" s="82">
        <v>42822</v>
      </c>
      <c r="BI358" s="82">
        <v>10522</v>
      </c>
      <c r="BJ358" s="82">
        <v>3508</v>
      </c>
      <c r="BK358" s="82">
        <v>253</v>
      </c>
      <c r="BL358" s="82">
        <v>2679</v>
      </c>
      <c r="BM358" s="82">
        <v>113658</v>
      </c>
      <c r="BN358" s="82">
        <v>80694</v>
      </c>
      <c r="BO358" s="82">
        <v>7</v>
      </c>
      <c r="BP358" s="82">
        <v>18626</v>
      </c>
      <c r="BQ358" s="82">
        <v>171557</v>
      </c>
      <c r="BR358" s="82">
        <v>182926</v>
      </c>
      <c r="BS358" s="82">
        <v>5536</v>
      </c>
      <c r="BT358" s="82">
        <v>77595</v>
      </c>
      <c r="BU358" s="82">
        <v>147212</v>
      </c>
      <c r="BV358" s="82">
        <v>61</v>
      </c>
      <c r="BW358" s="82">
        <v>354</v>
      </c>
      <c r="BX358" s="83"/>
      <c r="BY358" s="82">
        <v>-24625</v>
      </c>
      <c r="BZ358" s="82">
        <v>-112</v>
      </c>
      <c r="CA358" s="82">
        <v>15949</v>
      </c>
      <c r="CB358" s="82">
        <v>29558</v>
      </c>
      <c r="CC358" s="82">
        <v>333753</v>
      </c>
      <c r="CD358" s="82">
        <v>105017</v>
      </c>
      <c r="CE358" s="82">
        <v>5982</v>
      </c>
      <c r="CF358" s="82">
        <v>49729</v>
      </c>
      <c r="CG358" s="82">
        <v>4216</v>
      </c>
      <c r="CH358" s="82">
        <v>2443</v>
      </c>
      <c r="CI358" s="82">
        <v>10</v>
      </c>
      <c r="CJ358" s="83"/>
      <c r="CK358" s="89">
        <f t="shared" si="583"/>
        <v>536126</v>
      </c>
      <c r="CL358" s="89">
        <f t="shared" si="584"/>
        <v>-57306</v>
      </c>
      <c r="CM358" s="89">
        <f t="shared" si="585"/>
        <v>-493042</v>
      </c>
      <c r="CN358" s="89">
        <f t="shared" si="586"/>
        <v>-11613</v>
      </c>
      <c r="CO358" s="89">
        <f t="shared" si="587"/>
        <v>-25835</v>
      </c>
      <c r="CP358" s="90">
        <f t="shared" si="588"/>
        <v>-0.0481882990192604</v>
      </c>
      <c r="CQ358" s="90">
        <f t="shared" si="589"/>
        <v>-0.0459729411827511</v>
      </c>
      <c r="CR358" s="91">
        <f t="shared" si="590"/>
        <v>147212</v>
      </c>
      <c r="CS358" s="93">
        <f t="shared" si="591"/>
        <v>0</v>
      </c>
      <c r="CT358" s="93">
        <f t="shared" si="592"/>
        <v>1971.5</v>
      </c>
      <c r="CU358" s="93">
        <f t="shared" si="593"/>
        <v>97176</v>
      </c>
      <c r="CV358" s="94"/>
      <c r="CW358" s="95">
        <f t="shared" si="594"/>
        <v>137482</v>
      </c>
      <c r="CX358" s="95">
        <f t="shared" si="595"/>
        <v>-26614</v>
      </c>
      <c r="CY358" s="95">
        <f t="shared" si="596"/>
        <v>-110070</v>
      </c>
      <c r="CZ358" s="93">
        <f t="shared" si="597"/>
        <v>-1276</v>
      </c>
      <c r="DA358" s="95">
        <f t="shared" si="598"/>
        <v>-478</v>
      </c>
      <c r="DB358" s="99">
        <f t="shared" si="599"/>
        <v>-0.00347681878354985</v>
      </c>
      <c r="DC358" s="99">
        <f t="shared" si="600"/>
        <v>-0.00346477239779646</v>
      </c>
      <c r="DD358" s="91">
        <f t="shared" si="601"/>
        <v>61</v>
      </c>
      <c r="DE358" s="93">
        <f t="shared" si="602"/>
        <v>0</v>
      </c>
      <c r="DF358" s="93" t="e">
        <f t="shared" si="603"/>
        <v>#VALUE!</v>
      </c>
      <c r="DG358" s="93">
        <f t="shared" si="604"/>
        <v>40350.5</v>
      </c>
      <c r="DH358" s="94"/>
      <c r="DI358" s="100">
        <f t="shared" si="605"/>
        <v>25123</v>
      </c>
      <c r="DJ358" s="100">
        <f t="shared" si="606"/>
        <v>-19747</v>
      </c>
      <c r="DK358" s="100">
        <f t="shared" si="607"/>
        <v>-7941</v>
      </c>
      <c r="DL358" s="100">
        <f t="shared" si="608"/>
        <v>0</v>
      </c>
      <c r="DM358" s="100">
        <f t="shared" si="609"/>
        <v>-2565</v>
      </c>
      <c r="DN358" s="99">
        <f t="shared" si="610"/>
        <v>-0.102097679417267</v>
      </c>
      <c r="DO358" s="90">
        <f t="shared" si="611"/>
        <v>-0.0926394105749783</v>
      </c>
      <c r="DP358" s="91">
        <f t="shared" si="612"/>
        <v>354</v>
      </c>
      <c r="DQ358" s="93">
        <f t="shared" si="613"/>
        <v>0</v>
      </c>
      <c r="DR358" s="93" t="e">
        <f t="shared" si="614"/>
        <v>#VALUE!</v>
      </c>
      <c r="DS358" s="93">
        <f t="shared" si="615"/>
        <v>9316.5</v>
      </c>
      <c r="DT358" s="94"/>
      <c r="DU358" s="105">
        <f t="shared" ref="DU358:DX358" si="667">(DI358+CW358+CK358)/3</f>
        <v>232910.333333333</v>
      </c>
      <c r="DV358" s="105">
        <f t="shared" si="667"/>
        <v>-34555.6666666667</v>
      </c>
      <c r="DW358" s="105">
        <f t="shared" si="667"/>
        <v>-203684.333333333</v>
      </c>
      <c r="DX358" s="105">
        <f t="shared" si="667"/>
        <v>-4296.33333333333</v>
      </c>
      <c r="DY358" s="105">
        <f t="shared" si="617"/>
        <v>-9625.99999999999</v>
      </c>
      <c r="DZ358" s="99">
        <f t="shared" si="618"/>
        <v>-0.0413292096672396</v>
      </c>
      <c r="EA358" s="107">
        <f t="shared" si="619"/>
        <v>-0.0396888988453963</v>
      </c>
      <c r="EB358" s="105">
        <f t="shared" si="620"/>
        <v>-49209</v>
      </c>
      <c r="EC358" s="105">
        <f t="shared" si="621"/>
        <v>0</v>
      </c>
      <c r="ED358" s="105" t="e">
        <f t="shared" si="622"/>
        <v>#VALUE!</v>
      </c>
      <c r="EE358" s="105">
        <f t="shared" si="623"/>
        <v>48947.6666666667</v>
      </c>
      <c r="EF358" s="108"/>
      <c r="EG358" s="115" t="str">
        <f t="shared" si="624"/>
        <v>完整</v>
      </c>
      <c r="EH358" s="115" t="str">
        <f t="shared" si="625"/>
        <v>完整</v>
      </c>
      <c r="EI358" s="115" t="str">
        <f t="shared" si="626"/>
        <v>完整</v>
      </c>
      <c r="EJ358" s="115" t="str">
        <f t="shared" si="627"/>
        <v>选择</v>
      </c>
      <c r="EK358" s="115" t="str">
        <f t="shared" si="628"/>
        <v>选择</v>
      </c>
      <c r="EL358" s="115" t="str">
        <f t="shared" si="629"/>
        <v>删除</v>
      </c>
      <c r="EM358" s="3" t="str">
        <f t="shared" si="630"/>
        <v>删除</v>
      </c>
      <c r="EN358" s="3" t="str">
        <f t="shared" si="631"/>
        <v>删除</v>
      </c>
      <c r="EO358" s="3" t="str">
        <f t="shared" si="632"/>
        <v>删除</v>
      </c>
      <c r="GR358" s="4"/>
    </row>
    <row r="359" s="5" customFormat="1" customHeight="1" spans="1:200">
      <c r="A359" s="42" t="s">
        <v>3481</v>
      </c>
      <c r="B359" s="43" t="str">
        <f t="shared" si="647"/>
        <v>CAM Ranh Port Joint Stock Company</v>
      </c>
      <c r="C359" s="44" t="s">
        <v>207</v>
      </c>
      <c r="D359" s="44" t="s">
        <v>90</v>
      </c>
      <c r="E359" s="45"/>
      <c r="F359" s="47"/>
      <c r="G359" s="44"/>
      <c r="H359" s="46">
        <f t="shared" si="581"/>
        <v>0.188594701127985</v>
      </c>
      <c r="I359" s="46" t="str">
        <f t="shared" si="582"/>
        <v> </v>
      </c>
      <c r="J359" s="44"/>
      <c r="K359" s="47"/>
      <c r="L359" s="44"/>
      <c r="M359" s="70"/>
      <c r="N359" s="71" t="s">
        <v>3482</v>
      </c>
      <c r="O359" s="71" t="s">
        <v>3483</v>
      </c>
      <c r="P359" s="71" t="s">
        <v>211</v>
      </c>
      <c r="Q359" s="71" t="s">
        <v>3484</v>
      </c>
      <c r="R359" s="71" t="s">
        <v>3485</v>
      </c>
      <c r="S359" s="71" t="s">
        <v>1565</v>
      </c>
      <c r="T359" s="75"/>
      <c r="U359" s="71" t="s">
        <v>3486</v>
      </c>
      <c r="V359" s="71" t="s">
        <v>306</v>
      </c>
      <c r="W359" s="71" t="s">
        <v>77</v>
      </c>
      <c r="X359" s="71" t="s">
        <v>3487</v>
      </c>
      <c r="Y359" s="71" t="s">
        <v>3488</v>
      </c>
      <c r="Z359" s="71" t="s">
        <v>3489</v>
      </c>
      <c r="AA359" s="81">
        <v>42271</v>
      </c>
      <c r="AB359" s="75"/>
      <c r="AC359" s="82">
        <v>143511135</v>
      </c>
      <c r="AD359" s="82">
        <v>151878448</v>
      </c>
      <c r="AE359" s="82">
        <v>194943679</v>
      </c>
      <c r="AF359" s="82">
        <v>138417258</v>
      </c>
      <c r="AG359" s="83"/>
      <c r="AH359" s="83"/>
      <c r="AI359" s="83"/>
      <c r="AJ359" s="83"/>
      <c r="AK359" s="82">
        <v>83373973</v>
      </c>
      <c r="AL359" s="82">
        <v>93208199</v>
      </c>
      <c r="AM359" s="82">
        <v>90735861</v>
      </c>
      <c r="AN359" s="82">
        <v>65643509</v>
      </c>
      <c r="AO359" s="82">
        <v>0</v>
      </c>
      <c r="AP359" s="82">
        <v>0</v>
      </c>
      <c r="AQ359" s="82">
        <v>0</v>
      </c>
      <c r="AR359" s="82">
        <v>0</v>
      </c>
      <c r="AS359" s="82">
        <v>-20267187</v>
      </c>
      <c r="AT359" s="82">
        <v>-21071577</v>
      </c>
      <c r="AU359" s="82">
        <v>-28447868</v>
      </c>
      <c r="AV359" s="82">
        <v>-22266764</v>
      </c>
      <c r="AW359" s="82">
        <v>-21265650</v>
      </c>
      <c r="AX359" s="82">
        <v>-19753457</v>
      </c>
      <c r="AY359" s="82">
        <v>-19735235</v>
      </c>
      <c r="AZ359" s="82">
        <v>-19633897</v>
      </c>
      <c r="BA359" s="82">
        <v>728421</v>
      </c>
      <c r="BB359" s="82">
        <v>1172653</v>
      </c>
      <c r="BC359" s="82">
        <v>1232735</v>
      </c>
      <c r="BD359" s="82">
        <v>729285</v>
      </c>
      <c r="BE359" s="82">
        <v>17578515</v>
      </c>
      <c r="BF359" s="82">
        <v>8819641</v>
      </c>
      <c r="BG359" s="82">
        <v>12904108</v>
      </c>
      <c r="BH359" s="82">
        <v>8332704</v>
      </c>
      <c r="BI359" s="82">
        <v>16806181</v>
      </c>
      <c r="BJ359" s="82">
        <v>8151662</v>
      </c>
      <c r="BK359" s="82">
        <v>29360609</v>
      </c>
      <c r="BL359" s="82">
        <v>15630997</v>
      </c>
      <c r="BM359" s="82">
        <v>268117015</v>
      </c>
      <c r="BN359" s="82">
        <v>267278318</v>
      </c>
      <c r="BO359" s="82">
        <v>277258408</v>
      </c>
      <c r="BP359" s="82">
        <v>294090931</v>
      </c>
      <c r="BQ359" s="82">
        <v>307534637</v>
      </c>
      <c r="BR359" s="82">
        <v>307631341</v>
      </c>
      <c r="BS359" s="82">
        <v>326676806</v>
      </c>
      <c r="BT359" s="82">
        <v>322640423</v>
      </c>
      <c r="BU359" s="82">
        <v>62262</v>
      </c>
      <c r="BV359" s="82">
        <v>248756</v>
      </c>
      <c r="BW359" s="82">
        <v>190400</v>
      </c>
      <c r="BX359" s="82">
        <v>213068</v>
      </c>
      <c r="BY359" s="82">
        <v>18604325</v>
      </c>
      <c r="BZ359" s="82">
        <v>17845215</v>
      </c>
      <c r="CA359" s="82">
        <v>56024715</v>
      </c>
      <c r="CB359" s="82">
        <v>30873088</v>
      </c>
      <c r="CC359" s="83"/>
      <c r="CD359" s="83"/>
      <c r="CE359" s="83"/>
      <c r="CF359" s="83"/>
      <c r="CG359" s="82">
        <v>20204925</v>
      </c>
      <c r="CH359" s="82">
        <v>20822821</v>
      </c>
      <c r="CI359" s="82">
        <v>28257468</v>
      </c>
      <c r="CJ359" s="82">
        <v>22053696</v>
      </c>
      <c r="CK359" s="89">
        <f t="shared" si="583"/>
        <v>143511135</v>
      </c>
      <c r="CL359" s="89">
        <f t="shared" si="584"/>
        <v>-83373973</v>
      </c>
      <c r="CM359" s="89">
        <f t="shared" si="585"/>
        <v>-20267187</v>
      </c>
      <c r="CN359" s="89">
        <f t="shared" si="586"/>
        <v>-21265650</v>
      </c>
      <c r="CO359" s="89">
        <f t="shared" si="587"/>
        <v>18604325</v>
      </c>
      <c r="CP359" s="90">
        <f t="shared" si="588"/>
        <v>0.129636804837478</v>
      </c>
      <c r="CQ359" s="90">
        <f t="shared" si="589"/>
        <v>0.14894564195499</v>
      </c>
      <c r="CR359" s="91">
        <f t="shared" si="590"/>
        <v>62262</v>
      </c>
      <c r="CS359" s="93">
        <f t="shared" si="591"/>
        <v>0</v>
      </c>
      <c r="CT359" s="93">
        <f t="shared" si="592"/>
        <v>950537</v>
      </c>
      <c r="CU359" s="93">
        <f t="shared" si="593"/>
        <v>267697666.5</v>
      </c>
      <c r="CV359" s="94"/>
      <c r="CW359" s="95">
        <f t="shared" si="594"/>
        <v>151878448</v>
      </c>
      <c r="CX359" s="95">
        <f t="shared" si="595"/>
        <v>-93208199</v>
      </c>
      <c r="CY359" s="95">
        <f t="shared" si="596"/>
        <v>-21071577</v>
      </c>
      <c r="CZ359" s="93">
        <f t="shared" si="597"/>
        <v>-19753457</v>
      </c>
      <c r="DA359" s="95">
        <f t="shared" si="598"/>
        <v>17845215</v>
      </c>
      <c r="DB359" s="99">
        <f t="shared" si="599"/>
        <v>0.117496690511349</v>
      </c>
      <c r="DC359" s="99">
        <f t="shared" si="600"/>
        <v>0.133140226498901</v>
      </c>
      <c r="DD359" s="91">
        <f t="shared" si="601"/>
        <v>248756</v>
      </c>
      <c r="DE359" s="93">
        <f t="shared" si="602"/>
        <v>0</v>
      </c>
      <c r="DF359" s="93">
        <f t="shared" si="603"/>
        <v>1202694</v>
      </c>
      <c r="DG359" s="93">
        <f t="shared" si="604"/>
        <v>272268363</v>
      </c>
      <c r="DH359" s="94"/>
      <c r="DI359" s="100">
        <f t="shared" si="605"/>
        <v>194943679</v>
      </c>
      <c r="DJ359" s="100">
        <f t="shared" si="606"/>
        <v>-90735861</v>
      </c>
      <c r="DK359" s="100">
        <f t="shared" si="607"/>
        <v>-28447868</v>
      </c>
      <c r="DL359" s="100">
        <f t="shared" si="608"/>
        <v>-19735235</v>
      </c>
      <c r="DM359" s="100">
        <f t="shared" si="609"/>
        <v>56024715</v>
      </c>
      <c r="DN359" s="99">
        <f t="shared" si="610"/>
        <v>0.287389236149586</v>
      </c>
      <c r="DO359" s="90">
        <f t="shared" si="611"/>
        <v>0.403290619126702</v>
      </c>
      <c r="DP359" s="91">
        <f t="shared" si="612"/>
        <v>190400</v>
      </c>
      <c r="DQ359" s="93">
        <f t="shared" si="613"/>
        <v>0</v>
      </c>
      <c r="DR359" s="93">
        <f t="shared" si="614"/>
        <v>981010</v>
      </c>
      <c r="DS359" s="93">
        <f t="shared" si="615"/>
        <v>285674669.5</v>
      </c>
      <c r="DT359" s="94"/>
      <c r="DU359" s="105">
        <f t="shared" ref="DU359:DX359" si="668">(DI359+CW359+CK359)/3</f>
        <v>163444420.666667</v>
      </c>
      <c r="DV359" s="105">
        <f t="shared" si="668"/>
        <v>-89106011</v>
      </c>
      <c r="DW359" s="105">
        <f t="shared" si="668"/>
        <v>-23262210.6666667</v>
      </c>
      <c r="DX359" s="105">
        <f t="shared" si="668"/>
        <v>-20251447.3333333</v>
      </c>
      <c r="DY359" s="105">
        <f t="shared" si="617"/>
        <v>30824751.6666667</v>
      </c>
      <c r="DZ359" s="99">
        <f t="shared" si="618"/>
        <v>0.188594701127985</v>
      </c>
      <c r="EA359" s="107">
        <f t="shared" si="619"/>
        <v>0.232429713473849</v>
      </c>
      <c r="EB359" s="105">
        <f t="shared" si="620"/>
        <v>-167139.333333333</v>
      </c>
      <c r="EC359" s="105">
        <f t="shared" si="621"/>
        <v>0</v>
      </c>
      <c r="ED359" s="105">
        <f t="shared" si="622"/>
        <v>1044747</v>
      </c>
      <c r="EE359" s="105">
        <f t="shared" si="623"/>
        <v>275213566.333333</v>
      </c>
      <c r="EF359" s="108"/>
      <c r="EG359" s="115" t="str">
        <f t="shared" si="624"/>
        <v>完整</v>
      </c>
      <c r="EH359" s="115" t="str">
        <f t="shared" si="625"/>
        <v>完整</v>
      </c>
      <c r="EI359" s="115" t="str">
        <f t="shared" si="626"/>
        <v>完整</v>
      </c>
      <c r="EJ359" s="115" t="str">
        <f t="shared" si="627"/>
        <v>选择</v>
      </c>
      <c r="EK359" s="115" t="str">
        <f t="shared" si="628"/>
        <v>选择</v>
      </c>
      <c r="EL359" s="115" t="str">
        <f t="shared" si="629"/>
        <v>选择</v>
      </c>
      <c r="EM359" s="3" t="str">
        <f t="shared" si="630"/>
        <v>删除</v>
      </c>
      <c r="EN359" s="3" t="str">
        <f t="shared" si="631"/>
        <v>删除</v>
      </c>
      <c r="EO359" s="3" t="str">
        <f t="shared" si="632"/>
        <v>删除</v>
      </c>
      <c r="GR359" s="4"/>
    </row>
    <row r="360" s="5" customFormat="1" customHeight="1" spans="1:200">
      <c r="A360" s="42" t="s">
        <v>3490</v>
      </c>
      <c r="B360" s="43" t="str">
        <f t="shared" si="647"/>
        <v>Vinatrans International Freight Forwarders</v>
      </c>
      <c r="C360" s="44" t="s">
        <v>207</v>
      </c>
      <c r="D360" s="44" t="s">
        <v>90</v>
      </c>
      <c r="E360" s="45"/>
      <c r="F360" s="47"/>
      <c r="G360" s="44"/>
      <c r="H360" s="46">
        <f t="shared" si="581"/>
        <v>0.0862898179562756</v>
      </c>
      <c r="I360" s="46" t="str">
        <f t="shared" si="582"/>
        <v> </v>
      </c>
      <c r="J360" s="44"/>
      <c r="K360" s="47"/>
      <c r="L360" s="44"/>
      <c r="M360" s="70"/>
      <c r="N360" s="71" t="s">
        <v>3491</v>
      </c>
      <c r="O360" s="71" t="s">
        <v>3492</v>
      </c>
      <c r="P360" s="71" t="s">
        <v>211</v>
      </c>
      <c r="Q360" s="71" t="s">
        <v>3493</v>
      </c>
      <c r="R360" s="71" t="s">
        <v>3494</v>
      </c>
      <c r="S360" s="71" t="s">
        <v>1565</v>
      </c>
      <c r="T360" s="75"/>
      <c r="U360" s="71" t="s">
        <v>3495</v>
      </c>
      <c r="V360" s="71" t="s">
        <v>306</v>
      </c>
      <c r="W360" s="71" t="s">
        <v>77</v>
      </c>
      <c r="X360" s="71" t="s">
        <v>3496</v>
      </c>
      <c r="Y360" s="71" t="s">
        <v>3497</v>
      </c>
      <c r="Z360" s="71" t="s">
        <v>3498</v>
      </c>
      <c r="AA360" s="81">
        <v>41886</v>
      </c>
      <c r="AB360" s="75"/>
      <c r="AC360" s="82">
        <v>142428665</v>
      </c>
      <c r="AD360" s="82">
        <v>214175613</v>
      </c>
      <c r="AE360" s="82">
        <v>226039262</v>
      </c>
      <c r="AF360" s="82">
        <v>194585987</v>
      </c>
      <c r="AG360" s="83"/>
      <c r="AH360" s="83"/>
      <c r="AI360" s="83"/>
      <c r="AJ360" s="83"/>
      <c r="AK360" s="82">
        <v>117697361</v>
      </c>
      <c r="AL360" s="82">
        <v>186104263</v>
      </c>
      <c r="AM360" s="82">
        <v>217098841</v>
      </c>
      <c r="AN360" s="82">
        <v>172524499</v>
      </c>
      <c r="AO360" s="82">
        <v>0</v>
      </c>
      <c r="AP360" s="82">
        <v>0</v>
      </c>
      <c r="AQ360" s="82">
        <v>0</v>
      </c>
      <c r="AR360" s="82">
        <v>0</v>
      </c>
      <c r="AS360" s="82">
        <v>-10050575</v>
      </c>
      <c r="AT360" s="82">
        <v>4417915</v>
      </c>
      <c r="AU360" s="82">
        <v>-1124738</v>
      </c>
      <c r="AV360" s="82">
        <v>10316303</v>
      </c>
      <c r="AW360" s="82">
        <v>-873096</v>
      </c>
      <c r="AX360" s="82">
        <v>-1690892</v>
      </c>
      <c r="AY360" s="82">
        <v>-2145484</v>
      </c>
      <c r="AZ360" s="82">
        <v>-2485358</v>
      </c>
      <c r="BA360" s="82">
        <v>2556376</v>
      </c>
      <c r="BB360" s="82">
        <v>1530640</v>
      </c>
      <c r="BC360" s="82">
        <v>166612</v>
      </c>
      <c r="BD360" s="82">
        <v>1945500</v>
      </c>
      <c r="BE360" s="82">
        <v>25802013</v>
      </c>
      <c r="BF360" s="82">
        <v>38998395</v>
      </c>
      <c r="BG360" s="82">
        <v>29509565</v>
      </c>
      <c r="BH360" s="82">
        <v>32151567</v>
      </c>
      <c r="BI360" s="82">
        <v>172201295</v>
      </c>
      <c r="BJ360" s="82">
        <v>196816820</v>
      </c>
      <c r="BK360" s="82">
        <v>152087187</v>
      </c>
      <c r="BL360" s="82">
        <v>117296720</v>
      </c>
      <c r="BM360" s="82">
        <v>7348824</v>
      </c>
      <c r="BN360" s="82">
        <v>7119880</v>
      </c>
      <c r="BO360" s="82">
        <v>8506180</v>
      </c>
      <c r="BP360" s="82">
        <v>9361107</v>
      </c>
      <c r="BQ360" s="82">
        <v>592961356</v>
      </c>
      <c r="BR360" s="82">
        <v>616993190</v>
      </c>
      <c r="BS360" s="82">
        <v>541506481</v>
      </c>
      <c r="BT360" s="82">
        <v>508301812</v>
      </c>
      <c r="BU360" s="82">
        <v>8851677</v>
      </c>
      <c r="BV360" s="82">
        <v>15157864</v>
      </c>
      <c r="BW360" s="83"/>
      <c r="BX360" s="83"/>
      <c r="BY360" s="82">
        <v>13807633</v>
      </c>
      <c r="BZ360" s="82">
        <v>30798373</v>
      </c>
      <c r="CA360" s="82">
        <v>5670199</v>
      </c>
      <c r="CB360" s="82">
        <v>29892433</v>
      </c>
      <c r="CC360" s="83"/>
      <c r="CD360" s="83"/>
      <c r="CE360" s="83"/>
      <c r="CF360" s="83"/>
      <c r="CG360" s="82">
        <v>24290321</v>
      </c>
      <c r="CH360" s="82">
        <v>25506883</v>
      </c>
      <c r="CI360" s="82">
        <v>16524328</v>
      </c>
      <c r="CJ360" s="82">
        <v>16054109</v>
      </c>
      <c r="CK360" s="89">
        <f t="shared" si="583"/>
        <v>142428665</v>
      </c>
      <c r="CL360" s="89">
        <f t="shared" si="584"/>
        <v>-117697361</v>
      </c>
      <c r="CM360" s="89">
        <f t="shared" si="585"/>
        <v>-10050575</v>
      </c>
      <c r="CN360" s="89">
        <f t="shared" si="586"/>
        <v>-873096</v>
      </c>
      <c r="CO360" s="89">
        <f t="shared" si="587"/>
        <v>13807633</v>
      </c>
      <c r="CP360" s="90">
        <f t="shared" si="588"/>
        <v>0.0969442001018545</v>
      </c>
      <c r="CQ360" s="90">
        <f t="shared" si="589"/>
        <v>0.107351284508431</v>
      </c>
      <c r="CR360" s="91">
        <f t="shared" si="590"/>
        <v>8851677</v>
      </c>
      <c r="CS360" s="93">
        <f t="shared" si="591"/>
        <v>0</v>
      </c>
      <c r="CT360" s="93">
        <f t="shared" si="592"/>
        <v>2043508</v>
      </c>
      <c r="CU360" s="93">
        <f t="shared" si="593"/>
        <v>7234352</v>
      </c>
      <c r="CV360" s="94"/>
      <c r="CW360" s="95">
        <f t="shared" si="594"/>
        <v>214175613</v>
      </c>
      <c r="CX360" s="95">
        <f t="shared" si="595"/>
        <v>-186104263</v>
      </c>
      <c r="CY360" s="95">
        <f t="shared" si="596"/>
        <v>4417915</v>
      </c>
      <c r="CZ360" s="93">
        <f t="shared" si="597"/>
        <v>-1690892</v>
      </c>
      <c r="DA360" s="95">
        <f t="shared" si="598"/>
        <v>30798373</v>
      </c>
      <c r="DB360" s="99">
        <f t="shared" si="599"/>
        <v>0.143799625777189</v>
      </c>
      <c r="DC360" s="99">
        <f t="shared" si="600"/>
        <v>0.167950902740166</v>
      </c>
      <c r="DD360" s="91">
        <f t="shared" si="601"/>
        <v>15157864</v>
      </c>
      <c r="DE360" s="93">
        <f t="shared" si="602"/>
        <v>0</v>
      </c>
      <c r="DF360" s="93">
        <f t="shared" si="603"/>
        <v>848626</v>
      </c>
      <c r="DG360" s="93">
        <f t="shared" si="604"/>
        <v>7813030</v>
      </c>
      <c r="DH360" s="94"/>
      <c r="DI360" s="100">
        <f t="shared" si="605"/>
        <v>226039262</v>
      </c>
      <c r="DJ360" s="100">
        <f t="shared" si="606"/>
        <v>-217098841</v>
      </c>
      <c r="DK360" s="100">
        <f t="shared" si="607"/>
        <v>-1124738</v>
      </c>
      <c r="DL360" s="100">
        <f t="shared" si="608"/>
        <v>-2145484</v>
      </c>
      <c r="DM360" s="100">
        <f t="shared" si="609"/>
        <v>5670199</v>
      </c>
      <c r="DN360" s="99">
        <f t="shared" si="610"/>
        <v>0.0250850181947595</v>
      </c>
      <c r="DO360" s="90">
        <f t="shared" si="611"/>
        <v>0.0257304674386168</v>
      </c>
      <c r="DP360" s="91">
        <f t="shared" si="612"/>
        <v>0</v>
      </c>
      <c r="DQ360" s="93">
        <f t="shared" si="613"/>
        <v>0</v>
      </c>
      <c r="DR360" s="93">
        <f t="shared" si="614"/>
        <v>1056056</v>
      </c>
      <c r="DS360" s="93">
        <f t="shared" si="615"/>
        <v>8933643.5</v>
      </c>
      <c r="DT360" s="94"/>
      <c r="DU360" s="105">
        <f t="shared" ref="DU360:DX360" si="669">(DI360+CW360+CK360)/3</f>
        <v>194214513.333333</v>
      </c>
      <c r="DV360" s="105">
        <f t="shared" si="669"/>
        <v>-173633488.333333</v>
      </c>
      <c r="DW360" s="105">
        <f t="shared" si="669"/>
        <v>-2252466</v>
      </c>
      <c r="DX360" s="105">
        <f t="shared" si="669"/>
        <v>-1569824</v>
      </c>
      <c r="DY360" s="105">
        <f t="shared" si="617"/>
        <v>16758735</v>
      </c>
      <c r="DZ360" s="99">
        <f t="shared" si="618"/>
        <v>0.0862898179562756</v>
      </c>
      <c r="EA360" s="107">
        <f t="shared" si="619"/>
        <v>0.094438936603802</v>
      </c>
      <c r="EB360" s="105">
        <f t="shared" si="620"/>
        <v>-8003180.33333333</v>
      </c>
      <c r="EC360" s="105">
        <f t="shared" si="621"/>
        <v>0</v>
      </c>
      <c r="ED360" s="105">
        <f t="shared" si="622"/>
        <v>1316063.33333333</v>
      </c>
      <c r="EE360" s="105">
        <f t="shared" si="623"/>
        <v>7993675.16666667</v>
      </c>
      <c r="EF360" s="108"/>
      <c r="EG360" s="115" t="str">
        <f t="shared" si="624"/>
        <v>完整</v>
      </c>
      <c r="EH360" s="115" t="str">
        <f t="shared" si="625"/>
        <v>完整</v>
      </c>
      <c r="EI360" s="115" t="str">
        <f t="shared" si="626"/>
        <v>完整</v>
      </c>
      <c r="EJ360" s="115" t="str">
        <f t="shared" si="627"/>
        <v>选择</v>
      </c>
      <c r="EK360" s="115" t="str">
        <f t="shared" si="628"/>
        <v>选择</v>
      </c>
      <c r="EL360" s="115" t="str">
        <f t="shared" si="629"/>
        <v>选择</v>
      </c>
      <c r="EM360" s="3" t="str">
        <f t="shared" si="630"/>
        <v>删除</v>
      </c>
      <c r="EN360" s="3" t="str">
        <f t="shared" si="631"/>
        <v>删除</v>
      </c>
      <c r="EO360" s="3" t="str">
        <f t="shared" si="632"/>
        <v>删除</v>
      </c>
      <c r="GR360" s="4"/>
    </row>
    <row r="361" s="5" customFormat="1" customHeight="1" spans="1:200">
      <c r="A361" s="42" t="s">
        <v>3499</v>
      </c>
      <c r="B361" s="43" t="str">
        <f t="shared" si="647"/>
        <v>PT Dewata Freightinternational TBK</v>
      </c>
      <c r="C361" s="44" t="s">
        <v>207</v>
      </c>
      <c r="D361" s="44" t="s">
        <v>90</v>
      </c>
      <c r="E361" s="45"/>
      <c r="F361" s="47"/>
      <c r="G361" s="44"/>
      <c r="H361" s="46" t="e">
        <f t="shared" si="581"/>
        <v>#VALUE!</v>
      </c>
      <c r="I361" s="46" t="str">
        <f t="shared" si="582"/>
        <v> </v>
      </c>
      <c r="J361" s="129"/>
      <c r="K361" s="47"/>
      <c r="L361" s="44"/>
      <c r="M361" s="70"/>
      <c r="N361" s="71" t="s">
        <v>3500</v>
      </c>
      <c r="O361" s="71" t="s">
        <v>3501</v>
      </c>
      <c r="P361" s="71" t="s">
        <v>211</v>
      </c>
      <c r="Q361" s="71" t="s">
        <v>3502</v>
      </c>
      <c r="R361" s="71" t="s">
        <v>3503</v>
      </c>
      <c r="S361" s="71" t="s">
        <v>1107</v>
      </c>
      <c r="T361" s="75"/>
      <c r="U361" s="71" t="s">
        <v>3504</v>
      </c>
      <c r="V361" s="71" t="s">
        <v>306</v>
      </c>
      <c r="W361" s="71" t="s">
        <v>83</v>
      </c>
      <c r="X361" s="71" t="s">
        <v>3505</v>
      </c>
      <c r="Y361" s="71" t="s">
        <v>308</v>
      </c>
      <c r="Z361" s="71" t="s">
        <v>3506</v>
      </c>
      <c r="AA361" s="81">
        <v>43413</v>
      </c>
      <c r="AB361" s="75"/>
      <c r="AC361" s="83"/>
      <c r="AD361" s="82">
        <v>90825391</v>
      </c>
      <c r="AE361" s="82">
        <v>86034518</v>
      </c>
      <c r="AF361" s="82">
        <v>83376306</v>
      </c>
      <c r="AG361" s="83"/>
      <c r="AH361" s="82">
        <v>2231679</v>
      </c>
      <c r="AI361" s="82">
        <v>548490</v>
      </c>
      <c r="AJ361" s="83"/>
      <c r="AK361" s="83"/>
      <c r="AL361" s="82">
        <v>73560494</v>
      </c>
      <c r="AM361" s="82">
        <v>80896772</v>
      </c>
      <c r="AN361" s="82">
        <v>72622926</v>
      </c>
      <c r="AO361" s="83"/>
      <c r="AP361" s="82">
        <v>0</v>
      </c>
      <c r="AQ361" s="82">
        <v>0</v>
      </c>
      <c r="AR361" s="82">
        <v>0</v>
      </c>
      <c r="AS361" s="83"/>
      <c r="AT361" s="82">
        <v>-14620376</v>
      </c>
      <c r="AU361" s="82">
        <v>-17412648</v>
      </c>
      <c r="AV361" s="82">
        <v>-33461366</v>
      </c>
      <c r="AW361" s="83"/>
      <c r="AX361" s="82">
        <v>-3138454</v>
      </c>
      <c r="AY361" s="82">
        <v>-10279512</v>
      </c>
      <c r="AZ361" s="82">
        <v>-14175992</v>
      </c>
      <c r="BA361" s="83"/>
      <c r="BB361" s="82">
        <v>4156597</v>
      </c>
      <c r="BC361" s="82">
        <v>9209291</v>
      </c>
      <c r="BD361" s="82">
        <v>3565148</v>
      </c>
      <c r="BE361" s="83"/>
      <c r="BF361" s="82">
        <v>50502799</v>
      </c>
      <c r="BG361" s="82">
        <v>23901090</v>
      </c>
      <c r="BH361" s="82">
        <v>76029225</v>
      </c>
      <c r="BI361" s="83"/>
      <c r="BJ361" s="82">
        <v>2294722</v>
      </c>
      <c r="BK361" s="82">
        <v>3344260</v>
      </c>
      <c r="BL361" s="82">
        <v>2688575</v>
      </c>
      <c r="BM361" s="83"/>
      <c r="BN361" s="82">
        <v>26560620</v>
      </c>
      <c r="BO361" s="82">
        <v>40100501</v>
      </c>
      <c r="BP361" s="82">
        <v>51630982</v>
      </c>
      <c r="BQ361" s="83"/>
      <c r="BR361" s="82">
        <v>159955395</v>
      </c>
      <c r="BS361" s="82">
        <v>170331201</v>
      </c>
      <c r="BT361" s="82">
        <v>285062024</v>
      </c>
      <c r="BU361" s="83"/>
      <c r="BV361" s="82">
        <v>880901</v>
      </c>
      <c r="BW361" s="82">
        <v>1426205</v>
      </c>
      <c r="BX361" s="82">
        <v>2347633</v>
      </c>
      <c r="BY361" s="83"/>
      <c r="BZ361" s="82">
        <v>1737746</v>
      </c>
      <c r="CA361" s="82">
        <v>-22005924</v>
      </c>
      <c r="CB361" s="82">
        <v>-36883978</v>
      </c>
      <c r="CC361" s="83"/>
      <c r="CD361" s="83"/>
      <c r="CE361" s="83"/>
      <c r="CF361" s="82">
        <v>312151</v>
      </c>
      <c r="CG361" s="83"/>
      <c r="CH361" s="82">
        <v>13367216</v>
      </c>
      <c r="CI361" s="82">
        <v>15272914</v>
      </c>
      <c r="CJ361" s="82">
        <v>29859671</v>
      </c>
      <c r="CK361" s="89" t="str">
        <f t="shared" si="583"/>
        <v>无数据</v>
      </c>
      <c r="CL361" s="89">
        <f t="shared" si="584"/>
        <v>0</v>
      </c>
      <c r="CM361" s="89">
        <f t="shared" si="585"/>
        <v>0</v>
      </c>
      <c r="CN361" s="89">
        <f t="shared" si="586"/>
        <v>0</v>
      </c>
      <c r="CO361" s="89" t="str">
        <f t="shared" si="587"/>
        <v>无数据</v>
      </c>
      <c r="CP361" s="90" t="e">
        <f t="shared" si="588"/>
        <v>#VALUE!</v>
      </c>
      <c r="CQ361" s="90" t="e">
        <f t="shared" si="589"/>
        <v>#VALUE!</v>
      </c>
      <c r="CR361" s="91">
        <f t="shared" si="590"/>
        <v>0</v>
      </c>
      <c r="CS361" s="93" t="str">
        <f t="shared" si="591"/>
        <v/>
      </c>
      <c r="CT361" s="93" t="e">
        <f t="shared" si="592"/>
        <v>#VALUE!</v>
      </c>
      <c r="CU361" s="93" t="e">
        <f t="shared" si="593"/>
        <v>#VALUE!</v>
      </c>
      <c r="CV361" s="94"/>
      <c r="CW361" s="95">
        <f t="shared" si="594"/>
        <v>90825391</v>
      </c>
      <c r="CX361" s="95">
        <f t="shared" si="595"/>
        <v>-73560494</v>
      </c>
      <c r="CY361" s="95">
        <f t="shared" si="596"/>
        <v>-14620376</v>
      </c>
      <c r="CZ361" s="93">
        <f t="shared" si="597"/>
        <v>-3138454</v>
      </c>
      <c r="DA361" s="95">
        <f t="shared" si="598"/>
        <v>-493933</v>
      </c>
      <c r="DB361" s="99">
        <f t="shared" si="599"/>
        <v>-0.00543827000975972</v>
      </c>
      <c r="DC361" s="99">
        <f t="shared" si="600"/>
        <v>-0.00540885519476688</v>
      </c>
      <c r="DD361" s="91">
        <f t="shared" si="601"/>
        <v>880901</v>
      </c>
      <c r="DE361" s="93">
        <f t="shared" si="602"/>
        <v>0</v>
      </c>
      <c r="DF361" s="93">
        <f t="shared" si="603"/>
        <v>6682944</v>
      </c>
      <c r="DG361" s="93">
        <f t="shared" si="604"/>
        <v>33330560.5</v>
      </c>
      <c r="DH361" s="94"/>
      <c r="DI361" s="100">
        <f t="shared" si="605"/>
        <v>86034518</v>
      </c>
      <c r="DJ361" s="100">
        <f t="shared" si="606"/>
        <v>-80896772</v>
      </c>
      <c r="DK361" s="100">
        <f t="shared" si="607"/>
        <v>-17412648</v>
      </c>
      <c r="DL361" s="100">
        <f t="shared" si="608"/>
        <v>-10279512</v>
      </c>
      <c r="DM361" s="100">
        <f t="shared" si="609"/>
        <v>-22554414</v>
      </c>
      <c r="DN361" s="99">
        <f t="shared" si="610"/>
        <v>-0.262155406042956</v>
      </c>
      <c r="DO361" s="90">
        <f t="shared" si="611"/>
        <v>-0.20770453843307</v>
      </c>
      <c r="DP361" s="91">
        <f t="shared" si="612"/>
        <v>1426205</v>
      </c>
      <c r="DQ361" s="93">
        <f t="shared" si="613"/>
        <v>0</v>
      </c>
      <c r="DR361" s="93">
        <f t="shared" si="614"/>
        <v>6387219.5</v>
      </c>
      <c r="DS361" s="93">
        <f t="shared" si="615"/>
        <v>45865741.5</v>
      </c>
      <c r="DT361" s="94"/>
      <c r="DU361" s="105" t="e">
        <f t="shared" ref="DU361:DX361" si="670">(DI361+CW361+CK361)/3</f>
        <v>#VALUE!</v>
      </c>
      <c r="DV361" s="105">
        <f t="shared" si="670"/>
        <v>-51485755.3333333</v>
      </c>
      <c r="DW361" s="105">
        <f t="shared" si="670"/>
        <v>-10677674.6666667</v>
      </c>
      <c r="DX361" s="105">
        <f t="shared" si="670"/>
        <v>-4472655.33333333</v>
      </c>
      <c r="DY361" s="105" t="e">
        <f t="shared" si="617"/>
        <v>#VALUE!</v>
      </c>
      <c r="DZ361" s="99" t="e">
        <f t="shared" si="618"/>
        <v>#VALUE!</v>
      </c>
      <c r="EA361" s="107" t="e">
        <f t="shared" si="619"/>
        <v>#VALUE!</v>
      </c>
      <c r="EB361" s="105">
        <f t="shared" si="620"/>
        <v>-769035.333333333</v>
      </c>
      <c r="EC361" s="105" t="e">
        <f t="shared" si="621"/>
        <v>#VALUE!</v>
      </c>
      <c r="ED361" s="105" t="e">
        <f t="shared" si="622"/>
        <v>#VALUE!</v>
      </c>
      <c r="EE361" s="105" t="e">
        <f t="shared" si="623"/>
        <v>#VALUE!</v>
      </c>
      <c r="EF361" s="108"/>
      <c r="EG361" s="115" t="str">
        <f t="shared" si="624"/>
        <v>完整</v>
      </c>
      <c r="EH361" s="115" t="str">
        <f t="shared" si="625"/>
        <v>完整</v>
      </c>
      <c r="EI361" s="115" t="str">
        <f t="shared" si="626"/>
        <v>无数据</v>
      </c>
      <c r="EJ361" s="115" t="str">
        <f t="shared" si="627"/>
        <v>选择</v>
      </c>
      <c r="EK361" s="115" t="str">
        <f t="shared" si="628"/>
        <v>删除</v>
      </c>
      <c r="EL361" s="115" t="str">
        <f t="shared" si="629"/>
        <v>选择</v>
      </c>
      <c r="EM361" s="3" t="e">
        <f t="shared" si="630"/>
        <v>#VALUE!</v>
      </c>
      <c r="EN361" s="3" t="e">
        <f t="shared" si="631"/>
        <v>#VALUE!</v>
      </c>
      <c r="EO361" s="3" t="e">
        <f t="shared" si="632"/>
        <v>#VALUE!</v>
      </c>
      <c r="GR361" s="4"/>
    </row>
    <row r="362" s="5" customFormat="1" customHeight="1" spans="1:200">
      <c r="A362" s="42" t="s">
        <v>3507</v>
      </c>
      <c r="B362" s="43" t="str">
        <f t="shared" si="647"/>
        <v>Vinalines Logistics Vietnam Joint Stock Company</v>
      </c>
      <c r="C362" s="44" t="s">
        <v>207</v>
      </c>
      <c r="D362" s="44" t="s">
        <v>90</v>
      </c>
      <c r="E362" s="45"/>
      <c r="F362" s="47"/>
      <c r="G362" s="44"/>
      <c r="H362" s="46">
        <f t="shared" si="581"/>
        <v>-0.0166398219909096</v>
      </c>
      <c r="I362" s="46" t="str">
        <f t="shared" si="582"/>
        <v> </v>
      </c>
      <c r="J362" s="44"/>
      <c r="K362" s="47"/>
      <c r="L362" s="44"/>
      <c r="M362" s="70"/>
      <c r="N362" s="71" t="s">
        <v>3508</v>
      </c>
      <c r="O362" s="71" t="s">
        <v>3509</v>
      </c>
      <c r="P362" s="71" t="s">
        <v>211</v>
      </c>
      <c r="Q362" s="71" t="s">
        <v>3510</v>
      </c>
      <c r="R362" s="71" t="s">
        <v>3511</v>
      </c>
      <c r="S362" s="71" t="s">
        <v>1565</v>
      </c>
      <c r="T362" s="75"/>
      <c r="U362" s="71" t="s">
        <v>3512</v>
      </c>
      <c r="V362" s="71" t="s">
        <v>306</v>
      </c>
      <c r="W362" s="71" t="s">
        <v>73</v>
      </c>
      <c r="X362" s="71" t="s">
        <v>3513</v>
      </c>
      <c r="Y362" s="71" t="s">
        <v>2901</v>
      </c>
      <c r="Z362" s="71" t="s">
        <v>3514</v>
      </c>
      <c r="AA362" s="81">
        <v>42265</v>
      </c>
      <c r="AB362" s="75"/>
      <c r="AC362" s="82">
        <v>140556723</v>
      </c>
      <c r="AD362" s="82">
        <v>225892207</v>
      </c>
      <c r="AE362" s="82">
        <v>621347815</v>
      </c>
      <c r="AF362" s="82">
        <v>275598458</v>
      </c>
      <c r="AG362" s="83"/>
      <c r="AH362" s="83"/>
      <c r="AI362" s="83"/>
      <c r="AJ362" s="83"/>
      <c r="AK362" s="82">
        <v>135969932</v>
      </c>
      <c r="AL362" s="82">
        <v>221098463</v>
      </c>
      <c r="AM362" s="82">
        <v>601008603</v>
      </c>
      <c r="AN362" s="82">
        <v>261429078</v>
      </c>
      <c r="AO362" s="82">
        <v>0</v>
      </c>
      <c r="AP362" s="82">
        <v>0</v>
      </c>
      <c r="AQ362" s="82">
        <v>0</v>
      </c>
      <c r="AR362" s="82">
        <v>0</v>
      </c>
      <c r="AS362" s="82">
        <v>-5333627</v>
      </c>
      <c r="AT362" s="82">
        <v>-15679741</v>
      </c>
      <c r="AU362" s="82">
        <v>-3948481</v>
      </c>
      <c r="AV362" s="82">
        <v>-3091866</v>
      </c>
      <c r="AW362" s="82">
        <v>-6405022</v>
      </c>
      <c r="AX362" s="82">
        <v>-6977504</v>
      </c>
      <c r="AY362" s="82">
        <v>-7812134</v>
      </c>
      <c r="AZ362" s="82">
        <v>-7870092</v>
      </c>
      <c r="BA362" s="83"/>
      <c r="BB362" s="83"/>
      <c r="BC362" s="83"/>
      <c r="BD362" s="83"/>
      <c r="BE362" s="82">
        <v>42809758</v>
      </c>
      <c r="BF362" s="82">
        <v>47083105</v>
      </c>
      <c r="BG362" s="82">
        <v>60872574</v>
      </c>
      <c r="BH362" s="82">
        <v>71191684</v>
      </c>
      <c r="BI362" s="82">
        <v>13649104</v>
      </c>
      <c r="BJ362" s="82">
        <v>14506238</v>
      </c>
      <c r="BK362" s="82">
        <v>37814847</v>
      </c>
      <c r="BL362" s="82">
        <v>25545413</v>
      </c>
      <c r="BM362" s="82">
        <v>75464118</v>
      </c>
      <c r="BN362" s="82">
        <v>87498894</v>
      </c>
      <c r="BO362" s="82">
        <v>90741314</v>
      </c>
      <c r="BP362" s="82">
        <v>98480720</v>
      </c>
      <c r="BQ362" s="82">
        <v>187786907</v>
      </c>
      <c r="BR362" s="82">
        <v>199025377</v>
      </c>
      <c r="BS362" s="82">
        <v>254541365</v>
      </c>
      <c r="BT362" s="82">
        <v>267831435</v>
      </c>
      <c r="BU362" s="83"/>
      <c r="BV362" s="83"/>
      <c r="BW362" s="83"/>
      <c r="BX362" s="83"/>
      <c r="BY362" s="82">
        <v>-7151858</v>
      </c>
      <c r="BZ362" s="82">
        <v>-17863501</v>
      </c>
      <c r="CA362" s="82">
        <v>8578597</v>
      </c>
      <c r="CB362" s="82">
        <v>3207422</v>
      </c>
      <c r="CC362" s="83"/>
      <c r="CD362" s="83"/>
      <c r="CE362" s="83"/>
      <c r="CF362" s="83"/>
      <c r="CG362" s="82">
        <v>5333627</v>
      </c>
      <c r="CH362" s="82">
        <v>15679741</v>
      </c>
      <c r="CI362" s="82">
        <v>3948481</v>
      </c>
      <c r="CJ362" s="82">
        <v>3091866</v>
      </c>
      <c r="CK362" s="89">
        <f t="shared" si="583"/>
        <v>140556723</v>
      </c>
      <c r="CL362" s="89">
        <f t="shared" si="584"/>
        <v>-135969932</v>
      </c>
      <c r="CM362" s="89">
        <f t="shared" si="585"/>
        <v>-5333627</v>
      </c>
      <c r="CN362" s="89">
        <f t="shared" si="586"/>
        <v>-6405022</v>
      </c>
      <c r="CO362" s="89">
        <f t="shared" si="587"/>
        <v>-7151858</v>
      </c>
      <c r="CP362" s="90">
        <f t="shared" si="588"/>
        <v>-0.0508823615644483</v>
      </c>
      <c r="CQ362" s="90">
        <f t="shared" si="589"/>
        <v>-0.0484187035822922</v>
      </c>
      <c r="CR362" s="91">
        <f t="shared" si="590"/>
        <v>0</v>
      </c>
      <c r="CS362" s="93">
        <f t="shared" si="591"/>
        <v>0</v>
      </c>
      <c r="CT362" s="93" t="e">
        <f t="shared" si="592"/>
        <v>#VALUE!</v>
      </c>
      <c r="CU362" s="93">
        <f t="shared" si="593"/>
        <v>81481506</v>
      </c>
      <c r="CV362" s="94"/>
      <c r="CW362" s="95">
        <f t="shared" si="594"/>
        <v>225892207</v>
      </c>
      <c r="CX362" s="95">
        <f t="shared" si="595"/>
        <v>-221098463</v>
      </c>
      <c r="CY362" s="95">
        <f t="shared" si="596"/>
        <v>-15679741</v>
      </c>
      <c r="CZ362" s="93">
        <f t="shared" si="597"/>
        <v>-6977504</v>
      </c>
      <c r="DA362" s="95">
        <f t="shared" si="598"/>
        <v>-17863501</v>
      </c>
      <c r="DB362" s="99">
        <f t="shared" si="599"/>
        <v>-0.0790797577182466</v>
      </c>
      <c r="DC362" s="99">
        <f t="shared" si="600"/>
        <v>-0.0732844418149995</v>
      </c>
      <c r="DD362" s="91">
        <f t="shared" si="601"/>
        <v>0</v>
      </c>
      <c r="DE362" s="93">
        <f t="shared" si="602"/>
        <v>0</v>
      </c>
      <c r="DF362" s="93" t="e">
        <f t="shared" si="603"/>
        <v>#VALUE!</v>
      </c>
      <c r="DG362" s="93">
        <f t="shared" si="604"/>
        <v>89120104</v>
      </c>
      <c r="DH362" s="94"/>
      <c r="DI362" s="100">
        <f t="shared" si="605"/>
        <v>621347815</v>
      </c>
      <c r="DJ362" s="100">
        <f t="shared" si="606"/>
        <v>-601008603</v>
      </c>
      <c r="DK362" s="100">
        <f t="shared" si="607"/>
        <v>-3948481</v>
      </c>
      <c r="DL362" s="100">
        <f t="shared" si="608"/>
        <v>-7812134</v>
      </c>
      <c r="DM362" s="100">
        <f t="shared" si="609"/>
        <v>8578597</v>
      </c>
      <c r="DN362" s="99">
        <f t="shared" si="610"/>
        <v>0.0138064330362214</v>
      </c>
      <c r="DO362" s="90">
        <f t="shared" si="611"/>
        <v>0.0139997192221885</v>
      </c>
      <c r="DP362" s="91">
        <f t="shared" si="612"/>
        <v>0</v>
      </c>
      <c r="DQ362" s="93">
        <f t="shared" si="613"/>
        <v>0</v>
      </c>
      <c r="DR362" s="93" t="e">
        <f t="shared" si="614"/>
        <v>#VALUE!</v>
      </c>
      <c r="DS362" s="93">
        <f t="shared" si="615"/>
        <v>94611017</v>
      </c>
      <c r="DT362" s="94"/>
      <c r="DU362" s="105">
        <f t="shared" ref="DU362:DX362" si="671">(DI362+CW362+CK362)/3</f>
        <v>329265581.666667</v>
      </c>
      <c r="DV362" s="105">
        <f t="shared" si="671"/>
        <v>-319358999.333333</v>
      </c>
      <c r="DW362" s="105">
        <f t="shared" si="671"/>
        <v>-8320616.33333333</v>
      </c>
      <c r="DX362" s="105">
        <f t="shared" si="671"/>
        <v>-7064886.66666667</v>
      </c>
      <c r="DY362" s="105">
        <f t="shared" si="617"/>
        <v>-5478920.66666663</v>
      </c>
      <c r="DZ362" s="99">
        <f t="shared" si="618"/>
        <v>-0.0166398219909096</v>
      </c>
      <c r="EA362" s="107">
        <f t="shared" si="619"/>
        <v>-0.0163674702003345</v>
      </c>
      <c r="EB362" s="105">
        <f t="shared" si="620"/>
        <v>0</v>
      </c>
      <c r="EC362" s="105">
        <f t="shared" si="621"/>
        <v>0</v>
      </c>
      <c r="ED362" s="105" t="e">
        <f t="shared" si="622"/>
        <v>#VALUE!</v>
      </c>
      <c r="EE362" s="105">
        <f t="shared" si="623"/>
        <v>88404209</v>
      </c>
      <c r="EF362" s="108"/>
      <c r="EG362" s="115" t="str">
        <f t="shared" si="624"/>
        <v>完整</v>
      </c>
      <c r="EH362" s="115" t="str">
        <f t="shared" si="625"/>
        <v>完整</v>
      </c>
      <c r="EI362" s="115" t="str">
        <f t="shared" si="626"/>
        <v>完整</v>
      </c>
      <c r="EJ362" s="115" t="str">
        <f t="shared" si="627"/>
        <v>选择</v>
      </c>
      <c r="EK362" s="115" t="str">
        <f t="shared" si="628"/>
        <v>选择</v>
      </c>
      <c r="EL362" s="115" t="str">
        <f t="shared" si="629"/>
        <v>选择</v>
      </c>
      <c r="EM362" s="3" t="str">
        <f t="shared" si="630"/>
        <v>删除</v>
      </c>
      <c r="EN362" s="3" t="str">
        <f t="shared" si="631"/>
        <v>删除</v>
      </c>
      <c r="EO362" s="3" t="str">
        <f t="shared" si="632"/>
        <v>删除</v>
      </c>
      <c r="GR362" s="4"/>
    </row>
    <row r="363" s="5" customFormat="1" customHeight="1" spans="1:200">
      <c r="A363" s="42" t="s">
        <v>3515</v>
      </c>
      <c r="B363" s="43" t="str">
        <f t="shared" si="647"/>
        <v>West Coach Station Joint Stock Company</v>
      </c>
      <c r="C363" s="44" t="s">
        <v>207</v>
      </c>
      <c r="D363" s="44" t="s">
        <v>95</v>
      </c>
      <c r="E363" s="45"/>
      <c r="F363" s="47"/>
      <c r="G363" s="44"/>
      <c r="H363" s="46">
        <f t="shared" si="581"/>
        <v>0.376168147016456</v>
      </c>
      <c r="I363" s="46" t="str">
        <f t="shared" si="582"/>
        <v> </v>
      </c>
      <c r="J363" s="44"/>
      <c r="K363" s="47"/>
      <c r="L363" s="49" t="s">
        <v>95</v>
      </c>
      <c r="M363" s="70" t="s">
        <v>3516</v>
      </c>
      <c r="N363" s="71" t="s">
        <v>3517</v>
      </c>
      <c r="O363" s="71" t="s">
        <v>3518</v>
      </c>
      <c r="P363" s="71" t="s">
        <v>211</v>
      </c>
      <c r="Q363" s="71" t="s">
        <v>3519</v>
      </c>
      <c r="R363" s="71" t="s">
        <v>3520</v>
      </c>
      <c r="S363" s="71" t="s">
        <v>1565</v>
      </c>
      <c r="T363" s="75"/>
      <c r="U363" s="71" t="s">
        <v>3521</v>
      </c>
      <c r="V363" s="71" t="s">
        <v>1485</v>
      </c>
      <c r="W363" s="71" t="s">
        <v>83</v>
      </c>
      <c r="X363" s="71" t="s">
        <v>3522</v>
      </c>
      <c r="Y363" s="71" t="s">
        <v>3523</v>
      </c>
      <c r="Z363" s="71" t="s">
        <v>3524</v>
      </c>
      <c r="AA363" s="81">
        <v>40438</v>
      </c>
      <c r="AB363" s="75"/>
      <c r="AC363" s="82">
        <v>140258531</v>
      </c>
      <c r="AD363" s="82">
        <v>94055510</v>
      </c>
      <c r="AE363" s="82">
        <v>54739152</v>
      </c>
      <c r="AF363" s="82">
        <v>111015269</v>
      </c>
      <c r="AG363" s="83"/>
      <c r="AH363" s="83"/>
      <c r="AI363" s="83"/>
      <c r="AJ363" s="83"/>
      <c r="AK363" s="82">
        <v>51684879</v>
      </c>
      <c r="AL363" s="82">
        <v>40023562</v>
      </c>
      <c r="AM363" s="82">
        <v>36918630</v>
      </c>
      <c r="AN363" s="82">
        <v>48793815</v>
      </c>
      <c r="AO363" s="82">
        <v>0</v>
      </c>
      <c r="AP363" s="82">
        <v>0</v>
      </c>
      <c r="AQ363" s="82">
        <v>0</v>
      </c>
      <c r="AR363" s="82">
        <v>0</v>
      </c>
      <c r="AS363" s="82">
        <v>-17804629</v>
      </c>
      <c r="AT363" s="82">
        <v>-12757450</v>
      </c>
      <c r="AU363" s="82">
        <v>-8070574</v>
      </c>
      <c r="AV363" s="82">
        <v>-9967540</v>
      </c>
      <c r="AW363" s="82">
        <v>-4284464</v>
      </c>
      <c r="AX363" s="82">
        <v>-4421551</v>
      </c>
      <c r="AY363" s="82">
        <v>-4354850</v>
      </c>
      <c r="AZ363" s="82">
        <v>-4185940</v>
      </c>
      <c r="BA363" s="82">
        <v>99216</v>
      </c>
      <c r="BB363" s="82">
        <v>15612</v>
      </c>
      <c r="BC363" s="82">
        <v>28002</v>
      </c>
      <c r="BD363" s="82">
        <v>60406</v>
      </c>
      <c r="BE363" s="82">
        <v>8436735</v>
      </c>
      <c r="BF363" s="82">
        <v>6118807</v>
      </c>
      <c r="BG363" s="82">
        <v>7198439</v>
      </c>
      <c r="BH363" s="82">
        <v>8400466</v>
      </c>
      <c r="BI363" s="82">
        <v>244405535</v>
      </c>
      <c r="BJ363" s="82">
        <v>183295953</v>
      </c>
      <c r="BK363" s="82">
        <v>146871542</v>
      </c>
      <c r="BL363" s="82">
        <v>154758357</v>
      </c>
      <c r="BM363" s="82">
        <v>26537841</v>
      </c>
      <c r="BN363" s="82">
        <v>23429566</v>
      </c>
      <c r="BO363" s="82">
        <v>26430804</v>
      </c>
      <c r="BP363" s="82">
        <v>27130632</v>
      </c>
      <c r="BQ363" s="82">
        <v>284204983</v>
      </c>
      <c r="BR363" s="82">
        <v>217900409</v>
      </c>
      <c r="BS363" s="82">
        <v>185753796</v>
      </c>
      <c r="BT363" s="82">
        <v>195388579</v>
      </c>
      <c r="BU363" s="83"/>
      <c r="BV363" s="83"/>
      <c r="BW363" s="83"/>
      <c r="BX363" s="83"/>
      <c r="BY363" s="82">
        <v>66484559</v>
      </c>
      <c r="BZ363" s="82">
        <v>36852947</v>
      </c>
      <c r="CA363" s="82">
        <v>5395098</v>
      </c>
      <c r="CB363" s="82">
        <v>48067974</v>
      </c>
      <c r="CC363" s="83"/>
      <c r="CD363" s="83"/>
      <c r="CE363" s="83"/>
      <c r="CF363" s="83"/>
      <c r="CG363" s="82">
        <v>17804629</v>
      </c>
      <c r="CH363" s="82">
        <v>12757450</v>
      </c>
      <c r="CI363" s="82">
        <v>8070574</v>
      </c>
      <c r="CJ363" s="82">
        <v>9967540</v>
      </c>
      <c r="CK363" s="89">
        <f t="shared" si="583"/>
        <v>140258531</v>
      </c>
      <c r="CL363" s="89">
        <f t="shared" si="584"/>
        <v>-51684879</v>
      </c>
      <c r="CM363" s="89">
        <f t="shared" si="585"/>
        <v>-17804629</v>
      </c>
      <c r="CN363" s="89">
        <f t="shared" si="586"/>
        <v>-4284464</v>
      </c>
      <c r="CO363" s="89">
        <f t="shared" si="587"/>
        <v>66484559</v>
      </c>
      <c r="CP363" s="90">
        <f t="shared" si="588"/>
        <v>0.47401436850925</v>
      </c>
      <c r="CQ363" s="90">
        <f t="shared" si="589"/>
        <v>0.901192618448143</v>
      </c>
      <c r="CR363" s="91">
        <f t="shared" si="590"/>
        <v>0</v>
      </c>
      <c r="CS363" s="93">
        <f t="shared" si="591"/>
        <v>0</v>
      </c>
      <c r="CT363" s="93">
        <f t="shared" si="592"/>
        <v>57414</v>
      </c>
      <c r="CU363" s="93">
        <f t="shared" si="593"/>
        <v>24983703.5</v>
      </c>
      <c r="CV363" s="94"/>
      <c r="CW363" s="95">
        <f t="shared" si="594"/>
        <v>94055510</v>
      </c>
      <c r="CX363" s="95">
        <f t="shared" si="595"/>
        <v>-40023562</v>
      </c>
      <c r="CY363" s="95">
        <f t="shared" si="596"/>
        <v>-12757450</v>
      </c>
      <c r="CZ363" s="93">
        <f t="shared" si="597"/>
        <v>-4421551</v>
      </c>
      <c r="DA363" s="95">
        <f t="shared" si="598"/>
        <v>36852947</v>
      </c>
      <c r="DB363" s="99">
        <f t="shared" si="599"/>
        <v>0.39182124470964</v>
      </c>
      <c r="DC363" s="99">
        <f t="shared" si="600"/>
        <v>0.644253422700658</v>
      </c>
      <c r="DD363" s="91">
        <f t="shared" si="601"/>
        <v>0</v>
      </c>
      <c r="DE363" s="93">
        <f t="shared" si="602"/>
        <v>0</v>
      </c>
      <c r="DF363" s="93">
        <f t="shared" si="603"/>
        <v>21807</v>
      </c>
      <c r="DG363" s="93">
        <f t="shared" si="604"/>
        <v>24930185</v>
      </c>
      <c r="DH363" s="94"/>
      <c r="DI363" s="100">
        <f t="shared" si="605"/>
        <v>54739152</v>
      </c>
      <c r="DJ363" s="100">
        <f t="shared" si="606"/>
        <v>-36918630</v>
      </c>
      <c r="DK363" s="100">
        <f t="shared" si="607"/>
        <v>-8070574</v>
      </c>
      <c r="DL363" s="100">
        <f t="shared" si="608"/>
        <v>-4354850</v>
      </c>
      <c r="DM363" s="100">
        <f t="shared" si="609"/>
        <v>5395098</v>
      </c>
      <c r="DN363" s="99">
        <f t="shared" si="610"/>
        <v>0.098560131147081</v>
      </c>
      <c r="DO363" s="90">
        <f t="shared" si="611"/>
        <v>0.109336334627066</v>
      </c>
      <c r="DP363" s="91">
        <f t="shared" si="612"/>
        <v>0</v>
      </c>
      <c r="DQ363" s="93">
        <f t="shared" si="613"/>
        <v>0</v>
      </c>
      <c r="DR363" s="93">
        <f t="shared" si="614"/>
        <v>44204</v>
      </c>
      <c r="DS363" s="93">
        <f t="shared" si="615"/>
        <v>26780718</v>
      </c>
      <c r="DT363" s="94"/>
      <c r="DU363" s="105">
        <f t="shared" ref="DU363:DX363" si="672">(DI363+CW363+CK363)/3</f>
        <v>96351064.3333333</v>
      </c>
      <c r="DV363" s="105">
        <f t="shared" si="672"/>
        <v>-42875690.3333333</v>
      </c>
      <c r="DW363" s="105">
        <f t="shared" si="672"/>
        <v>-12877551</v>
      </c>
      <c r="DX363" s="105">
        <f t="shared" si="672"/>
        <v>-4353621.66666667</v>
      </c>
      <c r="DY363" s="105">
        <f t="shared" si="617"/>
        <v>36244201.3333333</v>
      </c>
      <c r="DZ363" s="99">
        <f t="shared" si="618"/>
        <v>0.376168147016456</v>
      </c>
      <c r="EA363" s="107">
        <f t="shared" si="619"/>
        <v>0.602996056096511</v>
      </c>
      <c r="EB363" s="105">
        <f t="shared" si="620"/>
        <v>0</v>
      </c>
      <c r="EC363" s="105">
        <f t="shared" si="621"/>
        <v>0</v>
      </c>
      <c r="ED363" s="105">
        <f t="shared" si="622"/>
        <v>41141.6666666667</v>
      </c>
      <c r="EE363" s="105">
        <f t="shared" si="623"/>
        <v>25564868.8333333</v>
      </c>
      <c r="EF363" s="108"/>
      <c r="EG363" s="115" t="str">
        <f t="shared" si="624"/>
        <v>完整</v>
      </c>
      <c r="EH363" s="115" t="str">
        <f t="shared" si="625"/>
        <v>完整</v>
      </c>
      <c r="EI363" s="115" t="str">
        <f t="shared" si="626"/>
        <v>完整</v>
      </c>
      <c r="EJ363" s="115" t="str">
        <f t="shared" si="627"/>
        <v>选择</v>
      </c>
      <c r="EK363" s="115" t="str">
        <f t="shared" si="628"/>
        <v>选择</v>
      </c>
      <c r="EL363" s="115" t="str">
        <f t="shared" si="629"/>
        <v>选择</v>
      </c>
      <c r="EM363" s="3" t="str">
        <f t="shared" si="630"/>
        <v>删除</v>
      </c>
      <c r="EN363" s="3" t="str">
        <f t="shared" si="631"/>
        <v>删除</v>
      </c>
      <c r="EO363" s="3" t="str">
        <f t="shared" si="632"/>
        <v>删除</v>
      </c>
      <c r="GR363" s="4"/>
    </row>
    <row r="364" s="5" customFormat="1" customHeight="1" spans="1:200">
      <c r="A364" s="42" t="s">
        <v>3525</v>
      </c>
      <c r="B364" s="43" t="str">
        <f t="shared" si="647"/>
        <v>Vinh Railway Signalling - Telecom Joint Stock Company</v>
      </c>
      <c r="C364" s="44" t="s">
        <v>207</v>
      </c>
      <c r="D364" s="44" t="s">
        <v>95</v>
      </c>
      <c r="E364" s="45"/>
      <c r="F364" s="47"/>
      <c r="G364" s="44"/>
      <c r="H364" s="46">
        <f t="shared" si="581"/>
        <v>0.0252311505663784</v>
      </c>
      <c r="I364" s="46" t="str">
        <f t="shared" si="582"/>
        <v> </v>
      </c>
      <c r="J364" s="44"/>
      <c r="K364" s="47"/>
      <c r="L364" s="49" t="s">
        <v>95</v>
      </c>
      <c r="M364" s="70" t="s">
        <v>3526</v>
      </c>
      <c r="N364" s="71" t="s">
        <v>3527</v>
      </c>
      <c r="O364" s="71" t="s">
        <v>3528</v>
      </c>
      <c r="P364" s="71" t="s">
        <v>211</v>
      </c>
      <c r="Q364" s="71" t="s">
        <v>3529</v>
      </c>
      <c r="R364" s="71" t="s">
        <v>3530</v>
      </c>
      <c r="S364" s="71" t="s">
        <v>1565</v>
      </c>
      <c r="T364" s="75"/>
      <c r="U364" s="71" t="s">
        <v>3531</v>
      </c>
      <c r="V364" s="71" t="s">
        <v>216</v>
      </c>
      <c r="W364" s="71" t="s">
        <v>83</v>
      </c>
      <c r="X364" s="71" t="s">
        <v>3532</v>
      </c>
      <c r="Y364" s="71" t="s">
        <v>3533</v>
      </c>
      <c r="Z364" s="71" t="s">
        <v>3534</v>
      </c>
      <c r="AA364" s="81">
        <v>42653</v>
      </c>
      <c r="AB364" s="75"/>
      <c r="AC364" s="82">
        <v>138897585</v>
      </c>
      <c r="AD364" s="82">
        <v>146591332</v>
      </c>
      <c r="AE364" s="82">
        <v>90096254</v>
      </c>
      <c r="AF364" s="82">
        <v>81946151</v>
      </c>
      <c r="AG364" s="82">
        <v>1</v>
      </c>
      <c r="AH364" s="83"/>
      <c r="AI364" s="83"/>
      <c r="AJ364" s="83"/>
      <c r="AK364" s="82">
        <v>130399582</v>
      </c>
      <c r="AL364" s="82">
        <v>137638490</v>
      </c>
      <c r="AM364" s="82">
        <v>81316538</v>
      </c>
      <c r="AN364" s="82">
        <v>72329269</v>
      </c>
      <c r="AO364" s="82">
        <v>0</v>
      </c>
      <c r="AP364" s="82">
        <v>0</v>
      </c>
      <c r="AQ364" s="82">
        <v>0</v>
      </c>
      <c r="AR364" s="82">
        <v>0</v>
      </c>
      <c r="AS364" s="82">
        <v>-6818168</v>
      </c>
      <c r="AT364" s="82">
        <v>-5072414</v>
      </c>
      <c r="AU364" s="82">
        <v>-4863533</v>
      </c>
      <c r="AV364" s="82">
        <v>-4812469</v>
      </c>
      <c r="AW364" s="82">
        <v>0</v>
      </c>
      <c r="AX364" s="82">
        <v>0</v>
      </c>
      <c r="AY364" s="82">
        <v>0</v>
      </c>
      <c r="AZ364" s="82">
        <v>-1522215</v>
      </c>
      <c r="BA364" s="82">
        <v>5141698</v>
      </c>
      <c r="BB364" s="82">
        <v>3817777</v>
      </c>
      <c r="BC364" s="82">
        <v>4274454</v>
      </c>
      <c r="BD364" s="82">
        <v>4210818</v>
      </c>
      <c r="BE364" s="82">
        <v>48537186</v>
      </c>
      <c r="BF364" s="82">
        <v>68125667</v>
      </c>
      <c r="BG364" s="82">
        <v>21942370</v>
      </c>
      <c r="BH364" s="82">
        <v>26621133</v>
      </c>
      <c r="BI364" s="82">
        <v>30052292</v>
      </c>
      <c r="BJ364" s="82">
        <v>15713586</v>
      </c>
      <c r="BK364" s="82">
        <v>10846030</v>
      </c>
      <c r="BL364" s="82">
        <v>3539055</v>
      </c>
      <c r="BM364" s="82">
        <v>7233583</v>
      </c>
      <c r="BN364" s="82">
        <v>7330891</v>
      </c>
      <c r="BO364" s="82">
        <v>7605193</v>
      </c>
      <c r="BP364" s="82">
        <v>8683314</v>
      </c>
      <c r="BQ364" s="82">
        <v>91858281</v>
      </c>
      <c r="BR364" s="82">
        <v>95811873</v>
      </c>
      <c r="BS364" s="82">
        <v>45243910</v>
      </c>
      <c r="BT364" s="82">
        <v>43961618</v>
      </c>
      <c r="BU364" s="82">
        <v>0</v>
      </c>
      <c r="BV364" s="82">
        <v>0</v>
      </c>
      <c r="BW364" s="82">
        <v>0</v>
      </c>
      <c r="BX364" s="83"/>
      <c r="BY364" s="82">
        <v>1679836</v>
      </c>
      <c r="BZ364" s="82">
        <v>3880428</v>
      </c>
      <c r="CA364" s="82">
        <v>3916183</v>
      </c>
      <c r="CB364" s="82">
        <v>3282198</v>
      </c>
      <c r="CC364" s="83"/>
      <c r="CD364" s="83"/>
      <c r="CE364" s="83"/>
      <c r="CF364" s="83"/>
      <c r="CG364" s="82">
        <v>6818168</v>
      </c>
      <c r="CH364" s="82">
        <v>5072414</v>
      </c>
      <c r="CI364" s="82">
        <v>4863533</v>
      </c>
      <c r="CJ364" s="82">
        <v>4812469</v>
      </c>
      <c r="CK364" s="89">
        <f t="shared" si="583"/>
        <v>138897585</v>
      </c>
      <c r="CL364" s="89">
        <f t="shared" si="584"/>
        <v>-130399582</v>
      </c>
      <c r="CM364" s="89">
        <f t="shared" si="585"/>
        <v>-6818168</v>
      </c>
      <c r="CN364" s="89">
        <f t="shared" si="586"/>
        <v>0</v>
      </c>
      <c r="CO364" s="89">
        <f t="shared" si="587"/>
        <v>1679835</v>
      </c>
      <c r="CP364" s="90">
        <f t="shared" si="588"/>
        <v>0.0120940547670429</v>
      </c>
      <c r="CQ364" s="90">
        <f t="shared" si="589"/>
        <v>0.0122421115344043</v>
      </c>
      <c r="CR364" s="91">
        <f t="shared" si="590"/>
        <v>0</v>
      </c>
      <c r="CS364" s="93">
        <f t="shared" si="591"/>
        <v>0</v>
      </c>
      <c r="CT364" s="93">
        <f t="shared" si="592"/>
        <v>4479737.5</v>
      </c>
      <c r="CU364" s="93">
        <f t="shared" si="593"/>
        <v>7282237</v>
      </c>
      <c r="CV364" s="94"/>
      <c r="CW364" s="95">
        <f t="shared" si="594"/>
        <v>146591332</v>
      </c>
      <c r="CX364" s="95">
        <f t="shared" si="595"/>
        <v>-137638490</v>
      </c>
      <c r="CY364" s="95">
        <f t="shared" si="596"/>
        <v>-5072414</v>
      </c>
      <c r="CZ364" s="93">
        <f t="shared" si="597"/>
        <v>0</v>
      </c>
      <c r="DA364" s="95">
        <f t="shared" si="598"/>
        <v>3880428</v>
      </c>
      <c r="DB364" s="99">
        <f t="shared" si="599"/>
        <v>0.0264710603762029</v>
      </c>
      <c r="DC364" s="99">
        <f t="shared" si="600"/>
        <v>0.0271908304918312</v>
      </c>
      <c r="DD364" s="91">
        <f t="shared" si="601"/>
        <v>0</v>
      </c>
      <c r="DE364" s="93">
        <f t="shared" si="602"/>
        <v>0</v>
      </c>
      <c r="DF364" s="93">
        <f t="shared" si="603"/>
        <v>4046115.5</v>
      </c>
      <c r="DG364" s="93">
        <f t="shared" si="604"/>
        <v>7468042</v>
      </c>
      <c r="DH364" s="94"/>
      <c r="DI364" s="100">
        <f t="shared" si="605"/>
        <v>90096254</v>
      </c>
      <c r="DJ364" s="100">
        <f t="shared" si="606"/>
        <v>-81316538</v>
      </c>
      <c r="DK364" s="100">
        <f t="shared" si="607"/>
        <v>-4863533</v>
      </c>
      <c r="DL364" s="100">
        <f t="shared" si="608"/>
        <v>0</v>
      </c>
      <c r="DM364" s="100">
        <f t="shared" si="609"/>
        <v>3916183</v>
      </c>
      <c r="DN364" s="99">
        <f t="shared" si="610"/>
        <v>0.043466657337385</v>
      </c>
      <c r="DO364" s="90">
        <f t="shared" si="611"/>
        <v>0.0454418632354109</v>
      </c>
      <c r="DP364" s="91">
        <f t="shared" si="612"/>
        <v>0</v>
      </c>
      <c r="DQ364" s="93">
        <f t="shared" si="613"/>
        <v>0</v>
      </c>
      <c r="DR364" s="93">
        <f t="shared" si="614"/>
        <v>4242636</v>
      </c>
      <c r="DS364" s="93">
        <f t="shared" si="615"/>
        <v>8144253.5</v>
      </c>
      <c r="DT364" s="94"/>
      <c r="DU364" s="105">
        <f t="shared" ref="DU364:DX364" si="673">(DI364+CW364+CK364)/3</f>
        <v>125195057</v>
      </c>
      <c r="DV364" s="105">
        <f t="shared" si="673"/>
        <v>-116451536.666667</v>
      </c>
      <c r="DW364" s="105">
        <f t="shared" si="673"/>
        <v>-5584705</v>
      </c>
      <c r="DX364" s="105">
        <f t="shared" si="673"/>
        <v>0</v>
      </c>
      <c r="DY364" s="105">
        <f t="shared" si="617"/>
        <v>3158815.33333333</v>
      </c>
      <c r="DZ364" s="99">
        <f t="shared" si="618"/>
        <v>0.0252311505663784</v>
      </c>
      <c r="EA364" s="107">
        <f t="shared" si="619"/>
        <v>0.0258842397159477</v>
      </c>
      <c r="EB364" s="105">
        <f t="shared" si="620"/>
        <v>0</v>
      </c>
      <c r="EC364" s="105">
        <f t="shared" si="621"/>
        <v>0</v>
      </c>
      <c r="ED364" s="105">
        <f t="shared" si="622"/>
        <v>4256163</v>
      </c>
      <c r="EE364" s="105">
        <f t="shared" si="623"/>
        <v>7631510.83333333</v>
      </c>
      <c r="EF364" s="108"/>
      <c r="EG364" s="115" t="str">
        <f t="shared" si="624"/>
        <v>完整</v>
      </c>
      <c r="EH364" s="115" t="str">
        <f t="shared" si="625"/>
        <v>完整</v>
      </c>
      <c r="EI364" s="115" t="str">
        <f t="shared" si="626"/>
        <v>完整</v>
      </c>
      <c r="EJ364" s="115" t="str">
        <f t="shared" si="627"/>
        <v>选择</v>
      </c>
      <c r="EK364" s="115" t="str">
        <f t="shared" si="628"/>
        <v>选择</v>
      </c>
      <c r="EL364" s="115" t="str">
        <f t="shared" si="629"/>
        <v>选择</v>
      </c>
      <c r="EM364" s="3" t="str">
        <f t="shared" si="630"/>
        <v>删除</v>
      </c>
      <c r="EN364" s="3" t="str">
        <f t="shared" si="631"/>
        <v>删除</v>
      </c>
      <c r="EO364" s="3" t="str">
        <f t="shared" si="632"/>
        <v>删除</v>
      </c>
      <c r="GR364" s="4"/>
    </row>
    <row r="365" s="5" customFormat="1" customHeight="1" spans="1:200">
      <c r="A365" s="42" t="s">
        <v>3535</v>
      </c>
      <c r="B365" s="43" t="str">
        <f t="shared" si="647"/>
        <v>G Capital Berhad</v>
      </c>
      <c r="C365" s="44" t="s">
        <v>207</v>
      </c>
      <c r="D365" s="44" t="s">
        <v>92</v>
      </c>
      <c r="E365" s="45"/>
      <c r="F365" s="47"/>
      <c r="G365" s="44"/>
      <c r="H365" s="46">
        <f t="shared" si="581"/>
        <v>-0.4558949660223</v>
      </c>
      <c r="I365" s="46" t="str">
        <f t="shared" si="582"/>
        <v> </v>
      </c>
      <c r="J365" s="44"/>
      <c r="K365" s="47"/>
      <c r="L365" s="44"/>
      <c r="M365" s="70"/>
      <c r="N365" s="71" t="s">
        <v>3536</v>
      </c>
      <c r="O365" s="71" t="s">
        <v>3537</v>
      </c>
      <c r="P365" s="71" t="s">
        <v>211</v>
      </c>
      <c r="Q365" s="71" t="s">
        <v>3538</v>
      </c>
      <c r="R365" s="71" t="s">
        <v>3539</v>
      </c>
      <c r="S365" s="71" t="s">
        <v>429</v>
      </c>
      <c r="T365" s="75"/>
      <c r="U365" s="71" t="s">
        <v>3540</v>
      </c>
      <c r="V365" s="71" t="s">
        <v>216</v>
      </c>
      <c r="W365" s="71" t="s">
        <v>83</v>
      </c>
      <c r="X365" s="71" t="s">
        <v>3541</v>
      </c>
      <c r="Y365" s="71" t="s">
        <v>3542</v>
      </c>
      <c r="Z365" s="71" t="s">
        <v>3543</v>
      </c>
      <c r="AA365" s="81">
        <v>35422</v>
      </c>
      <c r="AB365" s="71" t="s">
        <v>3544</v>
      </c>
      <c r="AC365" s="82">
        <v>26256</v>
      </c>
      <c r="AD365" s="82">
        <v>26875</v>
      </c>
      <c r="AE365" s="82">
        <v>7497</v>
      </c>
      <c r="AF365" s="82">
        <v>11620</v>
      </c>
      <c r="AG365" s="82">
        <v>32</v>
      </c>
      <c r="AH365" s="83"/>
      <c r="AI365" s="82">
        <v>10</v>
      </c>
      <c r="AJ365" s="82">
        <v>27</v>
      </c>
      <c r="AK365" s="82">
        <v>22317</v>
      </c>
      <c r="AL365" s="82">
        <v>21903</v>
      </c>
      <c r="AM365" s="82">
        <v>6907</v>
      </c>
      <c r="AN365" s="82">
        <v>10261</v>
      </c>
      <c r="AO365" s="82">
        <v>0</v>
      </c>
      <c r="AP365" s="82">
        <v>0</v>
      </c>
      <c r="AQ365" s="82">
        <v>0</v>
      </c>
      <c r="AR365" s="82">
        <v>0</v>
      </c>
      <c r="AS365" s="82">
        <v>-10066</v>
      </c>
      <c r="AT365" s="82">
        <v>-5985</v>
      </c>
      <c r="AU365" s="82">
        <v>-7965</v>
      </c>
      <c r="AV365" s="82">
        <v>-6347</v>
      </c>
      <c r="AW365" s="82">
        <v>-4939</v>
      </c>
      <c r="AX365" s="82">
        <v>-7950</v>
      </c>
      <c r="AY365" s="82">
        <v>-236</v>
      </c>
      <c r="AZ365" s="82">
        <v>-5773</v>
      </c>
      <c r="BA365" s="83"/>
      <c r="BB365" s="83"/>
      <c r="BC365" s="83"/>
      <c r="BD365" s="83"/>
      <c r="BE365" s="82">
        <v>6596</v>
      </c>
      <c r="BF365" s="82">
        <v>5486</v>
      </c>
      <c r="BG365" s="82">
        <v>1353</v>
      </c>
      <c r="BH365" s="82">
        <v>11</v>
      </c>
      <c r="BI365" s="82">
        <v>31735</v>
      </c>
      <c r="BJ365" s="82">
        <v>34365</v>
      </c>
      <c r="BK365" s="82">
        <v>52616</v>
      </c>
      <c r="BL365" s="82">
        <v>75727</v>
      </c>
      <c r="BM365" s="82">
        <v>98328</v>
      </c>
      <c r="BN365" s="82">
        <v>98521</v>
      </c>
      <c r="BO365" s="82">
        <v>58664</v>
      </c>
      <c r="BP365" s="82">
        <v>21356</v>
      </c>
      <c r="BQ365" s="82">
        <v>176565</v>
      </c>
      <c r="BR365" s="82">
        <v>180613</v>
      </c>
      <c r="BS365" s="82">
        <v>171072</v>
      </c>
      <c r="BT365" s="82">
        <v>128791</v>
      </c>
      <c r="BU365" s="82">
        <v>100</v>
      </c>
      <c r="BV365" s="82">
        <v>15</v>
      </c>
      <c r="BW365" s="82">
        <v>917</v>
      </c>
      <c r="BX365" s="82">
        <v>108</v>
      </c>
      <c r="BY365" s="82">
        <v>-11034</v>
      </c>
      <c r="BZ365" s="82">
        <v>-8963</v>
      </c>
      <c r="CA365" s="82">
        <v>-7601</v>
      </c>
      <c r="CB365" s="82">
        <v>-10734</v>
      </c>
      <c r="CC365" s="82">
        <v>128</v>
      </c>
      <c r="CD365" s="82">
        <v>337</v>
      </c>
      <c r="CE365" s="82">
        <v>151</v>
      </c>
      <c r="CF365" s="82">
        <v>482</v>
      </c>
      <c r="CG365" s="82">
        <v>1926</v>
      </c>
      <c r="CH365" s="82">
        <v>716</v>
      </c>
      <c r="CI365" s="82">
        <v>3495</v>
      </c>
      <c r="CJ365" s="82">
        <v>1453</v>
      </c>
      <c r="CK365" s="89">
        <f t="shared" si="583"/>
        <v>26256</v>
      </c>
      <c r="CL365" s="89">
        <f t="shared" si="584"/>
        <v>-22317</v>
      </c>
      <c r="CM365" s="89">
        <f t="shared" si="585"/>
        <v>-10066</v>
      </c>
      <c r="CN365" s="89">
        <f t="shared" si="586"/>
        <v>-4939</v>
      </c>
      <c r="CO365" s="89">
        <f t="shared" si="587"/>
        <v>-11066</v>
      </c>
      <c r="CP365" s="90">
        <f t="shared" si="588"/>
        <v>-0.421465569774528</v>
      </c>
      <c r="CQ365" s="90">
        <f t="shared" si="589"/>
        <v>-0.2965007234339</v>
      </c>
      <c r="CR365" s="91">
        <f t="shared" si="590"/>
        <v>100</v>
      </c>
      <c r="CS365" s="93">
        <f t="shared" si="591"/>
        <v>0</v>
      </c>
      <c r="CT365" s="93" t="e">
        <f t="shared" si="592"/>
        <v>#VALUE!</v>
      </c>
      <c r="CU365" s="93">
        <f t="shared" si="593"/>
        <v>98424.5</v>
      </c>
      <c r="CV365" s="94"/>
      <c r="CW365" s="95">
        <f t="shared" si="594"/>
        <v>26875</v>
      </c>
      <c r="CX365" s="95">
        <f t="shared" si="595"/>
        <v>-21903</v>
      </c>
      <c r="CY365" s="95">
        <f t="shared" si="596"/>
        <v>-5985</v>
      </c>
      <c r="CZ365" s="93">
        <f t="shared" si="597"/>
        <v>-7950</v>
      </c>
      <c r="DA365" s="95">
        <f t="shared" si="598"/>
        <v>-8963</v>
      </c>
      <c r="DB365" s="99">
        <f t="shared" si="599"/>
        <v>-0.333506976744186</v>
      </c>
      <c r="DC365" s="99">
        <f t="shared" si="600"/>
        <v>-0.250097661699872</v>
      </c>
      <c r="DD365" s="91">
        <f t="shared" si="601"/>
        <v>15</v>
      </c>
      <c r="DE365" s="93">
        <f t="shared" si="602"/>
        <v>0</v>
      </c>
      <c r="DF365" s="93" t="e">
        <f t="shared" si="603"/>
        <v>#VALUE!</v>
      </c>
      <c r="DG365" s="93">
        <f t="shared" si="604"/>
        <v>78592.5</v>
      </c>
      <c r="DH365" s="94"/>
      <c r="DI365" s="100">
        <f t="shared" si="605"/>
        <v>7497</v>
      </c>
      <c r="DJ365" s="100">
        <f t="shared" si="606"/>
        <v>-6907</v>
      </c>
      <c r="DK365" s="100">
        <f t="shared" si="607"/>
        <v>-7965</v>
      </c>
      <c r="DL365" s="100">
        <f t="shared" si="608"/>
        <v>-236</v>
      </c>
      <c r="DM365" s="100">
        <f t="shared" si="609"/>
        <v>-7611</v>
      </c>
      <c r="DN365" s="99">
        <f t="shared" si="610"/>
        <v>-1.01520608243297</v>
      </c>
      <c r="DO365" s="90">
        <f t="shared" si="611"/>
        <v>-0.503772835583797</v>
      </c>
      <c r="DP365" s="91">
        <f t="shared" si="612"/>
        <v>917</v>
      </c>
      <c r="DQ365" s="93">
        <f t="shared" si="613"/>
        <v>0</v>
      </c>
      <c r="DR365" s="93" t="e">
        <f t="shared" si="614"/>
        <v>#VALUE!</v>
      </c>
      <c r="DS365" s="93">
        <f t="shared" si="615"/>
        <v>40010</v>
      </c>
      <c r="DT365" s="94"/>
      <c r="DU365" s="105">
        <f t="shared" ref="DU365:DX365" si="674">(DI365+CW365+CK365)/3</f>
        <v>20209.3333333333</v>
      </c>
      <c r="DV365" s="105">
        <f t="shared" si="674"/>
        <v>-17042.3333333333</v>
      </c>
      <c r="DW365" s="105">
        <f t="shared" si="674"/>
        <v>-8005.33333333333</v>
      </c>
      <c r="DX365" s="105">
        <f t="shared" si="674"/>
        <v>-4375</v>
      </c>
      <c r="DY365" s="105">
        <f t="shared" si="617"/>
        <v>-9213.33333333333</v>
      </c>
      <c r="DZ365" s="99">
        <f t="shared" si="618"/>
        <v>-0.4558949660223</v>
      </c>
      <c r="EA365" s="107">
        <f t="shared" si="619"/>
        <v>-0.313137263787556</v>
      </c>
      <c r="EB365" s="105">
        <f t="shared" si="620"/>
        <v>-344</v>
      </c>
      <c r="EC365" s="105">
        <f t="shared" si="621"/>
        <v>0</v>
      </c>
      <c r="ED365" s="105" t="e">
        <f t="shared" si="622"/>
        <v>#VALUE!</v>
      </c>
      <c r="EE365" s="105">
        <f t="shared" si="623"/>
        <v>72342.3333333333</v>
      </c>
      <c r="EF365" s="108"/>
      <c r="EG365" s="115" t="str">
        <f t="shared" si="624"/>
        <v>完整</v>
      </c>
      <c r="EH365" s="115" t="str">
        <f t="shared" si="625"/>
        <v>完整</v>
      </c>
      <c r="EI365" s="115" t="str">
        <f t="shared" si="626"/>
        <v>完整</v>
      </c>
      <c r="EJ365" s="115" t="str">
        <f t="shared" si="627"/>
        <v>选择</v>
      </c>
      <c r="EK365" s="115" t="str">
        <f t="shared" si="628"/>
        <v>选择</v>
      </c>
      <c r="EL365" s="115" t="str">
        <f t="shared" si="629"/>
        <v>删除</v>
      </c>
      <c r="EM365" s="3" t="str">
        <f t="shared" si="630"/>
        <v>删除</v>
      </c>
      <c r="EN365" s="3" t="str">
        <f t="shared" si="631"/>
        <v>删除</v>
      </c>
      <c r="EO365" s="3" t="str">
        <f t="shared" si="632"/>
        <v>删除</v>
      </c>
      <c r="GR365" s="4"/>
    </row>
    <row r="366" s="5" customFormat="1" customHeight="1" spans="1:200">
      <c r="A366" s="42" t="s">
        <v>3545</v>
      </c>
      <c r="B366" s="43" t="str">
        <f t="shared" si="647"/>
        <v>Vietranstimex Multimodal Transport Holding Company</v>
      </c>
      <c r="C366" s="44" t="s">
        <v>207</v>
      </c>
      <c r="D366" s="44" t="s">
        <v>90</v>
      </c>
      <c r="E366" s="45"/>
      <c r="F366" s="47"/>
      <c r="G366" s="44"/>
      <c r="H366" s="46">
        <f t="shared" si="581"/>
        <v>-0.0856063685032446</v>
      </c>
      <c r="I366" s="46" t="str">
        <f t="shared" si="582"/>
        <v> </v>
      </c>
      <c r="J366" s="44"/>
      <c r="K366" s="125"/>
      <c r="L366" s="44"/>
      <c r="M366" s="70"/>
      <c r="N366" s="71" t="s">
        <v>3546</v>
      </c>
      <c r="O366" s="71" t="s">
        <v>3547</v>
      </c>
      <c r="P366" s="71" t="s">
        <v>211</v>
      </c>
      <c r="Q366" s="71" t="s">
        <v>3548</v>
      </c>
      <c r="R366" s="71" t="s">
        <v>3549</v>
      </c>
      <c r="S366" s="71" t="s">
        <v>1565</v>
      </c>
      <c r="T366" s="75"/>
      <c r="U366" s="71" t="s">
        <v>3550</v>
      </c>
      <c r="V366" s="71" t="s">
        <v>306</v>
      </c>
      <c r="W366" s="71" t="s">
        <v>83</v>
      </c>
      <c r="X366" s="71" t="s">
        <v>3551</v>
      </c>
      <c r="Y366" s="71" t="s">
        <v>500</v>
      </c>
      <c r="Z366" s="71" t="s">
        <v>3552</v>
      </c>
      <c r="AA366" s="81">
        <v>41774</v>
      </c>
      <c r="AB366" s="71" t="s">
        <v>3553</v>
      </c>
      <c r="AC366" s="82">
        <v>133957263</v>
      </c>
      <c r="AD366" s="82">
        <v>311529236</v>
      </c>
      <c r="AE366" s="82">
        <v>635716122</v>
      </c>
      <c r="AF366" s="82">
        <v>198483136</v>
      </c>
      <c r="AG366" s="83"/>
      <c r="AH366" s="83"/>
      <c r="AI366" s="83"/>
      <c r="AJ366" s="83"/>
      <c r="AK366" s="82">
        <v>182342057</v>
      </c>
      <c r="AL366" s="82">
        <v>260015332</v>
      </c>
      <c r="AM366" s="82">
        <v>537021042</v>
      </c>
      <c r="AN366" s="82">
        <v>161079644</v>
      </c>
      <c r="AO366" s="82">
        <v>0</v>
      </c>
      <c r="AP366" s="82">
        <v>0</v>
      </c>
      <c r="AQ366" s="82">
        <v>0</v>
      </c>
      <c r="AR366" s="82">
        <v>0</v>
      </c>
      <c r="AS366" s="82">
        <v>-43170276</v>
      </c>
      <c r="AT366" s="82">
        <v>-37983994</v>
      </c>
      <c r="AU366" s="82">
        <v>-54325975</v>
      </c>
      <c r="AV366" s="82">
        <v>-52621608</v>
      </c>
      <c r="AW366" s="82">
        <v>-22452332</v>
      </c>
      <c r="AX366" s="82">
        <v>-21204422</v>
      </c>
      <c r="AY366" s="82">
        <v>-15245021</v>
      </c>
      <c r="AZ366" s="82">
        <v>-15171628</v>
      </c>
      <c r="BA366" s="82">
        <v>46896928</v>
      </c>
      <c r="BB366" s="82">
        <v>101587803</v>
      </c>
      <c r="BC366" s="82">
        <v>103781884</v>
      </c>
      <c r="BD366" s="82">
        <v>52782676</v>
      </c>
      <c r="BE366" s="82">
        <v>54993955</v>
      </c>
      <c r="BF366" s="82">
        <v>84926872</v>
      </c>
      <c r="BG366" s="82">
        <v>95035487</v>
      </c>
      <c r="BH366" s="82">
        <v>107121525</v>
      </c>
      <c r="BI366" s="82">
        <v>11949613</v>
      </c>
      <c r="BJ366" s="82">
        <v>18933600</v>
      </c>
      <c r="BK366" s="82">
        <v>7636439</v>
      </c>
      <c r="BL366" s="82">
        <v>24272223</v>
      </c>
      <c r="BM366" s="82">
        <v>158785743</v>
      </c>
      <c r="BN366" s="82">
        <v>195520176</v>
      </c>
      <c r="BO366" s="82">
        <v>163699664</v>
      </c>
      <c r="BP366" s="82">
        <v>48716660</v>
      </c>
      <c r="BQ366" s="82">
        <v>306555674</v>
      </c>
      <c r="BR366" s="82">
        <v>463651999</v>
      </c>
      <c r="BS366" s="82">
        <v>464688538</v>
      </c>
      <c r="BT366" s="82">
        <v>317171236</v>
      </c>
      <c r="BU366" s="82">
        <v>5458581</v>
      </c>
      <c r="BV366" s="82">
        <v>5233360</v>
      </c>
      <c r="BW366" s="82">
        <v>11618295</v>
      </c>
      <c r="BX366" s="83"/>
      <c r="BY366" s="82">
        <v>-114007402</v>
      </c>
      <c r="BZ366" s="82">
        <v>-7674512</v>
      </c>
      <c r="CA366" s="82">
        <v>29124084</v>
      </c>
      <c r="CB366" s="82">
        <v>-30389744</v>
      </c>
      <c r="CC366" s="83"/>
      <c r="CD366" s="83"/>
      <c r="CE366" s="83"/>
      <c r="CF366" s="83"/>
      <c r="CG366" s="82">
        <v>37711695</v>
      </c>
      <c r="CH366" s="82">
        <v>32750634</v>
      </c>
      <c r="CI366" s="82">
        <v>42707680</v>
      </c>
      <c r="CJ366" s="82">
        <v>52621608</v>
      </c>
      <c r="CK366" s="89">
        <f t="shared" si="583"/>
        <v>133957263</v>
      </c>
      <c r="CL366" s="89">
        <f t="shared" si="584"/>
        <v>-182342057</v>
      </c>
      <c r="CM366" s="89">
        <f t="shared" si="585"/>
        <v>-43170276</v>
      </c>
      <c r="CN366" s="89">
        <f t="shared" si="586"/>
        <v>-22452332</v>
      </c>
      <c r="CO366" s="89">
        <f t="shared" si="587"/>
        <v>-114007402</v>
      </c>
      <c r="CP366" s="90">
        <f t="shared" si="588"/>
        <v>-0.851072942569751</v>
      </c>
      <c r="CQ366" s="90">
        <f t="shared" si="589"/>
        <v>-0.459772774479783</v>
      </c>
      <c r="CR366" s="91">
        <f t="shared" si="590"/>
        <v>5458581</v>
      </c>
      <c r="CS366" s="93">
        <f t="shared" si="591"/>
        <v>0</v>
      </c>
      <c r="CT366" s="93">
        <f t="shared" si="592"/>
        <v>74242365.5</v>
      </c>
      <c r="CU366" s="93">
        <f t="shared" si="593"/>
        <v>177152959.5</v>
      </c>
      <c r="CV366" s="94"/>
      <c r="CW366" s="95">
        <f t="shared" si="594"/>
        <v>311529236</v>
      </c>
      <c r="CX366" s="95">
        <f t="shared" si="595"/>
        <v>-260015332</v>
      </c>
      <c r="CY366" s="95">
        <f t="shared" si="596"/>
        <v>-37983994</v>
      </c>
      <c r="CZ366" s="93">
        <f t="shared" si="597"/>
        <v>-21204422</v>
      </c>
      <c r="DA366" s="95">
        <f t="shared" si="598"/>
        <v>-7674512</v>
      </c>
      <c r="DB366" s="99">
        <f t="shared" si="599"/>
        <v>-0.0246349655606641</v>
      </c>
      <c r="DC366" s="99">
        <f t="shared" si="600"/>
        <v>-0.0240426750878878</v>
      </c>
      <c r="DD366" s="91">
        <f t="shared" si="601"/>
        <v>5233360</v>
      </c>
      <c r="DE366" s="93">
        <f t="shared" si="602"/>
        <v>0</v>
      </c>
      <c r="DF366" s="93">
        <f t="shared" si="603"/>
        <v>102684843.5</v>
      </c>
      <c r="DG366" s="93">
        <f t="shared" si="604"/>
        <v>179609920</v>
      </c>
      <c r="DH366" s="94"/>
      <c r="DI366" s="100">
        <f t="shared" si="605"/>
        <v>635716122</v>
      </c>
      <c r="DJ366" s="100">
        <f t="shared" si="606"/>
        <v>-537021042</v>
      </c>
      <c r="DK366" s="100">
        <f t="shared" si="607"/>
        <v>-54325975</v>
      </c>
      <c r="DL366" s="100">
        <f t="shared" si="608"/>
        <v>-15245021</v>
      </c>
      <c r="DM366" s="100">
        <f t="shared" si="609"/>
        <v>29124084</v>
      </c>
      <c r="DN366" s="99">
        <f t="shared" si="610"/>
        <v>0.0458130335099477</v>
      </c>
      <c r="DO366" s="90">
        <f t="shared" si="611"/>
        <v>0.048012638108514</v>
      </c>
      <c r="DP366" s="91">
        <f t="shared" si="612"/>
        <v>11618295</v>
      </c>
      <c r="DQ366" s="93">
        <f t="shared" si="613"/>
        <v>0</v>
      </c>
      <c r="DR366" s="93">
        <f t="shared" si="614"/>
        <v>78282280</v>
      </c>
      <c r="DS366" s="93">
        <f t="shared" si="615"/>
        <v>106208162</v>
      </c>
      <c r="DT366" s="94"/>
      <c r="DU366" s="105">
        <f t="shared" ref="DU366:DX366" si="675">(DI366+CW366+CK366)/3</f>
        <v>360400873.666667</v>
      </c>
      <c r="DV366" s="105">
        <f t="shared" si="675"/>
        <v>-326459477</v>
      </c>
      <c r="DW366" s="105">
        <f t="shared" si="675"/>
        <v>-45160081.6666667</v>
      </c>
      <c r="DX366" s="105">
        <f t="shared" si="675"/>
        <v>-19633925</v>
      </c>
      <c r="DY366" s="105">
        <f t="shared" si="617"/>
        <v>-30852610</v>
      </c>
      <c r="DZ366" s="99">
        <f t="shared" si="618"/>
        <v>-0.0856063685032446</v>
      </c>
      <c r="EA366" s="107">
        <f t="shared" si="619"/>
        <v>-0.0788558090546875</v>
      </c>
      <c r="EB366" s="105">
        <f t="shared" si="620"/>
        <v>-7436745.33333333</v>
      </c>
      <c r="EC366" s="105">
        <f t="shared" si="621"/>
        <v>0</v>
      </c>
      <c r="ED366" s="105">
        <f t="shared" si="622"/>
        <v>85069829.6666667</v>
      </c>
      <c r="EE366" s="105">
        <f t="shared" si="623"/>
        <v>154323680.5</v>
      </c>
      <c r="EF366" s="108"/>
      <c r="EG366" s="115" t="str">
        <f t="shared" si="624"/>
        <v>完整</v>
      </c>
      <c r="EH366" s="115" t="str">
        <f t="shared" si="625"/>
        <v>完整</v>
      </c>
      <c r="EI366" s="115" t="str">
        <f t="shared" si="626"/>
        <v>完整</v>
      </c>
      <c r="EJ366" s="115" t="str">
        <f t="shared" si="627"/>
        <v>选择</v>
      </c>
      <c r="EK366" s="115" t="str">
        <f t="shared" si="628"/>
        <v>选择</v>
      </c>
      <c r="EL366" s="115" t="str">
        <f t="shared" si="629"/>
        <v>选择</v>
      </c>
      <c r="EM366" s="3" t="str">
        <f t="shared" si="630"/>
        <v>删除</v>
      </c>
      <c r="EN366" s="3" t="str">
        <f t="shared" si="631"/>
        <v>删除</v>
      </c>
      <c r="EO366" s="3" t="str">
        <f t="shared" si="632"/>
        <v>删除</v>
      </c>
      <c r="GR366" s="4"/>
    </row>
    <row r="367" s="5" customFormat="1" customHeight="1" spans="1:200">
      <c r="A367" s="42" t="s">
        <v>3554</v>
      </c>
      <c r="B367" s="43" t="str">
        <f t="shared" si="647"/>
        <v>PT Armada Berjaya Trans TBK</v>
      </c>
      <c r="C367" s="44" t="s">
        <v>207</v>
      </c>
      <c r="D367" s="44" t="s">
        <v>90</v>
      </c>
      <c r="E367" s="45"/>
      <c r="F367" s="47"/>
      <c r="G367" s="44"/>
      <c r="H367" s="46">
        <f t="shared" si="581"/>
        <v>0.111886395562336</v>
      </c>
      <c r="I367" s="46" t="str">
        <f t="shared" si="582"/>
        <v> </v>
      </c>
      <c r="J367" s="44"/>
      <c r="K367" s="47"/>
      <c r="L367" s="44"/>
      <c r="M367" s="70"/>
      <c r="N367" s="71" t="s">
        <v>3555</v>
      </c>
      <c r="O367" s="71" t="s">
        <v>3556</v>
      </c>
      <c r="P367" s="71" t="s">
        <v>211</v>
      </c>
      <c r="Q367" s="71" t="s">
        <v>3557</v>
      </c>
      <c r="R367" s="71" t="s">
        <v>3558</v>
      </c>
      <c r="S367" s="71" t="s">
        <v>1107</v>
      </c>
      <c r="T367" s="75"/>
      <c r="U367" s="71" t="s">
        <v>3559</v>
      </c>
      <c r="V367" s="71" t="s">
        <v>266</v>
      </c>
      <c r="W367" s="71" t="s">
        <v>77</v>
      </c>
      <c r="X367" s="71" t="s">
        <v>3560</v>
      </c>
      <c r="Y367" s="71" t="s">
        <v>462</v>
      </c>
      <c r="Z367" s="71" t="s">
        <v>3561</v>
      </c>
      <c r="AA367" s="81">
        <v>43517</v>
      </c>
      <c r="AB367" s="71" t="s">
        <v>3562</v>
      </c>
      <c r="AC367" s="82">
        <v>84805836</v>
      </c>
      <c r="AD367" s="82">
        <v>79236924</v>
      </c>
      <c r="AE367" s="82">
        <v>72427580</v>
      </c>
      <c r="AF367" s="82">
        <v>65475480</v>
      </c>
      <c r="AG367" s="82">
        <v>1444753</v>
      </c>
      <c r="AH367" s="82">
        <v>208600</v>
      </c>
      <c r="AI367" s="82">
        <v>681700</v>
      </c>
      <c r="AJ367" s="82">
        <v>1862029</v>
      </c>
      <c r="AK367" s="82">
        <v>49089576</v>
      </c>
      <c r="AL367" s="82">
        <v>47741003</v>
      </c>
      <c r="AM367" s="82">
        <v>43139575</v>
      </c>
      <c r="AN367" s="82">
        <v>39020075</v>
      </c>
      <c r="AO367" s="82">
        <v>0</v>
      </c>
      <c r="AP367" s="82">
        <v>0</v>
      </c>
      <c r="AQ367" s="82">
        <v>0</v>
      </c>
      <c r="AR367" s="82">
        <v>0</v>
      </c>
      <c r="AS367" s="82">
        <v>-16949209</v>
      </c>
      <c r="AT367" s="82">
        <v>-16020507</v>
      </c>
      <c r="AU367" s="82">
        <v>-12116930</v>
      </c>
      <c r="AV367" s="82">
        <v>-13156818</v>
      </c>
      <c r="AW367" s="82">
        <v>-9031497</v>
      </c>
      <c r="AX367" s="82">
        <v>-8007970</v>
      </c>
      <c r="AY367" s="82">
        <v>-7916259</v>
      </c>
      <c r="AZ367" s="82">
        <v>-8330749</v>
      </c>
      <c r="BA367" s="82">
        <v>21599892</v>
      </c>
      <c r="BB367" s="82">
        <v>19067216</v>
      </c>
      <c r="BC367" s="83"/>
      <c r="BD367" s="83"/>
      <c r="BE367" s="82">
        <v>16190384</v>
      </c>
      <c r="BF367" s="82">
        <v>16852826</v>
      </c>
      <c r="BG367" s="82">
        <v>15444581</v>
      </c>
      <c r="BH367" s="82">
        <v>12136245</v>
      </c>
      <c r="BI367" s="82">
        <v>7904866</v>
      </c>
      <c r="BJ367" s="82">
        <v>8011782</v>
      </c>
      <c r="BK367" s="82">
        <v>3534922</v>
      </c>
      <c r="BL367" s="82">
        <v>6149374</v>
      </c>
      <c r="BM367" s="82">
        <v>75910324</v>
      </c>
      <c r="BN367" s="82">
        <v>55534383</v>
      </c>
      <c r="BO367" s="82">
        <v>59908394</v>
      </c>
      <c r="BP367" s="82">
        <v>59663312</v>
      </c>
      <c r="BQ367" s="82">
        <v>166743810</v>
      </c>
      <c r="BR367" s="82">
        <v>131564861</v>
      </c>
      <c r="BS367" s="82">
        <v>121943098</v>
      </c>
      <c r="BT367" s="82">
        <v>82202146</v>
      </c>
      <c r="BU367" s="83"/>
      <c r="BV367" s="82">
        <v>422052</v>
      </c>
      <c r="BW367" s="83"/>
      <c r="BX367" s="82">
        <v>1107803</v>
      </c>
      <c r="BY367" s="82">
        <v>11180307</v>
      </c>
      <c r="BZ367" s="82">
        <v>7676044</v>
      </c>
      <c r="CA367" s="82">
        <v>9936516</v>
      </c>
      <c r="CB367" s="82">
        <v>6829867</v>
      </c>
      <c r="CC367" s="83"/>
      <c r="CD367" s="83"/>
      <c r="CE367" s="83"/>
      <c r="CF367" s="83"/>
      <c r="CG367" s="82">
        <v>11873807</v>
      </c>
      <c r="CH367" s="82">
        <v>10177163</v>
      </c>
      <c r="CI367" s="82">
        <v>8423591</v>
      </c>
      <c r="CJ367" s="82">
        <v>8631749</v>
      </c>
      <c r="CK367" s="89">
        <f t="shared" si="583"/>
        <v>84805836</v>
      </c>
      <c r="CL367" s="89">
        <f t="shared" si="584"/>
        <v>-49089576</v>
      </c>
      <c r="CM367" s="89">
        <f t="shared" si="585"/>
        <v>-16949209</v>
      </c>
      <c r="CN367" s="89">
        <f t="shared" si="586"/>
        <v>-9031497</v>
      </c>
      <c r="CO367" s="89">
        <f t="shared" si="587"/>
        <v>9735554</v>
      </c>
      <c r="CP367" s="90">
        <f t="shared" si="588"/>
        <v>0.114798160824687</v>
      </c>
      <c r="CQ367" s="90">
        <f t="shared" si="589"/>
        <v>0.129685858912852</v>
      </c>
      <c r="CR367" s="91">
        <f t="shared" si="590"/>
        <v>0</v>
      </c>
      <c r="CS367" s="93">
        <f t="shared" si="591"/>
        <v>0</v>
      </c>
      <c r="CT367" s="93">
        <f t="shared" si="592"/>
        <v>20333554</v>
      </c>
      <c r="CU367" s="93">
        <f t="shared" si="593"/>
        <v>65722353.5</v>
      </c>
      <c r="CV367" s="94"/>
      <c r="CW367" s="95">
        <f t="shared" si="594"/>
        <v>79236924</v>
      </c>
      <c r="CX367" s="95">
        <f t="shared" si="595"/>
        <v>-47741003</v>
      </c>
      <c r="CY367" s="95">
        <f t="shared" si="596"/>
        <v>-16020507</v>
      </c>
      <c r="CZ367" s="93">
        <f t="shared" si="597"/>
        <v>-8007970</v>
      </c>
      <c r="DA367" s="95">
        <f t="shared" si="598"/>
        <v>7467444</v>
      </c>
      <c r="DB367" s="99">
        <f t="shared" si="599"/>
        <v>0.0942419723410767</v>
      </c>
      <c r="DC367" s="99">
        <f t="shared" si="600"/>
        <v>0.104047625815319</v>
      </c>
      <c r="DD367" s="91">
        <f t="shared" si="601"/>
        <v>422052</v>
      </c>
      <c r="DE367" s="93">
        <f t="shared" si="602"/>
        <v>0</v>
      </c>
      <c r="DF367" s="93" t="e">
        <f t="shared" si="603"/>
        <v>#VALUE!</v>
      </c>
      <c r="DG367" s="93">
        <f t="shared" si="604"/>
        <v>57721388.5</v>
      </c>
      <c r="DH367" s="94"/>
      <c r="DI367" s="100">
        <f t="shared" si="605"/>
        <v>72427580</v>
      </c>
      <c r="DJ367" s="100">
        <f t="shared" si="606"/>
        <v>-43139575</v>
      </c>
      <c r="DK367" s="100">
        <f t="shared" si="607"/>
        <v>-12116930</v>
      </c>
      <c r="DL367" s="100">
        <f t="shared" si="608"/>
        <v>-7916259</v>
      </c>
      <c r="DM367" s="100">
        <f t="shared" si="609"/>
        <v>9254816</v>
      </c>
      <c r="DN367" s="99">
        <f t="shared" si="610"/>
        <v>0.127780273757593</v>
      </c>
      <c r="DO367" s="90">
        <f t="shared" si="611"/>
        <v>0.14650009614903</v>
      </c>
      <c r="DP367" s="91">
        <f t="shared" si="612"/>
        <v>0</v>
      </c>
      <c r="DQ367" s="93">
        <f t="shared" si="613"/>
        <v>0</v>
      </c>
      <c r="DR367" s="93" t="e">
        <f t="shared" si="614"/>
        <v>#VALUE!</v>
      </c>
      <c r="DS367" s="93">
        <f t="shared" si="615"/>
        <v>59785853</v>
      </c>
      <c r="DT367" s="94"/>
      <c r="DU367" s="105">
        <f t="shared" ref="DU367:DX367" si="676">(DI367+CW367+CK367)/3</f>
        <v>78823446.6666667</v>
      </c>
      <c r="DV367" s="105">
        <f t="shared" si="676"/>
        <v>-46656718</v>
      </c>
      <c r="DW367" s="105">
        <f t="shared" si="676"/>
        <v>-15028882</v>
      </c>
      <c r="DX367" s="105">
        <f t="shared" si="676"/>
        <v>-8318575.33333333</v>
      </c>
      <c r="DY367" s="105">
        <f t="shared" si="617"/>
        <v>8819271.33333334</v>
      </c>
      <c r="DZ367" s="99">
        <f t="shared" si="618"/>
        <v>0.111886395562336</v>
      </c>
      <c r="EA367" s="107">
        <f t="shared" si="619"/>
        <v>0.125982075945318</v>
      </c>
      <c r="EB367" s="105">
        <f t="shared" si="620"/>
        <v>-140684</v>
      </c>
      <c r="EC367" s="105">
        <f t="shared" si="621"/>
        <v>0</v>
      </c>
      <c r="ED367" s="105" t="e">
        <f t="shared" si="622"/>
        <v>#VALUE!</v>
      </c>
      <c r="EE367" s="105">
        <f t="shared" si="623"/>
        <v>61076531.6666667</v>
      </c>
      <c r="EF367" s="108"/>
      <c r="EG367" s="115" t="str">
        <f t="shared" si="624"/>
        <v>完整</v>
      </c>
      <c r="EH367" s="115" t="str">
        <f t="shared" si="625"/>
        <v>完整</v>
      </c>
      <c r="EI367" s="115" t="str">
        <f t="shared" si="626"/>
        <v>完整</v>
      </c>
      <c r="EJ367" s="115" t="str">
        <f t="shared" si="627"/>
        <v>选择</v>
      </c>
      <c r="EK367" s="115" t="str">
        <f t="shared" si="628"/>
        <v>选择</v>
      </c>
      <c r="EL367" s="115" t="str">
        <f t="shared" si="629"/>
        <v>选择</v>
      </c>
      <c r="EM367" s="3" t="str">
        <f t="shared" si="630"/>
        <v>删除</v>
      </c>
      <c r="EN367" s="3" t="str">
        <f t="shared" si="631"/>
        <v>删除</v>
      </c>
      <c r="EO367" s="3" t="str">
        <f t="shared" si="632"/>
        <v>删除</v>
      </c>
      <c r="GR367" s="4"/>
    </row>
    <row r="368" s="5" customFormat="1" customHeight="1" spans="1:200">
      <c r="A368" s="42" t="s">
        <v>3563</v>
      </c>
      <c r="B368" s="43" t="str">
        <f t="shared" si="647"/>
        <v>MHC Joint Stock Company</v>
      </c>
      <c r="C368" s="44" t="s">
        <v>207</v>
      </c>
      <c r="D368" s="44" t="s">
        <v>92</v>
      </c>
      <c r="E368" s="45"/>
      <c r="F368" s="47"/>
      <c r="G368" s="44"/>
      <c r="H368" s="46">
        <f t="shared" si="581"/>
        <v>-0.148111101686053</v>
      </c>
      <c r="I368" s="46" t="str">
        <f t="shared" si="582"/>
        <v> </v>
      </c>
      <c r="J368" s="44"/>
      <c r="K368" s="47"/>
      <c r="L368" s="44"/>
      <c r="M368" s="70"/>
      <c r="N368" s="71" t="s">
        <v>3564</v>
      </c>
      <c r="O368" s="71" t="s">
        <v>3565</v>
      </c>
      <c r="P368" s="71" t="s">
        <v>211</v>
      </c>
      <c r="Q368" s="71" t="s">
        <v>3566</v>
      </c>
      <c r="R368" s="71" t="s">
        <v>3567</v>
      </c>
      <c r="S368" s="71" t="s">
        <v>1565</v>
      </c>
      <c r="T368" s="75"/>
      <c r="U368" s="71" t="s">
        <v>3568</v>
      </c>
      <c r="V368" s="71" t="s">
        <v>216</v>
      </c>
      <c r="W368" s="71" t="s">
        <v>83</v>
      </c>
      <c r="X368" s="71" t="s">
        <v>3569</v>
      </c>
      <c r="Y368" s="71" t="s">
        <v>3570</v>
      </c>
      <c r="Z368" s="71" t="s">
        <v>3571</v>
      </c>
      <c r="AA368" s="81">
        <v>38017</v>
      </c>
      <c r="AB368" s="71" t="s">
        <v>3572</v>
      </c>
      <c r="AC368" s="82">
        <v>131567449</v>
      </c>
      <c r="AD368" s="82">
        <v>50745416</v>
      </c>
      <c r="AE368" s="82">
        <v>23898659</v>
      </c>
      <c r="AF368" s="82">
        <v>22760651</v>
      </c>
      <c r="AG368" s="83"/>
      <c r="AH368" s="83"/>
      <c r="AI368" s="83"/>
      <c r="AJ368" s="83"/>
      <c r="AK368" s="82">
        <v>121370572</v>
      </c>
      <c r="AL368" s="82">
        <v>51016125</v>
      </c>
      <c r="AM368" s="82">
        <v>19141841</v>
      </c>
      <c r="AN368" s="82">
        <v>21001497</v>
      </c>
      <c r="AO368" s="82">
        <v>0</v>
      </c>
      <c r="AP368" s="82">
        <v>0</v>
      </c>
      <c r="AQ368" s="82">
        <v>0</v>
      </c>
      <c r="AR368" s="82">
        <v>0</v>
      </c>
      <c r="AS368" s="82">
        <v>-12733157</v>
      </c>
      <c r="AT368" s="82">
        <v>-11416619</v>
      </c>
      <c r="AU368" s="82">
        <v>-10328870</v>
      </c>
      <c r="AV368" s="82">
        <v>-9583553</v>
      </c>
      <c r="AW368" s="82">
        <v>-4640305</v>
      </c>
      <c r="AX368" s="82">
        <v>-3852394</v>
      </c>
      <c r="AY368" s="82">
        <v>-2253857</v>
      </c>
      <c r="AZ368" s="82">
        <v>-1494793</v>
      </c>
      <c r="BA368" s="82">
        <v>236312</v>
      </c>
      <c r="BB368" s="83"/>
      <c r="BC368" s="82">
        <v>358106</v>
      </c>
      <c r="BD368" s="83"/>
      <c r="BE368" s="82">
        <v>267073141</v>
      </c>
      <c r="BF368" s="82">
        <v>626008117</v>
      </c>
      <c r="BG368" s="82">
        <v>430998934</v>
      </c>
      <c r="BH368" s="82">
        <v>428346145</v>
      </c>
      <c r="BI368" s="82">
        <v>300005316</v>
      </c>
      <c r="BJ368" s="82">
        <v>287334163</v>
      </c>
      <c r="BK368" s="82">
        <v>730916482</v>
      </c>
      <c r="BL368" s="82">
        <v>410087156</v>
      </c>
      <c r="BM368" s="82">
        <v>5231131</v>
      </c>
      <c r="BN368" s="82">
        <v>48485341</v>
      </c>
      <c r="BO368" s="82">
        <v>204784700</v>
      </c>
      <c r="BP368" s="82">
        <v>2239469</v>
      </c>
      <c r="BQ368" s="82">
        <v>720680609</v>
      </c>
      <c r="BR368" s="82">
        <v>1156222276</v>
      </c>
      <c r="BS368" s="82">
        <v>1474713848</v>
      </c>
      <c r="BT368" s="82">
        <v>869082331</v>
      </c>
      <c r="BU368" s="83"/>
      <c r="BV368" s="82">
        <v>8091</v>
      </c>
      <c r="BW368" s="83"/>
      <c r="BX368" s="83"/>
      <c r="BY368" s="82">
        <v>-7176585</v>
      </c>
      <c r="BZ368" s="82">
        <v>-15539722</v>
      </c>
      <c r="CA368" s="82">
        <v>-7825909</v>
      </c>
      <c r="CB368" s="82">
        <v>-9319192</v>
      </c>
      <c r="CC368" s="83"/>
      <c r="CD368" s="83"/>
      <c r="CE368" s="83"/>
      <c r="CF368" s="83"/>
      <c r="CG368" s="82">
        <v>12733157</v>
      </c>
      <c r="CH368" s="82">
        <v>11190410</v>
      </c>
      <c r="CI368" s="82">
        <v>10365997</v>
      </c>
      <c r="CJ368" s="82">
        <v>10126806</v>
      </c>
      <c r="CK368" s="89">
        <f t="shared" si="583"/>
        <v>131567449</v>
      </c>
      <c r="CL368" s="89">
        <f t="shared" si="584"/>
        <v>-121370572</v>
      </c>
      <c r="CM368" s="89">
        <f t="shared" si="585"/>
        <v>-12733157</v>
      </c>
      <c r="CN368" s="89">
        <f t="shared" si="586"/>
        <v>-4640305</v>
      </c>
      <c r="CO368" s="89">
        <f t="shared" si="587"/>
        <v>-7176585</v>
      </c>
      <c r="CP368" s="90">
        <f t="shared" si="588"/>
        <v>-0.0545468127150508</v>
      </c>
      <c r="CQ368" s="90">
        <f t="shared" si="589"/>
        <v>-0.0517253592323833</v>
      </c>
      <c r="CR368" s="91">
        <f t="shared" si="590"/>
        <v>0</v>
      </c>
      <c r="CS368" s="93">
        <f t="shared" si="591"/>
        <v>0</v>
      </c>
      <c r="CT368" s="93" t="e">
        <f t="shared" si="592"/>
        <v>#VALUE!</v>
      </c>
      <c r="CU368" s="93">
        <f t="shared" si="593"/>
        <v>26858236</v>
      </c>
      <c r="CV368" s="94"/>
      <c r="CW368" s="95">
        <f t="shared" si="594"/>
        <v>50745416</v>
      </c>
      <c r="CX368" s="95">
        <f t="shared" si="595"/>
        <v>-51016125</v>
      </c>
      <c r="CY368" s="95">
        <f t="shared" si="596"/>
        <v>-11416619</v>
      </c>
      <c r="CZ368" s="93">
        <f t="shared" si="597"/>
        <v>-3852394</v>
      </c>
      <c r="DA368" s="95">
        <f t="shared" si="598"/>
        <v>-15539722</v>
      </c>
      <c r="DB368" s="99">
        <f t="shared" si="599"/>
        <v>-0.306229078898476</v>
      </c>
      <c r="DC368" s="99">
        <f t="shared" si="600"/>
        <v>-0.234437499398432</v>
      </c>
      <c r="DD368" s="91">
        <f t="shared" si="601"/>
        <v>8091</v>
      </c>
      <c r="DE368" s="93">
        <f t="shared" si="602"/>
        <v>0</v>
      </c>
      <c r="DF368" s="93" t="e">
        <f t="shared" si="603"/>
        <v>#VALUE!</v>
      </c>
      <c r="DG368" s="93">
        <f t="shared" si="604"/>
        <v>126635020.5</v>
      </c>
      <c r="DH368" s="94"/>
      <c r="DI368" s="100">
        <f t="shared" si="605"/>
        <v>23898659</v>
      </c>
      <c r="DJ368" s="100">
        <f t="shared" si="606"/>
        <v>-19141841</v>
      </c>
      <c r="DK368" s="100">
        <f t="shared" si="607"/>
        <v>-10328870</v>
      </c>
      <c r="DL368" s="100">
        <f t="shared" si="608"/>
        <v>-2253857</v>
      </c>
      <c r="DM368" s="100">
        <f t="shared" si="609"/>
        <v>-7825909</v>
      </c>
      <c r="DN368" s="99">
        <f t="shared" si="610"/>
        <v>-0.327462264723724</v>
      </c>
      <c r="DO368" s="90">
        <f t="shared" si="611"/>
        <v>-0.246682917794184</v>
      </c>
      <c r="DP368" s="91">
        <f t="shared" si="612"/>
        <v>0</v>
      </c>
      <c r="DQ368" s="93">
        <f t="shared" si="613"/>
        <v>0</v>
      </c>
      <c r="DR368" s="93" t="e">
        <f t="shared" si="614"/>
        <v>#VALUE!</v>
      </c>
      <c r="DS368" s="93">
        <f t="shared" si="615"/>
        <v>103512084.5</v>
      </c>
      <c r="DT368" s="94"/>
      <c r="DU368" s="105">
        <f t="shared" ref="DU368:DX368" si="677">(DI368+CW368+CK368)/3</f>
        <v>68737174.6666667</v>
      </c>
      <c r="DV368" s="105">
        <f t="shared" si="677"/>
        <v>-63842846</v>
      </c>
      <c r="DW368" s="105">
        <f t="shared" si="677"/>
        <v>-11492882</v>
      </c>
      <c r="DX368" s="105">
        <f t="shared" si="677"/>
        <v>-3582185.33333333</v>
      </c>
      <c r="DY368" s="105">
        <f t="shared" si="617"/>
        <v>-10180738.6666667</v>
      </c>
      <c r="DZ368" s="99">
        <f t="shared" si="618"/>
        <v>-0.148111101686053</v>
      </c>
      <c r="EA368" s="107">
        <f t="shared" si="619"/>
        <v>-0.129004154274395</v>
      </c>
      <c r="EB368" s="105">
        <f t="shared" si="620"/>
        <v>-2697</v>
      </c>
      <c r="EC368" s="105">
        <f t="shared" si="621"/>
        <v>0</v>
      </c>
      <c r="ED368" s="105" t="e">
        <f t="shared" si="622"/>
        <v>#VALUE!</v>
      </c>
      <c r="EE368" s="105">
        <f t="shared" si="623"/>
        <v>85668447</v>
      </c>
      <c r="EF368" s="108"/>
      <c r="EG368" s="115" t="str">
        <f t="shared" si="624"/>
        <v>完整</v>
      </c>
      <c r="EH368" s="115" t="str">
        <f t="shared" si="625"/>
        <v>完整</v>
      </c>
      <c r="EI368" s="115" t="str">
        <f t="shared" si="626"/>
        <v>完整</v>
      </c>
      <c r="EJ368" s="115" t="str">
        <f t="shared" si="627"/>
        <v>选择</v>
      </c>
      <c r="EK368" s="115" t="str">
        <f t="shared" si="628"/>
        <v>选择</v>
      </c>
      <c r="EL368" s="115" t="str">
        <f t="shared" si="629"/>
        <v>删除</v>
      </c>
      <c r="EM368" s="3" t="str">
        <f t="shared" si="630"/>
        <v>删除</v>
      </c>
      <c r="EN368" s="3" t="str">
        <f t="shared" si="631"/>
        <v>删除</v>
      </c>
      <c r="EO368" s="3" t="str">
        <f t="shared" si="632"/>
        <v>删除</v>
      </c>
      <c r="GR368" s="4"/>
    </row>
    <row r="369" s="5" customFormat="1" customHeight="1" spans="1:200">
      <c r="A369" s="42" t="s">
        <v>3573</v>
      </c>
      <c r="B369" s="43" t="str">
        <f t="shared" si="647"/>
        <v>PT Mitra International Resources TBK</v>
      </c>
      <c r="C369" s="44" t="s">
        <v>207</v>
      </c>
      <c r="D369" s="44" t="s">
        <v>92</v>
      </c>
      <c r="E369" s="45"/>
      <c r="F369" s="47"/>
      <c r="G369" s="44"/>
      <c r="H369" s="46">
        <f t="shared" si="581"/>
        <v>-0.0596520357579271</v>
      </c>
      <c r="I369" s="46" t="str">
        <f t="shared" si="582"/>
        <v> </v>
      </c>
      <c r="J369" s="44"/>
      <c r="K369" s="47"/>
      <c r="L369" s="44"/>
      <c r="M369" s="70"/>
      <c r="N369" s="71" t="s">
        <v>3574</v>
      </c>
      <c r="O369" s="71" t="s">
        <v>3575</v>
      </c>
      <c r="P369" s="71" t="s">
        <v>211</v>
      </c>
      <c r="Q369" s="71" t="s">
        <v>3576</v>
      </c>
      <c r="R369" s="71" t="s">
        <v>3577</v>
      </c>
      <c r="S369" s="71" t="s">
        <v>1107</v>
      </c>
      <c r="T369" s="75"/>
      <c r="U369" s="71" t="s">
        <v>3578</v>
      </c>
      <c r="V369" s="71" t="s">
        <v>1485</v>
      </c>
      <c r="W369" s="71" t="s">
        <v>71</v>
      </c>
      <c r="X369" s="71" t="s">
        <v>3579</v>
      </c>
      <c r="Y369" s="71" t="s">
        <v>3580</v>
      </c>
      <c r="Z369" s="71" t="s">
        <v>3581</v>
      </c>
      <c r="AA369" s="81">
        <v>35460</v>
      </c>
      <c r="AB369" s="71" t="s">
        <v>3582</v>
      </c>
      <c r="AC369" s="82">
        <v>77215217</v>
      </c>
      <c r="AD369" s="82">
        <v>84393762</v>
      </c>
      <c r="AE369" s="82">
        <v>85604009</v>
      </c>
      <c r="AF369" s="82">
        <v>86959391</v>
      </c>
      <c r="AG369" s="82">
        <v>3641425</v>
      </c>
      <c r="AH369" s="82">
        <v>1350071</v>
      </c>
      <c r="AI369" s="83"/>
      <c r="AJ369" s="83"/>
      <c r="AK369" s="82">
        <v>52372853</v>
      </c>
      <c r="AL369" s="82">
        <v>57600063</v>
      </c>
      <c r="AM369" s="82">
        <v>60282663</v>
      </c>
      <c r="AN369" s="82">
        <v>64090520</v>
      </c>
      <c r="AO369" s="82">
        <v>0</v>
      </c>
      <c r="AP369" s="82">
        <v>0</v>
      </c>
      <c r="AQ369" s="82">
        <v>0</v>
      </c>
      <c r="AR369" s="82">
        <v>0</v>
      </c>
      <c r="AS369" s="82">
        <v>-13011303</v>
      </c>
      <c r="AT369" s="82">
        <v>-15043092</v>
      </c>
      <c r="AU369" s="82">
        <v>-14763519</v>
      </c>
      <c r="AV369" s="82">
        <v>-15412744</v>
      </c>
      <c r="AW369" s="82">
        <v>-14650604</v>
      </c>
      <c r="AX369" s="82">
        <v>-17110729</v>
      </c>
      <c r="AY369" s="82">
        <v>-17124920</v>
      </c>
      <c r="AZ369" s="82">
        <v>-15740373</v>
      </c>
      <c r="BA369" s="82">
        <v>2327754</v>
      </c>
      <c r="BB369" s="82">
        <v>2134719</v>
      </c>
      <c r="BC369" s="82">
        <v>2185555</v>
      </c>
      <c r="BD369" s="82">
        <v>2554065</v>
      </c>
      <c r="BE369" s="82">
        <v>14417885</v>
      </c>
      <c r="BF369" s="82">
        <v>14274376</v>
      </c>
      <c r="BG369" s="82">
        <v>12760388</v>
      </c>
      <c r="BH369" s="82">
        <v>12106822</v>
      </c>
      <c r="BI369" s="82">
        <v>414886</v>
      </c>
      <c r="BJ369" s="82">
        <v>1105620</v>
      </c>
      <c r="BK369" s="82">
        <v>1837025</v>
      </c>
      <c r="BL369" s="82">
        <v>3491522</v>
      </c>
      <c r="BM369" s="82">
        <v>168179405</v>
      </c>
      <c r="BN369" s="82">
        <v>186315797</v>
      </c>
      <c r="BO369" s="82">
        <v>200247584</v>
      </c>
      <c r="BP369" s="82">
        <v>216290445</v>
      </c>
      <c r="BQ369" s="82">
        <v>243227525</v>
      </c>
      <c r="BR369" s="82">
        <v>267905168</v>
      </c>
      <c r="BS369" s="82">
        <v>301506105</v>
      </c>
      <c r="BT369" s="82">
        <v>317031965</v>
      </c>
      <c r="BU369" s="83"/>
      <c r="BV369" s="83"/>
      <c r="BW369" s="83"/>
      <c r="BX369" s="83"/>
      <c r="BY369" s="82">
        <v>821882</v>
      </c>
      <c r="BZ369" s="82">
        <v>-4010051</v>
      </c>
      <c r="CA369" s="82">
        <v>-6567093</v>
      </c>
      <c r="CB369" s="82">
        <v>-8284246</v>
      </c>
      <c r="CC369" s="82">
        <v>465833</v>
      </c>
      <c r="CD369" s="82">
        <v>1757857</v>
      </c>
      <c r="CE369" s="82">
        <v>1025583</v>
      </c>
      <c r="CF369" s="82">
        <v>925207</v>
      </c>
      <c r="CG369" s="82">
        <v>4423146</v>
      </c>
      <c r="CH369" s="82">
        <v>3459030</v>
      </c>
      <c r="CI369" s="82">
        <v>5024089</v>
      </c>
      <c r="CJ369" s="82">
        <v>6532547</v>
      </c>
      <c r="CK369" s="89">
        <f t="shared" si="583"/>
        <v>77215217</v>
      </c>
      <c r="CL369" s="89">
        <f t="shared" si="584"/>
        <v>-52372853</v>
      </c>
      <c r="CM369" s="89">
        <f t="shared" si="585"/>
        <v>-13011303</v>
      </c>
      <c r="CN369" s="89">
        <f t="shared" si="586"/>
        <v>-14650604</v>
      </c>
      <c r="CO369" s="89">
        <f t="shared" si="587"/>
        <v>-2819543</v>
      </c>
      <c r="CP369" s="90">
        <f t="shared" si="588"/>
        <v>-0.0365153801225476</v>
      </c>
      <c r="CQ369" s="90">
        <f t="shared" si="589"/>
        <v>-0.0352289805079693</v>
      </c>
      <c r="CR369" s="91">
        <f t="shared" si="590"/>
        <v>0</v>
      </c>
      <c r="CS369" s="93">
        <f t="shared" si="591"/>
        <v>0</v>
      </c>
      <c r="CT369" s="93">
        <f t="shared" si="592"/>
        <v>2231236.5</v>
      </c>
      <c r="CU369" s="93">
        <f t="shared" si="593"/>
        <v>177247601</v>
      </c>
      <c r="CV369" s="94"/>
      <c r="CW369" s="95">
        <f t="shared" si="594"/>
        <v>84393762</v>
      </c>
      <c r="CX369" s="95">
        <f t="shared" si="595"/>
        <v>-57600063</v>
      </c>
      <c r="CY369" s="95">
        <f t="shared" si="596"/>
        <v>-15043092</v>
      </c>
      <c r="CZ369" s="93">
        <f t="shared" si="597"/>
        <v>-17110729</v>
      </c>
      <c r="DA369" s="95">
        <f t="shared" si="598"/>
        <v>-5360122</v>
      </c>
      <c r="DB369" s="99">
        <f t="shared" si="599"/>
        <v>-0.0635132487635757</v>
      </c>
      <c r="DC369" s="99">
        <f t="shared" si="600"/>
        <v>-0.0597202233610303</v>
      </c>
      <c r="DD369" s="91">
        <f t="shared" si="601"/>
        <v>0</v>
      </c>
      <c r="DE369" s="93">
        <f t="shared" si="602"/>
        <v>0</v>
      </c>
      <c r="DF369" s="93">
        <f t="shared" si="603"/>
        <v>2160137</v>
      </c>
      <c r="DG369" s="93">
        <f t="shared" si="604"/>
        <v>193281690.5</v>
      </c>
      <c r="DH369" s="94"/>
      <c r="DI369" s="100">
        <f t="shared" si="605"/>
        <v>85604009</v>
      </c>
      <c r="DJ369" s="100">
        <f t="shared" si="606"/>
        <v>-60282663</v>
      </c>
      <c r="DK369" s="100">
        <f t="shared" si="607"/>
        <v>-14763519</v>
      </c>
      <c r="DL369" s="100">
        <f t="shared" si="608"/>
        <v>-17124920</v>
      </c>
      <c r="DM369" s="100">
        <f t="shared" si="609"/>
        <v>-6567093</v>
      </c>
      <c r="DN369" s="99">
        <f t="shared" si="610"/>
        <v>-0.0767147832994597</v>
      </c>
      <c r="DO369" s="90">
        <f t="shared" si="611"/>
        <v>-0.0712489365701627</v>
      </c>
      <c r="DP369" s="91">
        <f t="shared" si="612"/>
        <v>0</v>
      </c>
      <c r="DQ369" s="93">
        <f t="shared" si="613"/>
        <v>0</v>
      </c>
      <c r="DR369" s="93">
        <f t="shared" si="614"/>
        <v>2369810</v>
      </c>
      <c r="DS369" s="93">
        <f t="shared" si="615"/>
        <v>208269014.5</v>
      </c>
      <c r="DT369" s="94"/>
      <c r="DU369" s="105">
        <f t="shared" ref="DU369:DX369" si="678">(DI369+CW369+CK369)/3</f>
        <v>82404329.3333333</v>
      </c>
      <c r="DV369" s="105">
        <f t="shared" si="678"/>
        <v>-56751859.6666667</v>
      </c>
      <c r="DW369" s="105">
        <f t="shared" si="678"/>
        <v>-14272638</v>
      </c>
      <c r="DX369" s="105">
        <f t="shared" si="678"/>
        <v>-16295417.6666667</v>
      </c>
      <c r="DY369" s="105">
        <f t="shared" si="617"/>
        <v>-4915586</v>
      </c>
      <c r="DZ369" s="99">
        <f t="shared" si="618"/>
        <v>-0.0596520357579271</v>
      </c>
      <c r="EA369" s="107">
        <f t="shared" si="619"/>
        <v>-0.056293984954467</v>
      </c>
      <c r="EB369" s="105">
        <f t="shared" si="620"/>
        <v>0</v>
      </c>
      <c r="EC369" s="105">
        <f t="shared" si="621"/>
        <v>0</v>
      </c>
      <c r="ED369" s="105">
        <f t="shared" si="622"/>
        <v>2253727.83333333</v>
      </c>
      <c r="EE369" s="105">
        <f t="shared" si="623"/>
        <v>192932768.666667</v>
      </c>
      <c r="EF369" s="108"/>
      <c r="EG369" s="115" t="str">
        <f t="shared" si="624"/>
        <v>完整</v>
      </c>
      <c r="EH369" s="115" t="str">
        <f t="shared" si="625"/>
        <v>完整</v>
      </c>
      <c r="EI369" s="115" t="str">
        <f t="shared" si="626"/>
        <v>完整</v>
      </c>
      <c r="EJ369" s="115" t="str">
        <f t="shared" si="627"/>
        <v>选择</v>
      </c>
      <c r="EK369" s="115" t="str">
        <f t="shared" si="628"/>
        <v>选择</v>
      </c>
      <c r="EL369" s="115" t="str">
        <f t="shared" si="629"/>
        <v>删除</v>
      </c>
      <c r="EM369" s="3" t="str">
        <f t="shared" si="630"/>
        <v>删除</v>
      </c>
      <c r="EN369" s="3" t="str">
        <f t="shared" si="631"/>
        <v>删除</v>
      </c>
      <c r="EO369" s="3" t="str">
        <f t="shared" si="632"/>
        <v>删除</v>
      </c>
      <c r="GR369" s="4"/>
    </row>
    <row r="370" s="5" customFormat="1" customHeight="1" spans="1:200">
      <c r="A370" s="42" t="s">
        <v>3583</v>
      </c>
      <c r="B370" s="43" t="str">
        <f t="shared" si="647"/>
        <v>Hunan Sanfang Supply Chain Co., Ltd.</v>
      </c>
      <c r="C370" s="44" t="s">
        <v>207</v>
      </c>
      <c r="D370" s="44" t="s">
        <v>90</v>
      </c>
      <c r="E370" s="45"/>
      <c r="F370" s="47"/>
      <c r="G370" s="44"/>
      <c r="H370" s="46" t="e">
        <f t="shared" si="581"/>
        <v>#VALUE!</v>
      </c>
      <c r="I370" s="46" t="str">
        <f t="shared" si="582"/>
        <v> </v>
      </c>
      <c r="J370" s="44"/>
      <c r="K370" s="47"/>
      <c r="L370" s="44"/>
      <c r="M370" s="70"/>
      <c r="N370" s="71" t="s">
        <v>3584</v>
      </c>
      <c r="O370" s="71" t="s">
        <v>3585</v>
      </c>
      <c r="P370" s="71" t="s">
        <v>211</v>
      </c>
      <c r="Q370" s="71" t="s">
        <v>3586</v>
      </c>
      <c r="R370" s="75"/>
      <c r="S370" s="71" t="s">
        <v>235</v>
      </c>
      <c r="T370" s="75"/>
      <c r="U370" s="71" t="s">
        <v>3587</v>
      </c>
      <c r="V370" s="71" t="s">
        <v>266</v>
      </c>
      <c r="W370" s="71" t="s">
        <v>83</v>
      </c>
      <c r="X370" s="71" t="s">
        <v>3588</v>
      </c>
      <c r="Y370" s="71" t="s">
        <v>932</v>
      </c>
      <c r="Z370" s="71" t="s">
        <v>3589</v>
      </c>
      <c r="AA370" s="81">
        <v>42303</v>
      </c>
      <c r="AB370" s="75"/>
      <c r="AC370" s="83"/>
      <c r="AD370" s="82">
        <v>35775</v>
      </c>
      <c r="AE370" s="82">
        <v>22516</v>
      </c>
      <c r="AF370" s="82">
        <v>32185</v>
      </c>
      <c r="AG370" s="83"/>
      <c r="AH370" s="82">
        <v>655</v>
      </c>
      <c r="AI370" s="82">
        <v>0</v>
      </c>
      <c r="AJ370" s="82">
        <v>17</v>
      </c>
      <c r="AK370" s="83"/>
      <c r="AL370" s="82">
        <v>35708</v>
      </c>
      <c r="AM370" s="82">
        <v>22310</v>
      </c>
      <c r="AN370" s="82">
        <v>32320</v>
      </c>
      <c r="AO370" s="83"/>
      <c r="AP370" s="82">
        <v>0</v>
      </c>
      <c r="AQ370" s="82">
        <v>0</v>
      </c>
      <c r="AR370" s="82">
        <v>0</v>
      </c>
      <c r="AS370" s="83"/>
      <c r="AT370" s="82">
        <v>-10390</v>
      </c>
      <c r="AU370" s="82">
        <v>-7690</v>
      </c>
      <c r="AV370" s="82">
        <v>-6287</v>
      </c>
      <c r="AW370" s="83"/>
      <c r="AX370" s="82">
        <v>-730</v>
      </c>
      <c r="AY370" s="82">
        <v>-691</v>
      </c>
      <c r="AZ370" s="82">
        <v>-628</v>
      </c>
      <c r="BA370" s="83"/>
      <c r="BB370" s="82">
        <v>151</v>
      </c>
      <c r="BC370" s="82">
        <v>543</v>
      </c>
      <c r="BD370" s="82">
        <v>0</v>
      </c>
      <c r="BE370" s="83"/>
      <c r="BF370" s="82">
        <v>3127</v>
      </c>
      <c r="BG370" s="82">
        <v>6770</v>
      </c>
      <c r="BH370" s="82">
        <v>11403</v>
      </c>
      <c r="BI370" s="83"/>
      <c r="BJ370" s="82">
        <v>98</v>
      </c>
      <c r="BK370" s="82">
        <v>1419</v>
      </c>
      <c r="BL370" s="82">
        <v>206</v>
      </c>
      <c r="BM370" s="83"/>
      <c r="BN370" s="82">
        <v>1189</v>
      </c>
      <c r="BO370" s="82">
        <v>3126</v>
      </c>
      <c r="BP370" s="82">
        <v>2596</v>
      </c>
      <c r="BQ370" s="83"/>
      <c r="BR370" s="82">
        <v>15712</v>
      </c>
      <c r="BS370" s="82">
        <v>16791</v>
      </c>
      <c r="BT370" s="82">
        <v>21561</v>
      </c>
      <c r="BU370" s="83"/>
      <c r="BV370" s="82">
        <v>4032</v>
      </c>
      <c r="BW370" s="82">
        <v>4106</v>
      </c>
      <c r="BX370" s="82">
        <v>3768</v>
      </c>
      <c r="BY370" s="83"/>
      <c r="BZ370" s="82">
        <v>-10398</v>
      </c>
      <c r="CA370" s="82">
        <v>-8175</v>
      </c>
      <c r="CB370" s="82">
        <v>-7033</v>
      </c>
      <c r="CC370" s="83"/>
      <c r="CD370" s="82">
        <v>708</v>
      </c>
      <c r="CE370" s="83"/>
      <c r="CF370" s="83"/>
      <c r="CG370" s="83"/>
      <c r="CH370" s="82">
        <v>5650</v>
      </c>
      <c r="CI370" s="82">
        <v>3584</v>
      </c>
      <c r="CJ370" s="82">
        <v>2519</v>
      </c>
      <c r="CK370" s="89" t="str">
        <f t="shared" si="583"/>
        <v>无数据</v>
      </c>
      <c r="CL370" s="89">
        <f t="shared" si="584"/>
        <v>0</v>
      </c>
      <c r="CM370" s="89">
        <f t="shared" si="585"/>
        <v>0</v>
      </c>
      <c r="CN370" s="89">
        <f t="shared" si="586"/>
        <v>0</v>
      </c>
      <c r="CO370" s="89" t="str">
        <f t="shared" si="587"/>
        <v>无数据</v>
      </c>
      <c r="CP370" s="90" t="e">
        <f t="shared" si="588"/>
        <v>#VALUE!</v>
      </c>
      <c r="CQ370" s="90" t="e">
        <f t="shared" si="589"/>
        <v>#VALUE!</v>
      </c>
      <c r="CR370" s="91">
        <f t="shared" si="590"/>
        <v>0</v>
      </c>
      <c r="CS370" s="93" t="str">
        <f t="shared" si="591"/>
        <v/>
      </c>
      <c r="CT370" s="93" t="e">
        <f t="shared" si="592"/>
        <v>#VALUE!</v>
      </c>
      <c r="CU370" s="93" t="e">
        <f t="shared" si="593"/>
        <v>#VALUE!</v>
      </c>
      <c r="CV370" s="94"/>
      <c r="CW370" s="95">
        <f t="shared" si="594"/>
        <v>35775</v>
      </c>
      <c r="CX370" s="95">
        <f t="shared" si="595"/>
        <v>-35708</v>
      </c>
      <c r="CY370" s="95">
        <f t="shared" si="596"/>
        <v>-10390</v>
      </c>
      <c r="CZ370" s="93">
        <f t="shared" si="597"/>
        <v>-730</v>
      </c>
      <c r="DA370" s="95">
        <f t="shared" si="598"/>
        <v>-11053</v>
      </c>
      <c r="DB370" s="99">
        <f t="shared" si="599"/>
        <v>-0.308958770090846</v>
      </c>
      <c r="DC370" s="99">
        <f t="shared" si="600"/>
        <v>-0.236033996754079</v>
      </c>
      <c r="DD370" s="91">
        <f t="shared" si="601"/>
        <v>4032</v>
      </c>
      <c r="DE370" s="93">
        <f t="shared" si="602"/>
        <v>0</v>
      </c>
      <c r="DF370" s="93">
        <f t="shared" si="603"/>
        <v>347</v>
      </c>
      <c r="DG370" s="93">
        <f t="shared" si="604"/>
        <v>2157.5</v>
      </c>
      <c r="DH370" s="94"/>
      <c r="DI370" s="100">
        <f t="shared" si="605"/>
        <v>22516</v>
      </c>
      <c r="DJ370" s="100">
        <f t="shared" si="606"/>
        <v>-22310</v>
      </c>
      <c r="DK370" s="100">
        <f t="shared" si="607"/>
        <v>-7690</v>
      </c>
      <c r="DL370" s="100">
        <f t="shared" si="608"/>
        <v>-691</v>
      </c>
      <c r="DM370" s="100">
        <f t="shared" si="609"/>
        <v>-8175</v>
      </c>
      <c r="DN370" s="99">
        <f t="shared" si="610"/>
        <v>-0.363075146562444</v>
      </c>
      <c r="DO370" s="90">
        <f t="shared" si="611"/>
        <v>-0.266364732331954</v>
      </c>
      <c r="DP370" s="91">
        <f t="shared" si="612"/>
        <v>4106</v>
      </c>
      <c r="DQ370" s="93">
        <f t="shared" si="613"/>
        <v>0</v>
      </c>
      <c r="DR370" s="93">
        <f t="shared" si="614"/>
        <v>271.5</v>
      </c>
      <c r="DS370" s="93">
        <f t="shared" si="615"/>
        <v>2861</v>
      </c>
      <c r="DT370" s="94"/>
      <c r="DU370" s="105" t="e">
        <f t="shared" ref="DU370:DX370" si="679">(DI370+CW370+CK370)/3</f>
        <v>#VALUE!</v>
      </c>
      <c r="DV370" s="105">
        <f t="shared" si="679"/>
        <v>-19339.3333333333</v>
      </c>
      <c r="DW370" s="105">
        <f t="shared" si="679"/>
        <v>-6026.66666666667</v>
      </c>
      <c r="DX370" s="105">
        <f t="shared" si="679"/>
        <v>-473.666666666667</v>
      </c>
      <c r="DY370" s="105" t="e">
        <f t="shared" si="617"/>
        <v>#VALUE!</v>
      </c>
      <c r="DZ370" s="99" t="e">
        <f t="shared" si="618"/>
        <v>#VALUE!</v>
      </c>
      <c r="EA370" s="107" t="e">
        <f t="shared" si="619"/>
        <v>#VALUE!</v>
      </c>
      <c r="EB370" s="105">
        <f t="shared" si="620"/>
        <v>-2712.66666666667</v>
      </c>
      <c r="EC370" s="105" t="e">
        <f t="shared" si="621"/>
        <v>#VALUE!</v>
      </c>
      <c r="ED370" s="105" t="e">
        <f t="shared" si="622"/>
        <v>#VALUE!</v>
      </c>
      <c r="EE370" s="105" t="e">
        <f t="shared" si="623"/>
        <v>#VALUE!</v>
      </c>
      <c r="EF370" s="108"/>
      <c r="EG370" s="115" t="str">
        <f t="shared" si="624"/>
        <v>完整</v>
      </c>
      <c r="EH370" s="115" t="str">
        <f t="shared" si="625"/>
        <v>完整</v>
      </c>
      <c r="EI370" s="115" t="str">
        <f t="shared" si="626"/>
        <v>无数据</v>
      </c>
      <c r="EJ370" s="115" t="str">
        <f t="shared" si="627"/>
        <v>选择</v>
      </c>
      <c r="EK370" s="115" t="str">
        <f t="shared" si="628"/>
        <v>删除</v>
      </c>
      <c r="EL370" s="115" t="str">
        <f t="shared" si="629"/>
        <v>选择</v>
      </c>
      <c r="EM370" s="3" t="e">
        <f t="shared" si="630"/>
        <v>#VALUE!</v>
      </c>
      <c r="EN370" s="3" t="e">
        <f t="shared" si="631"/>
        <v>#VALUE!</v>
      </c>
      <c r="EO370" s="3" t="e">
        <f t="shared" si="632"/>
        <v>#VALUE!</v>
      </c>
      <c r="GR370" s="4"/>
    </row>
    <row r="371" s="5" customFormat="1" customHeight="1" spans="1:200">
      <c r="A371" s="42" t="s">
        <v>3590</v>
      </c>
      <c r="B371" s="43" t="str">
        <f t="shared" si="647"/>
        <v>J &amp; Bach Intl Logistics Co., Ltd.</v>
      </c>
      <c r="C371" s="44" t="s">
        <v>207</v>
      </c>
      <c r="D371" s="44" t="s">
        <v>90</v>
      </c>
      <c r="E371" s="130"/>
      <c r="F371" s="47"/>
      <c r="G371" s="44"/>
      <c r="H371" s="46">
        <f t="shared" si="581"/>
        <v>0.00421795089602157</v>
      </c>
      <c r="I371" s="46" t="str">
        <f t="shared" si="582"/>
        <v> </v>
      </c>
      <c r="J371" s="50" t="s">
        <v>3591</v>
      </c>
      <c r="K371" s="47"/>
      <c r="L371" s="44"/>
      <c r="M371" s="70"/>
      <c r="N371" s="71" t="s">
        <v>3592</v>
      </c>
      <c r="O371" s="71" t="s">
        <v>3593</v>
      </c>
      <c r="P371" s="71" t="s">
        <v>211</v>
      </c>
      <c r="Q371" s="71" t="s">
        <v>3594</v>
      </c>
      <c r="R371" s="71" t="s">
        <v>3595</v>
      </c>
      <c r="S371" s="71" t="s">
        <v>235</v>
      </c>
      <c r="T371" s="75"/>
      <c r="U371" s="71" t="s">
        <v>3596</v>
      </c>
      <c r="V371" s="71" t="s">
        <v>306</v>
      </c>
      <c r="W371" s="71" t="s">
        <v>77</v>
      </c>
      <c r="X371" s="71" t="s">
        <v>3597</v>
      </c>
      <c r="Y371" s="71" t="s">
        <v>3598</v>
      </c>
      <c r="Z371" s="71" t="s">
        <v>3599</v>
      </c>
      <c r="AA371" s="81">
        <v>42027</v>
      </c>
      <c r="AB371" s="75"/>
      <c r="AC371" s="82">
        <v>37047</v>
      </c>
      <c r="AD371" s="82">
        <v>67723</v>
      </c>
      <c r="AE371" s="82">
        <v>65929</v>
      </c>
      <c r="AF371" s="82">
        <v>45701</v>
      </c>
      <c r="AG371" s="82">
        <v>6</v>
      </c>
      <c r="AH371" s="82">
        <v>100</v>
      </c>
      <c r="AI371" s="82">
        <v>63</v>
      </c>
      <c r="AJ371" s="82">
        <v>91</v>
      </c>
      <c r="AK371" s="82">
        <v>31351</v>
      </c>
      <c r="AL371" s="82">
        <v>58989</v>
      </c>
      <c r="AM371" s="82">
        <v>58629</v>
      </c>
      <c r="AN371" s="82">
        <v>41422</v>
      </c>
      <c r="AO371" s="82">
        <v>0</v>
      </c>
      <c r="AP371" s="82">
        <v>552</v>
      </c>
      <c r="AQ371" s="82">
        <v>0</v>
      </c>
      <c r="AR371" s="82">
        <v>0</v>
      </c>
      <c r="AS371" s="82">
        <v>-6108</v>
      </c>
      <c r="AT371" s="82">
        <v>-7120</v>
      </c>
      <c r="AU371" s="82">
        <v>-5748</v>
      </c>
      <c r="AV371" s="82">
        <v>-3489</v>
      </c>
      <c r="AW371" s="82">
        <v>-275</v>
      </c>
      <c r="AX371" s="82">
        <v>-1085</v>
      </c>
      <c r="AY371" s="82">
        <v>-122</v>
      </c>
      <c r="AZ371" s="82">
        <v>-195</v>
      </c>
      <c r="BA371" s="82">
        <v>3192</v>
      </c>
      <c r="BB371" s="82">
        <v>3528</v>
      </c>
      <c r="BC371" s="82">
        <v>1519</v>
      </c>
      <c r="BD371" s="82">
        <v>0</v>
      </c>
      <c r="BE371" s="82">
        <v>3611</v>
      </c>
      <c r="BF371" s="82">
        <v>2856</v>
      </c>
      <c r="BG371" s="82">
        <v>10244</v>
      </c>
      <c r="BH371" s="82">
        <v>14612</v>
      </c>
      <c r="BI371" s="82">
        <v>5284</v>
      </c>
      <c r="BJ371" s="82">
        <v>7480</v>
      </c>
      <c r="BK371" s="82">
        <v>3137</v>
      </c>
      <c r="BL371" s="82">
        <v>2279</v>
      </c>
      <c r="BM371" s="82">
        <v>5720</v>
      </c>
      <c r="BN371" s="82">
        <v>5999</v>
      </c>
      <c r="BO371" s="82">
        <v>2611</v>
      </c>
      <c r="BP371" s="82">
        <v>2734</v>
      </c>
      <c r="BQ371" s="82">
        <v>19586</v>
      </c>
      <c r="BR371" s="82">
        <v>23161</v>
      </c>
      <c r="BS371" s="82">
        <v>23770</v>
      </c>
      <c r="BT371" s="82">
        <v>26284</v>
      </c>
      <c r="BU371" s="82">
        <v>3637</v>
      </c>
      <c r="BV371" s="82">
        <v>4153</v>
      </c>
      <c r="BW371" s="82">
        <v>3328</v>
      </c>
      <c r="BX371" s="82">
        <v>1513</v>
      </c>
      <c r="BY371" s="82">
        <v>-681</v>
      </c>
      <c r="BZ371" s="82">
        <v>629</v>
      </c>
      <c r="CA371" s="82">
        <v>1493</v>
      </c>
      <c r="CB371" s="82">
        <v>686</v>
      </c>
      <c r="CC371" s="83"/>
      <c r="CD371" s="82">
        <v>0</v>
      </c>
      <c r="CE371" s="82">
        <v>106</v>
      </c>
      <c r="CF371" s="82">
        <v>106</v>
      </c>
      <c r="CG371" s="82">
        <v>2471</v>
      </c>
      <c r="CH371" s="82">
        <v>2415</v>
      </c>
      <c r="CI371" s="82">
        <v>2314</v>
      </c>
      <c r="CJ371" s="82">
        <v>1870</v>
      </c>
      <c r="CK371" s="89">
        <f t="shared" si="583"/>
        <v>37047</v>
      </c>
      <c r="CL371" s="89">
        <f t="shared" si="584"/>
        <v>-31351</v>
      </c>
      <c r="CM371" s="89">
        <f t="shared" si="585"/>
        <v>-6108</v>
      </c>
      <c r="CN371" s="89">
        <f t="shared" si="586"/>
        <v>-275</v>
      </c>
      <c r="CO371" s="89">
        <f t="shared" si="587"/>
        <v>-687</v>
      </c>
      <c r="CP371" s="90">
        <f t="shared" si="588"/>
        <v>-0.0185440116608632</v>
      </c>
      <c r="CQ371" s="90">
        <f t="shared" si="589"/>
        <v>-0.0182063921132135</v>
      </c>
      <c r="CR371" s="91">
        <f t="shared" si="590"/>
        <v>3637</v>
      </c>
      <c r="CS371" s="93">
        <f t="shared" si="591"/>
        <v>0</v>
      </c>
      <c r="CT371" s="93">
        <f t="shared" si="592"/>
        <v>3360</v>
      </c>
      <c r="CU371" s="93">
        <f t="shared" si="593"/>
        <v>5859.5</v>
      </c>
      <c r="CV371" s="94"/>
      <c r="CW371" s="95">
        <f t="shared" si="594"/>
        <v>67723</v>
      </c>
      <c r="CX371" s="95">
        <f t="shared" si="595"/>
        <v>-58989</v>
      </c>
      <c r="CY371" s="95">
        <f t="shared" si="596"/>
        <v>-7672</v>
      </c>
      <c r="CZ371" s="93">
        <f t="shared" si="597"/>
        <v>-1085</v>
      </c>
      <c r="DA371" s="95">
        <f t="shared" si="598"/>
        <v>-23</v>
      </c>
      <c r="DB371" s="99">
        <f t="shared" si="599"/>
        <v>-0.000339618741048093</v>
      </c>
      <c r="DC371" s="99">
        <f t="shared" si="600"/>
        <v>-0.00033950343931745</v>
      </c>
      <c r="DD371" s="91">
        <f t="shared" si="601"/>
        <v>4153</v>
      </c>
      <c r="DE371" s="93">
        <f t="shared" si="602"/>
        <v>552</v>
      </c>
      <c r="DF371" s="93">
        <f t="shared" si="603"/>
        <v>2523.5</v>
      </c>
      <c r="DG371" s="93">
        <f t="shared" si="604"/>
        <v>4305</v>
      </c>
      <c r="DH371" s="94"/>
      <c r="DI371" s="100">
        <f t="shared" si="605"/>
        <v>65929</v>
      </c>
      <c r="DJ371" s="100">
        <f t="shared" si="606"/>
        <v>-58629</v>
      </c>
      <c r="DK371" s="100">
        <f t="shared" si="607"/>
        <v>-5748</v>
      </c>
      <c r="DL371" s="100">
        <f t="shared" si="608"/>
        <v>-122</v>
      </c>
      <c r="DM371" s="100">
        <f t="shared" si="609"/>
        <v>1430</v>
      </c>
      <c r="DN371" s="99">
        <f t="shared" si="610"/>
        <v>0.0216899998483217</v>
      </c>
      <c r="DO371" s="90">
        <f t="shared" si="611"/>
        <v>0.0221708863703313</v>
      </c>
      <c r="DP371" s="91">
        <f t="shared" si="612"/>
        <v>3328</v>
      </c>
      <c r="DQ371" s="93">
        <f t="shared" si="613"/>
        <v>0</v>
      </c>
      <c r="DR371" s="93">
        <f t="shared" si="614"/>
        <v>759.5</v>
      </c>
      <c r="DS371" s="93">
        <f t="shared" si="615"/>
        <v>2672.5</v>
      </c>
      <c r="DT371" s="94"/>
      <c r="DU371" s="105">
        <f t="shared" ref="DU371:DX371" si="680">(DI371+CW371+CK371)/3</f>
        <v>56899.6666666667</v>
      </c>
      <c r="DV371" s="105">
        <f t="shared" si="680"/>
        <v>-49656.3333333333</v>
      </c>
      <c r="DW371" s="105">
        <f t="shared" si="680"/>
        <v>-6509.33333333333</v>
      </c>
      <c r="DX371" s="105">
        <f t="shared" si="680"/>
        <v>-494</v>
      </c>
      <c r="DY371" s="105">
        <f t="shared" si="617"/>
        <v>239.999999999995</v>
      </c>
      <c r="DZ371" s="99">
        <f t="shared" si="618"/>
        <v>0.00421795089602157</v>
      </c>
      <c r="EA371" s="107">
        <f t="shared" si="619"/>
        <v>0.0042358173656745</v>
      </c>
      <c r="EB371" s="105">
        <f t="shared" si="620"/>
        <v>-3706</v>
      </c>
      <c r="EC371" s="105">
        <f t="shared" si="621"/>
        <v>-184</v>
      </c>
      <c r="ED371" s="105">
        <f t="shared" si="622"/>
        <v>2214.33333333333</v>
      </c>
      <c r="EE371" s="105">
        <f t="shared" si="623"/>
        <v>4279</v>
      </c>
      <c r="EF371" s="108"/>
      <c r="EG371" s="115" t="str">
        <f t="shared" si="624"/>
        <v>完整</v>
      </c>
      <c r="EH371" s="115" t="str">
        <f t="shared" si="625"/>
        <v>完整</v>
      </c>
      <c r="EI371" s="115" t="str">
        <f t="shared" si="626"/>
        <v>完整</v>
      </c>
      <c r="EJ371" s="115" t="str">
        <f t="shared" si="627"/>
        <v>选择</v>
      </c>
      <c r="EK371" s="115" t="str">
        <f t="shared" si="628"/>
        <v>选择</v>
      </c>
      <c r="EL371" s="115" t="str">
        <f t="shared" si="629"/>
        <v>选择</v>
      </c>
      <c r="EM371" s="3" t="str">
        <f t="shared" si="630"/>
        <v>删除</v>
      </c>
      <c r="EN371" s="3" t="str">
        <f t="shared" si="631"/>
        <v>删除</v>
      </c>
      <c r="EO371" s="3" t="str">
        <f t="shared" si="632"/>
        <v>删除</v>
      </c>
      <c r="GR371" s="4"/>
    </row>
    <row r="372" s="5" customFormat="1" customHeight="1" spans="1:200">
      <c r="A372" s="42" t="s">
        <v>3600</v>
      </c>
      <c r="B372" s="43" t="str">
        <f t="shared" si="647"/>
        <v>Uzparavtotrans JSC</v>
      </c>
      <c r="C372" s="44" t="s">
        <v>207</v>
      </c>
      <c r="D372" s="44" t="s">
        <v>90</v>
      </c>
      <c r="E372" s="45"/>
      <c r="F372" s="47"/>
      <c r="G372" s="44"/>
      <c r="H372" s="46" t="e">
        <f t="shared" si="581"/>
        <v>#VALUE!</v>
      </c>
      <c r="I372" s="46" t="str">
        <f t="shared" si="582"/>
        <v> </v>
      </c>
      <c r="J372" s="129"/>
      <c r="K372" s="47"/>
      <c r="L372" s="44"/>
      <c r="M372" s="70"/>
      <c r="N372" s="71" t="s">
        <v>3601</v>
      </c>
      <c r="O372" s="71" t="s">
        <v>3602</v>
      </c>
      <c r="P372" s="71" t="s">
        <v>211</v>
      </c>
      <c r="Q372" s="71" t="s">
        <v>3603</v>
      </c>
      <c r="R372" s="71" t="s">
        <v>3604</v>
      </c>
      <c r="S372" s="71" t="s">
        <v>3605</v>
      </c>
      <c r="T372" s="75"/>
      <c r="U372" s="71" t="s">
        <v>3606</v>
      </c>
      <c r="V372" s="71" t="s">
        <v>306</v>
      </c>
      <c r="W372" s="71" t="s">
        <v>83</v>
      </c>
      <c r="X372" s="71" t="s">
        <v>3607</v>
      </c>
      <c r="Y372" s="71" t="s">
        <v>3608</v>
      </c>
      <c r="Z372" s="71" t="s">
        <v>3609</v>
      </c>
      <c r="AA372" s="81">
        <v>40387</v>
      </c>
      <c r="AB372" s="75"/>
      <c r="AC372" s="82">
        <v>59991139</v>
      </c>
      <c r="AD372" s="82">
        <v>41624803</v>
      </c>
      <c r="AE372" s="83"/>
      <c r="AF372" s="83"/>
      <c r="AG372" s="82">
        <v>2007717</v>
      </c>
      <c r="AH372" s="82">
        <v>461469</v>
      </c>
      <c r="AI372" s="83"/>
      <c r="AJ372" s="83"/>
      <c r="AK372" s="82">
        <v>43213715</v>
      </c>
      <c r="AL372" s="82">
        <v>29736158</v>
      </c>
      <c r="AM372" s="83"/>
      <c r="AN372" s="83"/>
      <c r="AO372" s="82">
        <v>0</v>
      </c>
      <c r="AP372" s="82">
        <v>0</v>
      </c>
      <c r="AQ372" s="83"/>
      <c r="AR372" s="83"/>
      <c r="AS372" s="82">
        <v>-16063579</v>
      </c>
      <c r="AT372" s="82">
        <v>-11772131</v>
      </c>
      <c r="AU372" s="83"/>
      <c r="AV372" s="83"/>
      <c r="AW372" s="82">
        <v>0</v>
      </c>
      <c r="AX372" s="82">
        <v>0</v>
      </c>
      <c r="AY372" s="83"/>
      <c r="AZ372" s="83"/>
      <c r="BA372" s="82">
        <v>2749087</v>
      </c>
      <c r="BB372" s="82">
        <v>768999</v>
      </c>
      <c r="BC372" s="83"/>
      <c r="BD372" s="83"/>
      <c r="BE372" s="82">
        <v>21316702</v>
      </c>
      <c r="BF372" s="82">
        <v>29427549</v>
      </c>
      <c r="BG372" s="83"/>
      <c r="BH372" s="83"/>
      <c r="BI372" s="82">
        <v>2264547</v>
      </c>
      <c r="BJ372" s="82">
        <v>164414</v>
      </c>
      <c r="BK372" s="83"/>
      <c r="BL372" s="83"/>
      <c r="BM372" s="82">
        <v>10594554</v>
      </c>
      <c r="BN372" s="82">
        <v>11715064</v>
      </c>
      <c r="BO372" s="83"/>
      <c r="BP372" s="83"/>
      <c r="BQ372" s="82">
        <v>45599257</v>
      </c>
      <c r="BR372" s="82">
        <v>42963174</v>
      </c>
      <c r="BS372" s="83"/>
      <c r="BT372" s="83"/>
      <c r="BU372" s="83"/>
      <c r="BV372" s="83"/>
      <c r="BW372" s="83"/>
      <c r="BX372" s="83"/>
      <c r="BY372" s="82">
        <v>2721562</v>
      </c>
      <c r="BZ372" s="82">
        <v>577983</v>
      </c>
      <c r="CA372" s="83"/>
      <c r="CB372" s="83"/>
      <c r="CC372" s="82">
        <v>11478067</v>
      </c>
      <c r="CD372" s="82">
        <v>8658007</v>
      </c>
      <c r="CE372" s="83"/>
      <c r="CF372" s="83"/>
      <c r="CG372" s="82">
        <v>4585512</v>
      </c>
      <c r="CH372" s="82">
        <v>3114124</v>
      </c>
      <c r="CI372" s="83"/>
      <c r="CJ372" s="83"/>
      <c r="CK372" s="89">
        <f t="shared" si="583"/>
        <v>59991139</v>
      </c>
      <c r="CL372" s="89">
        <f t="shared" si="584"/>
        <v>-43213715</v>
      </c>
      <c r="CM372" s="89">
        <f t="shared" si="585"/>
        <v>-16063579</v>
      </c>
      <c r="CN372" s="89">
        <f t="shared" si="586"/>
        <v>0</v>
      </c>
      <c r="CO372" s="89">
        <f t="shared" si="587"/>
        <v>713845</v>
      </c>
      <c r="CP372" s="90">
        <f t="shared" si="588"/>
        <v>0.0118991739763434</v>
      </c>
      <c r="CQ372" s="90">
        <f t="shared" si="589"/>
        <v>0.0120424694150175</v>
      </c>
      <c r="CR372" s="91">
        <f t="shared" si="590"/>
        <v>0</v>
      </c>
      <c r="CS372" s="93">
        <f t="shared" si="591"/>
        <v>0</v>
      </c>
      <c r="CT372" s="93">
        <f t="shared" si="592"/>
        <v>1759043</v>
      </c>
      <c r="CU372" s="93">
        <f t="shared" si="593"/>
        <v>11154809</v>
      </c>
      <c r="CV372" s="94"/>
      <c r="CW372" s="95">
        <f t="shared" si="594"/>
        <v>41624803</v>
      </c>
      <c r="CX372" s="95">
        <f t="shared" si="595"/>
        <v>-29736158</v>
      </c>
      <c r="CY372" s="95">
        <f t="shared" si="596"/>
        <v>-11772131</v>
      </c>
      <c r="CZ372" s="93">
        <f t="shared" si="597"/>
        <v>0</v>
      </c>
      <c r="DA372" s="95">
        <f t="shared" si="598"/>
        <v>116514</v>
      </c>
      <c r="DB372" s="99">
        <f t="shared" si="599"/>
        <v>0.00279914838275631</v>
      </c>
      <c r="DC372" s="99">
        <f t="shared" si="600"/>
        <v>0.00280700560796423</v>
      </c>
      <c r="DD372" s="91">
        <f t="shared" si="601"/>
        <v>0</v>
      </c>
      <c r="DE372" s="93">
        <f t="shared" si="602"/>
        <v>0</v>
      </c>
      <c r="DF372" s="93" t="e">
        <f t="shared" si="603"/>
        <v>#VALUE!</v>
      </c>
      <c r="DG372" s="93" t="e">
        <f t="shared" si="604"/>
        <v>#VALUE!</v>
      </c>
      <c r="DH372" s="94"/>
      <c r="DI372" s="100" t="str">
        <f t="shared" si="605"/>
        <v>无数据</v>
      </c>
      <c r="DJ372" s="100">
        <f t="shared" si="606"/>
        <v>0</v>
      </c>
      <c r="DK372" s="100">
        <f t="shared" si="607"/>
        <v>0</v>
      </c>
      <c r="DL372" s="100">
        <f t="shared" si="608"/>
        <v>0</v>
      </c>
      <c r="DM372" s="100" t="str">
        <f t="shared" si="609"/>
        <v>无数据</v>
      </c>
      <c r="DN372" s="99" t="e">
        <f t="shared" si="610"/>
        <v>#VALUE!</v>
      </c>
      <c r="DO372" s="90" t="e">
        <f t="shared" si="611"/>
        <v>#VALUE!</v>
      </c>
      <c r="DP372" s="91">
        <f t="shared" si="612"/>
        <v>0</v>
      </c>
      <c r="DQ372" s="93" t="str">
        <f t="shared" si="613"/>
        <v/>
      </c>
      <c r="DR372" s="93" t="e">
        <f t="shared" si="614"/>
        <v>#VALUE!</v>
      </c>
      <c r="DS372" s="93" t="e">
        <f t="shared" si="615"/>
        <v>#VALUE!</v>
      </c>
      <c r="DT372" s="94"/>
      <c r="DU372" s="105" t="e">
        <f t="shared" ref="DU372:DX372" si="681">(DI372+CW372+CK372)/3</f>
        <v>#VALUE!</v>
      </c>
      <c r="DV372" s="105">
        <f t="shared" si="681"/>
        <v>-24316624.3333333</v>
      </c>
      <c r="DW372" s="105">
        <f t="shared" si="681"/>
        <v>-9278570</v>
      </c>
      <c r="DX372" s="105">
        <f t="shared" si="681"/>
        <v>0</v>
      </c>
      <c r="DY372" s="105" t="e">
        <f t="shared" si="617"/>
        <v>#VALUE!</v>
      </c>
      <c r="DZ372" s="99" t="e">
        <f t="shared" si="618"/>
        <v>#VALUE!</v>
      </c>
      <c r="EA372" s="107" t="e">
        <f t="shared" si="619"/>
        <v>#VALUE!</v>
      </c>
      <c r="EB372" s="105">
        <f t="shared" si="620"/>
        <v>0</v>
      </c>
      <c r="EC372" s="105" t="e">
        <f t="shared" si="621"/>
        <v>#VALUE!</v>
      </c>
      <c r="ED372" s="105" t="e">
        <f t="shared" si="622"/>
        <v>#VALUE!</v>
      </c>
      <c r="EE372" s="105" t="e">
        <f t="shared" si="623"/>
        <v>#VALUE!</v>
      </c>
      <c r="EF372" s="108"/>
      <c r="EG372" s="115" t="str">
        <f t="shared" si="624"/>
        <v>无数据</v>
      </c>
      <c r="EH372" s="115" t="str">
        <f t="shared" si="625"/>
        <v>完整</v>
      </c>
      <c r="EI372" s="115" t="str">
        <f t="shared" si="626"/>
        <v>完整</v>
      </c>
      <c r="EJ372" s="115" t="str">
        <f t="shared" si="627"/>
        <v>选择</v>
      </c>
      <c r="EK372" s="115" t="str">
        <f t="shared" si="628"/>
        <v>删除</v>
      </c>
      <c r="EL372" s="115" t="str">
        <f t="shared" si="629"/>
        <v>选择</v>
      </c>
      <c r="EM372" s="3" t="e">
        <f t="shared" si="630"/>
        <v>#VALUE!</v>
      </c>
      <c r="EN372" s="3" t="e">
        <f t="shared" si="631"/>
        <v>#VALUE!</v>
      </c>
      <c r="EO372" s="3" t="e">
        <f t="shared" si="632"/>
        <v>#VALUE!</v>
      </c>
      <c r="GR372" s="4"/>
    </row>
    <row r="373" s="5" customFormat="1" customHeight="1" spans="1:200">
      <c r="A373" s="42" t="s">
        <v>3610</v>
      </c>
      <c r="B373" s="43" t="str">
        <f t="shared" si="647"/>
        <v>PT Utama Radar Cahaya TBK</v>
      </c>
      <c r="C373" s="44" t="s">
        <v>207</v>
      </c>
      <c r="D373" s="44" t="s">
        <v>90</v>
      </c>
      <c r="E373" s="45"/>
      <c r="F373" s="47"/>
      <c r="G373" s="44"/>
      <c r="H373" s="46">
        <f t="shared" si="581"/>
        <v>0.103137520533019</v>
      </c>
      <c r="I373" s="46" t="str">
        <f t="shared" si="582"/>
        <v> </v>
      </c>
      <c r="J373" s="44"/>
      <c r="K373" s="47"/>
      <c r="L373" s="44"/>
      <c r="M373" s="70"/>
      <c r="N373" s="71" t="s">
        <v>3611</v>
      </c>
      <c r="O373" s="71" t="s">
        <v>3612</v>
      </c>
      <c r="P373" s="71" t="s">
        <v>211</v>
      </c>
      <c r="Q373" s="71" t="s">
        <v>3613</v>
      </c>
      <c r="R373" s="75"/>
      <c r="S373" s="71" t="s">
        <v>1107</v>
      </c>
      <c r="T373" s="75"/>
      <c r="U373" s="71" t="s">
        <v>3614</v>
      </c>
      <c r="V373" s="71" t="s">
        <v>306</v>
      </c>
      <c r="W373" s="71" t="s">
        <v>77</v>
      </c>
      <c r="X373" s="71" t="s">
        <v>3615</v>
      </c>
      <c r="Y373" s="71" t="s">
        <v>3616</v>
      </c>
      <c r="Z373" s="71" t="s">
        <v>3617</v>
      </c>
      <c r="AA373" s="81">
        <v>44775</v>
      </c>
      <c r="AB373" s="75"/>
      <c r="AC373" s="82">
        <v>75756462</v>
      </c>
      <c r="AD373" s="82">
        <v>60891278</v>
      </c>
      <c r="AE373" s="82">
        <v>35359963</v>
      </c>
      <c r="AF373" s="82">
        <v>30015514</v>
      </c>
      <c r="AG373" s="82">
        <v>833167</v>
      </c>
      <c r="AH373" s="82">
        <v>129714</v>
      </c>
      <c r="AI373" s="82">
        <v>129420</v>
      </c>
      <c r="AJ373" s="82">
        <v>122393</v>
      </c>
      <c r="AK373" s="82">
        <v>48579770</v>
      </c>
      <c r="AL373" s="82">
        <v>42421205</v>
      </c>
      <c r="AM373" s="82">
        <v>26751468</v>
      </c>
      <c r="AN373" s="82">
        <v>22469756</v>
      </c>
      <c r="AO373" s="82">
        <v>0</v>
      </c>
      <c r="AP373" s="82">
        <v>0</v>
      </c>
      <c r="AQ373" s="82">
        <v>0</v>
      </c>
      <c r="AR373" s="82">
        <v>0</v>
      </c>
      <c r="AS373" s="82">
        <v>-7558522</v>
      </c>
      <c r="AT373" s="82">
        <v>-9714565</v>
      </c>
      <c r="AU373" s="82">
        <v>-3846119</v>
      </c>
      <c r="AV373" s="82">
        <v>-4306396</v>
      </c>
      <c r="AW373" s="82">
        <v>-11875314</v>
      </c>
      <c r="AX373" s="82">
        <v>-3130373</v>
      </c>
      <c r="AY373" s="82">
        <v>-389919</v>
      </c>
      <c r="AZ373" s="82">
        <v>0</v>
      </c>
      <c r="BA373" s="82">
        <v>2743850</v>
      </c>
      <c r="BB373" s="82">
        <v>1646916</v>
      </c>
      <c r="BC373" s="82">
        <v>497261</v>
      </c>
      <c r="BD373" s="82">
        <v>0</v>
      </c>
      <c r="BE373" s="82">
        <v>3909494</v>
      </c>
      <c r="BF373" s="82">
        <v>2870472</v>
      </c>
      <c r="BG373" s="82">
        <v>2015623</v>
      </c>
      <c r="BH373" s="82">
        <v>1505329</v>
      </c>
      <c r="BI373" s="82">
        <v>750436</v>
      </c>
      <c r="BJ373" s="82">
        <v>2143011</v>
      </c>
      <c r="BK373" s="82">
        <v>447546</v>
      </c>
      <c r="BL373" s="82">
        <v>619874</v>
      </c>
      <c r="BM373" s="82">
        <v>78530073</v>
      </c>
      <c r="BN373" s="82">
        <v>48429601</v>
      </c>
      <c r="BO373" s="82">
        <v>5201054</v>
      </c>
      <c r="BP373" s="83"/>
      <c r="BQ373" s="82">
        <v>88069162</v>
      </c>
      <c r="BR373" s="82">
        <v>56360444</v>
      </c>
      <c r="BS373" s="82">
        <v>13223866</v>
      </c>
      <c r="BT373" s="82">
        <v>8623304</v>
      </c>
      <c r="BU373" s="83"/>
      <c r="BV373" s="83"/>
      <c r="BW373" s="83"/>
      <c r="BX373" s="83"/>
      <c r="BY373" s="82">
        <v>8576023</v>
      </c>
      <c r="BZ373" s="82">
        <v>5754849</v>
      </c>
      <c r="CA373" s="82">
        <v>4501877</v>
      </c>
      <c r="CB373" s="82">
        <v>3361755</v>
      </c>
      <c r="CC373" s="83"/>
      <c r="CD373" s="83"/>
      <c r="CE373" s="83"/>
      <c r="CF373" s="83"/>
      <c r="CG373" s="82">
        <v>7139614</v>
      </c>
      <c r="CH373" s="82">
        <v>9285629</v>
      </c>
      <c r="CI373" s="82">
        <v>3292032</v>
      </c>
      <c r="CJ373" s="82">
        <v>3869061</v>
      </c>
      <c r="CK373" s="89">
        <f t="shared" si="583"/>
        <v>75756462</v>
      </c>
      <c r="CL373" s="89">
        <f t="shared" si="584"/>
        <v>-48579770</v>
      </c>
      <c r="CM373" s="89">
        <f t="shared" si="585"/>
        <v>-7558522</v>
      </c>
      <c r="CN373" s="89">
        <f t="shared" si="586"/>
        <v>-11875314</v>
      </c>
      <c r="CO373" s="89">
        <f t="shared" si="587"/>
        <v>7742856</v>
      </c>
      <c r="CP373" s="90">
        <f t="shared" si="588"/>
        <v>0.102207201809398</v>
      </c>
      <c r="CQ373" s="90">
        <f t="shared" si="589"/>
        <v>0.113842750816653</v>
      </c>
      <c r="CR373" s="91">
        <f t="shared" si="590"/>
        <v>0</v>
      </c>
      <c r="CS373" s="93">
        <f t="shared" si="591"/>
        <v>0</v>
      </c>
      <c r="CT373" s="93">
        <f t="shared" si="592"/>
        <v>2195383</v>
      </c>
      <c r="CU373" s="93">
        <f t="shared" si="593"/>
        <v>63479837</v>
      </c>
      <c r="CV373" s="94"/>
      <c r="CW373" s="95">
        <f t="shared" si="594"/>
        <v>60891278</v>
      </c>
      <c r="CX373" s="95">
        <f t="shared" si="595"/>
        <v>-42421205</v>
      </c>
      <c r="CY373" s="95">
        <f t="shared" si="596"/>
        <v>-9714565</v>
      </c>
      <c r="CZ373" s="93">
        <f t="shared" si="597"/>
        <v>-3130373</v>
      </c>
      <c r="DA373" s="95">
        <f t="shared" si="598"/>
        <v>5625135</v>
      </c>
      <c r="DB373" s="99">
        <f t="shared" si="599"/>
        <v>0.092379979280448</v>
      </c>
      <c r="DC373" s="99">
        <f t="shared" si="600"/>
        <v>0.101782659231349</v>
      </c>
      <c r="DD373" s="91">
        <f t="shared" si="601"/>
        <v>0</v>
      </c>
      <c r="DE373" s="93">
        <f t="shared" si="602"/>
        <v>0</v>
      </c>
      <c r="DF373" s="93">
        <f t="shared" si="603"/>
        <v>1072088.5</v>
      </c>
      <c r="DG373" s="93">
        <f t="shared" si="604"/>
        <v>26815327.5</v>
      </c>
      <c r="DH373" s="94"/>
      <c r="DI373" s="100">
        <f t="shared" si="605"/>
        <v>35359963</v>
      </c>
      <c r="DJ373" s="100">
        <f t="shared" si="606"/>
        <v>-26751468</v>
      </c>
      <c r="DK373" s="100">
        <f t="shared" si="607"/>
        <v>-3846119</v>
      </c>
      <c r="DL373" s="100">
        <f t="shared" si="608"/>
        <v>-389919</v>
      </c>
      <c r="DM373" s="100">
        <f t="shared" si="609"/>
        <v>4372457</v>
      </c>
      <c r="DN373" s="99">
        <f t="shared" si="610"/>
        <v>0.123655587535541</v>
      </c>
      <c r="DO373" s="90">
        <f t="shared" si="611"/>
        <v>0.14110386941111</v>
      </c>
      <c r="DP373" s="91">
        <f t="shared" si="612"/>
        <v>0</v>
      </c>
      <c r="DQ373" s="93">
        <f t="shared" si="613"/>
        <v>0</v>
      </c>
      <c r="DR373" s="93">
        <f t="shared" si="614"/>
        <v>248630.5</v>
      </c>
      <c r="DS373" s="93" t="e">
        <f t="shared" si="615"/>
        <v>#VALUE!</v>
      </c>
      <c r="DT373" s="94"/>
      <c r="DU373" s="105">
        <f t="shared" ref="DU373:DX373" si="682">(DI373+CW373+CK373)/3</f>
        <v>57335901</v>
      </c>
      <c r="DV373" s="105">
        <f t="shared" si="682"/>
        <v>-39250814.3333333</v>
      </c>
      <c r="DW373" s="105">
        <f t="shared" si="682"/>
        <v>-7039735.33333333</v>
      </c>
      <c r="DX373" s="105">
        <f t="shared" si="682"/>
        <v>-5131868.66666667</v>
      </c>
      <c r="DY373" s="105">
        <f t="shared" si="617"/>
        <v>5913482.66666667</v>
      </c>
      <c r="DZ373" s="99">
        <f t="shared" si="618"/>
        <v>0.103137520533019</v>
      </c>
      <c r="EA373" s="107">
        <f t="shared" si="619"/>
        <v>0.114998143967753</v>
      </c>
      <c r="EB373" s="105">
        <f t="shared" si="620"/>
        <v>0</v>
      </c>
      <c r="EC373" s="105">
        <f t="shared" si="621"/>
        <v>0</v>
      </c>
      <c r="ED373" s="105">
        <f t="shared" si="622"/>
        <v>1172034</v>
      </c>
      <c r="EE373" s="105" t="e">
        <f t="shared" si="623"/>
        <v>#VALUE!</v>
      </c>
      <c r="EF373" s="108"/>
      <c r="EG373" s="115" t="str">
        <f t="shared" si="624"/>
        <v>完整</v>
      </c>
      <c r="EH373" s="115" t="str">
        <f t="shared" si="625"/>
        <v>完整</v>
      </c>
      <c r="EI373" s="115" t="str">
        <f t="shared" si="626"/>
        <v>完整</v>
      </c>
      <c r="EJ373" s="115" t="str">
        <f t="shared" si="627"/>
        <v>选择</v>
      </c>
      <c r="EK373" s="115" t="str">
        <f t="shared" si="628"/>
        <v>选择</v>
      </c>
      <c r="EL373" s="115" t="str">
        <f t="shared" si="629"/>
        <v>选择</v>
      </c>
      <c r="EM373" s="3" t="str">
        <f t="shared" si="630"/>
        <v>删除</v>
      </c>
      <c r="EN373" s="3" t="str">
        <f t="shared" si="631"/>
        <v>删除</v>
      </c>
      <c r="EO373" s="3" t="str">
        <f t="shared" si="632"/>
        <v>删除</v>
      </c>
      <c r="GR373" s="4"/>
    </row>
    <row r="374" s="5" customFormat="1" customHeight="1" spans="1:200">
      <c r="A374" s="42" t="s">
        <v>3618</v>
      </c>
      <c r="B374" s="43" t="str">
        <f t="shared" si="647"/>
        <v>Logis Mon. Inc.</v>
      </c>
      <c r="C374" s="44" t="s">
        <v>207</v>
      </c>
      <c r="D374" s="44" t="s">
        <v>90</v>
      </c>
      <c r="E374" s="45"/>
      <c r="F374" s="47"/>
      <c r="G374" s="44"/>
      <c r="H374" s="46" t="e">
        <f t="shared" si="581"/>
        <v>#VALUE!</v>
      </c>
      <c r="I374" s="46" t="str">
        <f t="shared" si="582"/>
        <v> </v>
      </c>
      <c r="J374" s="44"/>
      <c r="K374" s="47"/>
      <c r="L374" s="44"/>
      <c r="M374" s="70"/>
      <c r="N374" s="71" t="s">
        <v>3619</v>
      </c>
      <c r="O374" s="71" t="s">
        <v>3620</v>
      </c>
      <c r="P374" s="71" t="s">
        <v>63</v>
      </c>
      <c r="Q374" s="71" t="s">
        <v>3621</v>
      </c>
      <c r="R374" s="71" t="s">
        <v>3622</v>
      </c>
      <c r="S374" s="71" t="s">
        <v>214</v>
      </c>
      <c r="T374" s="75"/>
      <c r="U374" s="71" t="s">
        <v>3623</v>
      </c>
      <c r="V374" s="71" t="s">
        <v>266</v>
      </c>
      <c r="W374" s="71" t="s">
        <v>83</v>
      </c>
      <c r="X374" s="71" t="s">
        <v>3624</v>
      </c>
      <c r="Y374" s="71" t="s">
        <v>3625</v>
      </c>
      <c r="Z374" s="71" t="s">
        <v>3626</v>
      </c>
      <c r="AA374" s="81">
        <v>42194</v>
      </c>
      <c r="AB374" s="71" t="s">
        <v>3627</v>
      </c>
      <c r="AC374" s="83"/>
      <c r="AD374" s="83"/>
      <c r="AE374" s="83"/>
      <c r="AF374" s="83"/>
      <c r="AG374" s="83"/>
      <c r="AH374" s="83"/>
      <c r="AI374" s="83"/>
      <c r="AJ374" s="83"/>
      <c r="AK374" s="83"/>
      <c r="AL374" s="83"/>
      <c r="AM374" s="83"/>
      <c r="AN374" s="83"/>
      <c r="AO374" s="83"/>
      <c r="AP374" s="83"/>
      <c r="AQ374" s="83"/>
      <c r="AR374" s="83"/>
      <c r="AS374" s="83"/>
      <c r="AT374" s="83"/>
      <c r="AU374" s="83"/>
      <c r="AV374" s="83"/>
      <c r="AW374" s="83"/>
      <c r="AX374" s="83"/>
      <c r="AY374" s="83"/>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9" t="str">
        <f t="shared" si="583"/>
        <v>无数据</v>
      </c>
      <c r="CL374" s="89">
        <f t="shared" si="584"/>
        <v>0</v>
      </c>
      <c r="CM374" s="89">
        <f t="shared" si="585"/>
        <v>0</v>
      </c>
      <c r="CN374" s="89">
        <f t="shared" si="586"/>
        <v>0</v>
      </c>
      <c r="CO374" s="89" t="str">
        <f t="shared" si="587"/>
        <v>无数据</v>
      </c>
      <c r="CP374" s="90" t="e">
        <f t="shared" si="588"/>
        <v>#VALUE!</v>
      </c>
      <c r="CQ374" s="90" t="e">
        <f t="shared" si="589"/>
        <v>#VALUE!</v>
      </c>
      <c r="CR374" s="91">
        <f t="shared" si="590"/>
        <v>0</v>
      </c>
      <c r="CS374" s="93" t="str">
        <f t="shared" si="591"/>
        <v/>
      </c>
      <c r="CT374" s="93" t="e">
        <f t="shared" si="592"/>
        <v>#VALUE!</v>
      </c>
      <c r="CU374" s="93" t="e">
        <f t="shared" si="593"/>
        <v>#VALUE!</v>
      </c>
      <c r="CV374" s="94"/>
      <c r="CW374" s="95" t="str">
        <f t="shared" si="594"/>
        <v>无数据</v>
      </c>
      <c r="CX374" s="95">
        <f t="shared" si="595"/>
        <v>0</v>
      </c>
      <c r="CY374" s="95">
        <f t="shared" si="596"/>
        <v>0</v>
      </c>
      <c r="CZ374" s="93" t="str">
        <f t="shared" si="597"/>
        <v/>
      </c>
      <c r="DA374" s="95" t="str">
        <f t="shared" si="598"/>
        <v>无数据</v>
      </c>
      <c r="DB374" s="99" t="e">
        <f t="shared" si="599"/>
        <v>#VALUE!</v>
      </c>
      <c r="DC374" s="99" t="e">
        <f t="shared" si="600"/>
        <v>#VALUE!</v>
      </c>
      <c r="DD374" s="91">
        <f t="shared" si="601"/>
        <v>0</v>
      </c>
      <c r="DE374" s="93" t="str">
        <f t="shared" si="602"/>
        <v/>
      </c>
      <c r="DF374" s="93" t="e">
        <f t="shared" si="603"/>
        <v>#VALUE!</v>
      </c>
      <c r="DG374" s="93" t="e">
        <f t="shared" si="604"/>
        <v>#VALUE!</v>
      </c>
      <c r="DH374" s="94"/>
      <c r="DI374" s="100" t="str">
        <f t="shared" si="605"/>
        <v>无数据</v>
      </c>
      <c r="DJ374" s="100">
        <f t="shared" si="606"/>
        <v>0</v>
      </c>
      <c r="DK374" s="100">
        <f t="shared" si="607"/>
        <v>0</v>
      </c>
      <c r="DL374" s="100">
        <f t="shared" si="608"/>
        <v>0</v>
      </c>
      <c r="DM374" s="100" t="str">
        <f t="shared" si="609"/>
        <v>无数据</v>
      </c>
      <c r="DN374" s="99" t="e">
        <f t="shared" si="610"/>
        <v>#VALUE!</v>
      </c>
      <c r="DO374" s="90" t="e">
        <f t="shared" si="611"/>
        <v>#VALUE!</v>
      </c>
      <c r="DP374" s="91">
        <f t="shared" si="612"/>
        <v>0</v>
      </c>
      <c r="DQ374" s="93" t="str">
        <f t="shared" si="613"/>
        <v/>
      </c>
      <c r="DR374" s="93" t="e">
        <f t="shared" si="614"/>
        <v>#VALUE!</v>
      </c>
      <c r="DS374" s="93" t="e">
        <f t="shared" si="615"/>
        <v>#VALUE!</v>
      </c>
      <c r="DT374" s="94"/>
      <c r="DU374" s="105" t="e">
        <f t="shared" ref="DU374:DX374" si="683">(DI374+CW374+CK374)/3</f>
        <v>#VALUE!</v>
      </c>
      <c r="DV374" s="105">
        <f t="shared" si="683"/>
        <v>0</v>
      </c>
      <c r="DW374" s="105">
        <f t="shared" si="683"/>
        <v>0</v>
      </c>
      <c r="DX374" s="105" t="e">
        <f t="shared" si="683"/>
        <v>#VALUE!</v>
      </c>
      <c r="DY374" s="105" t="e">
        <f t="shared" si="617"/>
        <v>#VALUE!</v>
      </c>
      <c r="DZ374" s="99" t="e">
        <f t="shared" si="618"/>
        <v>#VALUE!</v>
      </c>
      <c r="EA374" s="107" t="e">
        <f t="shared" si="619"/>
        <v>#VALUE!</v>
      </c>
      <c r="EB374" s="105">
        <f t="shared" si="620"/>
        <v>0</v>
      </c>
      <c r="EC374" s="105" t="e">
        <f t="shared" si="621"/>
        <v>#VALUE!</v>
      </c>
      <c r="ED374" s="105" t="e">
        <f t="shared" si="622"/>
        <v>#VALUE!</v>
      </c>
      <c r="EE374" s="105" t="e">
        <f t="shared" si="623"/>
        <v>#VALUE!</v>
      </c>
      <c r="EF374" s="108"/>
      <c r="EG374" s="115" t="str">
        <f t="shared" si="624"/>
        <v>无数据</v>
      </c>
      <c r="EH374" s="115" t="str">
        <f t="shared" si="625"/>
        <v>无数据</v>
      </c>
      <c r="EI374" s="115" t="str">
        <f t="shared" si="626"/>
        <v>无数据</v>
      </c>
      <c r="EJ374" s="115" t="str">
        <f t="shared" si="627"/>
        <v>删除</v>
      </c>
      <c r="EK374" s="115" t="str">
        <f t="shared" si="628"/>
        <v>删除</v>
      </c>
      <c r="EL374" s="115" t="str">
        <f t="shared" si="629"/>
        <v>选择</v>
      </c>
      <c r="EM374" s="3" t="e">
        <f t="shared" si="630"/>
        <v>#VALUE!</v>
      </c>
      <c r="EN374" s="3" t="e">
        <f t="shared" si="631"/>
        <v>#VALUE!</v>
      </c>
      <c r="EO374" s="3" t="e">
        <f t="shared" si="632"/>
        <v>#VALUE!</v>
      </c>
      <c r="GR374" s="4"/>
    </row>
    <row r="375" s="5" customFormat="1" customHeight="1" spans="1:200">
      <c r="A375" s="42" t="s">
        <v>3628</v>
      </c>
      <c r="B375" s="43" t="str">
        <f t="shared" si="647"/>
        <v>Changde WAN LU DA Logistics Co., LTD</v>
      </c>
      <c r="C375" s="44" t="s">
        <v>207</v>
      </c>
      <c r="D375" s="44" t="s">
        <v>90</v>
      </c>
      <c r="E375" s="45"/>
      <c r="F375" s="47"/>
      <c r="G375" s="44"/>
      <c r="H375" s="46" t="e">
        <f t="shared" si="581"/>
        <v>#VALUE!</v>
      </c>
      <c r="I375" s="46" t="str">
        <f t="shared" si="582"/>
        <v> </v>
      </c>
      <c r="J375" s="44"/>
      <c r="K375" s="47"/>
      <c r="L375" s="44"/>
      <c r="M375" s="70"/>
      <c r="N375" s="71" t="s">
        <v>3629</v>
      </c>
      <c r="O375" s="71" t="s">
        <v>3630</v>
      </c>
      <c r="P375" s="71" t="s">
        <v>211</v>
      </c>
      <c r="Q375" s="71" t="s">
        <v>1098</v>
      </c>
      <c r="R375" s="75"/>
      <c r="S375" s="71" t="s">
        <v>235</v>
      </c>
      <c r="T375" s="75"/>
      <c r="U375" s="71" t="s">
        <v>3631</v>
      </c>
      <c r="V375" s="71" t="s">
        <v>306</v>
      </c>
      <c r="W375" s="71" t="s">
        <v>83</v>
      </c>
      <c r="X375" s="71" t="s">
        <v>3632</v>
      </c>
      <c r="Y375" s="71" t="s">
        <v>378</v>
      </c>
      <c r="Z375" s="71" t="s">
        <v>3633</v>
      </c>
      <c r="AA375" s="81">
        <v>43262</v>
      </c>
      <c r="AB375" s="75"/>
      <c r="AC375" s="83"/>
      <c r="AD375" s="82">
        <v>31889</v>
      </c>
      <c r="AE375" s="82">
        <v>36684</v>
      </c>
      <c r="AF375" s="82">
        <v>38132</v>
      </c>
      <c r="AG375" s="83"/>
      <c r="AH375" s="82">
        <v>2441</v>
      </c>
      <c r="AI375" s="82">
        <v>3980</v>
      </c>
      <c r="AJ375" s="82">
        <v>5056</v>
      </c>
      <c r="AK375" s="83"/>
      <c r="AL375" s="82">
        <v>22719</v>
      </c>
      <c r="AM375" s="82">
        <v>17467</v>
      </c>
      <c r="AN375" s="82">
        <v>23260</v>
      </c>
      <c r="AO375" s="83"/>
      <c r="AP375" s="82">
        <v>0</v>
      </c>
      <c r="AQ375" s="82">
        <v>0</v>
      </c>
      <c r="AR375" s="82">
        <v>0</v>
      </c>
      <c r="AS375" s="83"/>
      <c r="AT375" s="82">
        <v>-7862</v>
      </c>
      <c r="AU375" s="82">
        <v>-9292</v>
      </c>
      <c r="AV375" s="82">
        <v>-9297</v>
      </c>
      <c r="AW375" s="83"/>
      <c r="AX375" s="82">
        <v>-8552</v>
      </c>
      <c r="AY375" s="82">
        <v>-8858</v>
      </c>
      <c r="AZ375" s="82">
        <v>-7046</v>
      </c>
      <c r="BA375" s="83"/>
      <c r="BB375" s="82">
        <v>850</v>
      </c>
      <c r="BC375" s="82">
        <v>708</v>
      </c>
      <c r="BD375" s="82">
        <v>569</v>
      </c>
      <c r="BE375" s="83"/>
      <c r="BF375" s="82">
        <v>1495</v>
      </c>
      <c r="BG375" s="82">
        <v>3945</v>
      </c>
      <c r="BH375" s="82">
        <v>5321</v>
      </c>
      <c r="BI375" s="83"/>
      <c r="BJ375" s="82">
        <v>249</v>
      </c>
      <c r="BK375" s="82">
        <v>183</v>
      </c>
      <c r="BL375" s="82">
        <v>511</v>
      </c>
      <c r="BM375" s="83"/>
      <c r="BN375" s="82">
        <v>95811</v>
      </c>
      <c r="BO375" s="82">
        <v>92332</v>
      </c>
      <c r="BP375" s="82">
        <v>96203</v>
      </c>
      <c r="BQ375" s="83"/>
      <c r="BR375" s="82">
        <v>131879</v>
      </c>
      <c r="BS375" s="82">
        <v>133555</v>
      </c>
      <c r="BT375" s="82">
        <v>139768</v>
      </c>
      <c r="BU375" s="83"/>
      <c r="BV375" s="82">
        <v>21</v>
      </c>
      <c r="BW375" s="83"/>
      <c r="BX375" s="83"/>
      <c r="BY375" s="83"/>
      <c r="BZ375" s="82">
        <v>-4803</v>
      </c>
      <c r="CA375" s="82">
        <v>5047</v>
      </c>
      <c r="CB375" s="82">
        <v>3585</v>
      </c>
      <c r="CC375" s="83"/>
      <c r="CD375" s="82">
        <v>591</v>
      </c>
      <c r="CE375" s="82">
        <v>1617</v>
      </c>
      <c r="CF375" s="82">
        <v>2966</v>
      </c>
      <c r="CG375" s="83"/>
      <c r="CH375" s="82">
        <v>7250</v>
      </c>
      <c r="CI375" s="82">
        <v>7675</v>
      </c>
      <c r="CJ375" s="82">
        <v>6331</v>
      </c>
      <c r="CK375" s="89" t="str">
        <f t="shared" si="583"/>
        <v>无数据</v>
      </c>
      <c r="CL375" s="89">
        <f t="shared" si="584"/>
        <v>0</v>
      </c>
      <c r="CM375" s="89">
        <f t="shared" si="585"/>
        <v>0</v>
      </c>
      <c r="CN375" s="89">
        <f t="shared" si="586"/>
        <v>0</v>
      </c>
      <c r="CO375" s="89" t="str">
        <f t="shared" si="587"/>
        <v>无数据</v>
      </c>
      <c r="CP375" s="90" t="e">
        <f t="shared" si="588"/>
        <v>#VALUE!</v>
      </c>
      <c r="CQ375" s="90" t="e">
        <f t="shared" si="589"/>
        <v>#VALUE!</v>
      </c>
      <c r="CR375" s="91">
        <f t="shared" si="590"/>
        <v>0</v>
      </c>
      <c r="CS375" s="93" t="str">
        <f t="shared" si="591"/>
        <v/>
      </c>
      <c r="CT375" s="93" t="e">
        <f t="shared" si="592"/>
        <v>#VALUE!</v>
      </c>
      <c r="CU375" s="93" t="e">
        <f t="shared" si="593"/>
        <v>#VALUE!</v>
      </c>
      <c r="CV375" s="94"/>
      <c r="CW375" s="95">
        <f t="shared" si="594"/>
        <v>31889</v>
      </c>
      <c r="CX375" s="95">
        <f t="shared" si="595"/>
        <v>-22719</v>
      </c>
      <c r="CY375" s="95">
        <f t="shared" si="596"/>
        <v>-7862</v>
      </c>
      <c r="CZ375" s="93">
        <f t="shared" si="597"/>
        <v>-8552</v>
      </c>
      <c r="DA375" s="95">
        <f t="shared" si="598"/>
        <v>-7244</v>
      </c>
      <c r="DB375" s="99">
        <f t="shared" si="599"/>
        <v>-0.22716297155759</v>
      </c>
      <c r="DC375" s="99">
        <f t="shared" si="600"/>
        <v>-0.185112309304168</v>
      </c>
      <c r="DD375" s="91">
        <f t="shared" si="601"/>
        <v>21</v>
      </c>
      <c r="DE375" s="93">
        <f t="shared" si="602"/>
        <v>0</v>
      </c>
      <c r="DF375" s="93">
        <f t="shared" si="603"/>
        <v>779</v>
      </c>
      <c r="DG375" s="93">
        <f t="shared" si="604"/>
        <v>94071.5</v>
      </c>
      <c r="DH375" s="94"/>
      <c r="DI375" s="100">
        <f t="shared" si="605"/>
        <v>36684</v>
      </c>
      <c r="DJ375" s="100">
        <f t="shared" si="606"/>
        <v>-17467</v>
      </c>
      <c r="DK375" s="100">
        <f t="shared" si="607"/>
        <v>-9292</v>
      </c>
      <c r="DL375" s="100">
        <f t="shared" si="608"/>
        <v>-8858</v>
      </c>
      <c r="DM375" s="100">
        <f t="shared" si="609"/>
        <v>1067</v>
      </c>
      <c r="DN375" s="99">
        <f t="shared" si="610"/>
        <v>0.0290862501362992</v>
      </c>
      <c r="DO375" s="90">
        <f t="shared" si="611"/>
        <v>0.029957604514698</v>
      </c>
      <c r="DP375" s="91">
        <f t="shared" si="612"/>
        <v>0</v>
      </c>
      <c r="DQ375" s="93">
        <f t="shared" si="613"/>
        <v>0</v>
      </c>
      <c r="DR375" s="93">
        <f t="shared" si="614"/>
        <v>638.5</v>
      </c>
      <c r="DS375" s="93">
        <f t="shared" si="615"/>
        <v>94267.5</v>
      </c>
      <c r="DT375" s="94"/>
      <c r="DU375" s="105" t="e">
        <f t="shared" ref="DU375:DX375" si="684">(DI375+CW375+CK375)/3</f>
        <v>#VALUE!</v>
      </c>
      <c r="DV375" s="105">
        <f t="shared" si="684"/>
        <v>-13395.3333333333</v>
      </c>
      <c r="DW375" s="105">
        <f t="shared" si="684"/>
        <v>-5718</v>
      </c>
      <c r="DX375" s="105">
        <f t="shared" si="684"/>
        <v>-5803.33333333333</v>
      </c>
      <c r="DY375" s="105" t="e">
        <f t="shared" si="617"/>
        <v>#VALUE!</v>
      </c>
      <c r="DZ375" s="99" t="e">
        <f t="shared" si="618"/>
        <v>#VALUE!</v>
      </c>
      <c r="EA375" s="107" t="e">
        <f t="shared" si="619"/>
        <v>#VALUE!</v>
      </c>
      <c r="EB375" s="105">
        <f t="shared" si="620"/>
        <v>-7</v>
      </c>
      <c r="EC375" s="105" t="e">
        <f t="shared" si="621"/>
        <v>#VALUE!</v>
      </c>
      <c r="ED375" s="105" t="e">
        <f t="shared" si="622"/>
        <v>#VALUE!</v>
      </c>
      <c r="EE375" s="105" t="e">
        <f t="shared" si="623"/>
        <v>#VALUE!</v>
      </c>
      <c r="EF375" s="108"/>
      <c r="EG375" s="115" t="str">
        <f t="shared" si="624"/>
        <v>完整</v>
      </c>
      <c r="EH375" s="115" t="str">
        <f t="shared" si="625"/>
        <v>完整</v>
      </c>
      <c r="EI375" s="115" t="str">
        <f t="shared" si="626"/>
        <v>无数据</v>
      </c>
      <c r="EJ375" s="115" t="str">
        <f t="shared" si="627"/>
        <v>选择</v>
      </c>
      <c r="EK375" s="115" t="str">
        <f t="shared" si="628"/>
        <v>删除</v>
      </c>
      <c r="EL375" s="115" t="str">
        <f t="shared" si="629"/>
        <v>选择</v>
      </c>
      <c r="EM375" s="3" t="e">
        <f t="shared" si="630"/>
        <v>#VALUE!</v>
      </c>
      <c r="EN375" s="3" t="e">
        <f t="shared" si="631"/>
        <v>#VALUE!</v>
      </c>
      <c r="EO375" s="3" t="e">
        <f t="shared" si="632"/>
        <v>#VALUE!</v>
      </c>
      <c r="GR375" s="4"/>
    </row>
    <row r="376" s="5" customFormat="1" customHeight="1" spans="1:200">
      <c r="A376" s="42" t="s">
        <v>3634</v>
      </c>
      <c r="B376" s="43" t="str">
        <f t="shared" si="647"/>
        <v>Coastal Roadways LTD</v>
      </c>
      <c r="C376" s="44" t="s">
        <v>207</v>
      </c>
      <c r="D376" s="49" t="s">
        <v>94</v>
      </c>
      <c r="E376" s="45"/>
      <c r="F376" s="47"/>
      <c r="G376" s="44"/>
      <c r="H376" s="46">
        <f t="shared" si="581"/>
        <v>0.0210405791705661</v>
      </c>
      <c r="I376" s="46" t="str">
        <f t="shared" si="582"/>
        <v> </v>
      </c>
      <c r="J376" s="129"/>
      <c r="K376" s="47"/>
      <c r="L376" s="49" t="s">
        <v>94</v>
      </c>
      <c r="M376" s="70" t="s">
        <v>330</v>
      </c>
      <c r="N376" s="71" t="s">
        <v>3635</v>
      </c>
      <c r="O376" s="71" t="s">
        <v>3636</v>
      </c>
      <c r="P376" s="71" t="s">
        <v>211</v>
      </c>
      <c r="Q376" s="71" t="s">
        <v>3637</v>
      </c>
      <c r="R376" s="71" t="s">
        <v>3638</v>
      </c>
      <c r="S376" s="71" t="s">
        <v>612</v>
      </c>
      <c r="T376" s="75"/>
      <c r="U376" s="71" t="s">
        <v>3639</v>
      </c>
      <c r="V376" s="71" t="s">
        <v>216</v>
      </c>
      <c r="W376" s="71" t="s">
        <v>83</v>
      </c>
      <c r="X376" s="71" t="s">
        <v>3640</v>
      </c>
      <c r="Y376" s="71" t="s">
        <v>3641</v>
      </c>
      <c r="Z376" s="71" t="s">
        <v>3642</v>
      </c>
      <c r="AA376" s="81">
        <v>37251</v>
      </c>
      <c r="AB376" s="75"/>
      <c r="AC376" s="82">
        <v>382417</v>
      </c>
      <c r="AD376" s="82">
        <v>389874</v>
      </c>
      <c r="AE376" s="82">
        <v>404150</v>
      </c>
      <c r="AF376" s="82">
        <v>324865</v>
      </c>
      <c r="AG376" s="83"/>
      <c r="AH376" s="83"/>
      <c r="AI376" s="83"/>
      <c r="AJ376" s="83"/>
      <c r="AK376" s="83"/>
      <c r="AL376" s="83"/>
      <c r="AM376" s="83"/>
      <c r="AN376" s="83"/>
      <c r="AO376" s="82">
        <v>0</v>
      </c>
      <c r="AP376" s="82">
        <v>0</v>
      </c>
      <c r="AQ376" s="82">
        <v>0</v>
      </c>
      <c r="AR376" s="82">
        <v>0</v>
      </c>
      <c r="AS376" s="82">
        <v>-361702</v>
      </c>
      <c r="AT376" s="82">
        <v>-371315</v>
      </c>
      <c r="AU376" s="82">
        <v>-378150</v>
      </c>
      <c r="AV376" s="82">
        <v>-306705</v>
      </c>
      <c r="AW376" s="82">
        <v>-12594</v>
      </c>
      <c r="AX376" s="82">
        <v>-11687</v>
      </c>
      <c r="AY376" s="82">
        <v>-16240</v>
      </c>
      <c r="AZ376" s="82">
        <v>-19474</v>
      </c>
      <c r="BA376" s="83"/>
      <c r="BB376" s="83"/>
      <c r="BC376" s="83"/>
      <c r="BD376" s="83"/>
      <c r="BE376" s="82">
        <v>63269</v>
      </c>
      <c r="BF376" s="82">
        <v>58968</v>
      </c>
      <c r="BG376" s="82">
        <v>51727</v>
      </c>
      <c r="BH376" s="82">
        <v>58916</v>
      </c>
      <c r="BI376" s="82">
        <v>32644</v>
      </c>
      <c r="BJ376" s="82">
        <v>64346</v>
      </c>
      <c r="BK376" s="82">
        <v>9463</v>
      </c>
      <c r="BL376" s="82">
        <v>8805</v>
      </c>
      <c r="BM376" s="82">
        <v>89214</v>
      </c>
      <c r="BN376" s="82">
        <v>85477</v>
      </c>
      <c r="BO376" s="82">
        <v>93656</v>
      </c>
      <c r="BP376" s="82">
        <v>114103</v>
      </c>
      <c r="BQ376" s="82">
        <v>232558</v>
      </c>
      <c r="BR376" s="82">
        <v>219406</v>
      </c>
      <c r="BS376" s="82">
        <v>165099</v>
      </c>
      <c r="BT376" s="82">
        <v>197568</v>
      </c>
      <c r="BU376" s="82">
        <v>24135</v>
      </c>
      <c r="BV376" s="82">
        <v>37784</v>
      </c>
      <c r="BW376" s="82">
        <v>69922</v>
      </c>
      <c r="BX376" s="82">
        <v>61348</v>
      </c>
      <c r="BY376" s="82">
        <v>8121</v>
      </c>
      <c r="BZ376" s="82">
        <v>6872</v>
      </c>
      <c r="CA376" s="82">
        <v>9760</v>
      </c>
      <c r="CB376" s="82">
        <v>-1314</v>
      </c>
      <c r="CC376" s="82">
        <v>310831</v>
      </c>
      <c r="CD376" s="82">
        <v>308043</v>
      </c>
      <c r="CE376" s="82">
        <v>283944</v>
      </c>
      <c r="CF376" s="82">
        <v>220173</v>
      </c>
      <c r="CG376" s="82">
        <v>5181</v>
      </c>
      <c r="CH376" s="82">
        <v>5958</v>
      </c>
      <c r="CI376" s="82">
        <v>5752</v>
      </c>
      <c r="CJ376" s="82">
        <v>6013</v>
      </c>
      <c r="CK376" s="89">
        <f t="shared" si="583"/>
        <v>382417</v>
      </c>
      <c r="CL376" s="89">
        <f t="shared" si="584"/>
        <v>0</v>
      </c>
      <c r="CM376" s="89">
        <f t="shared" si="585"/>
        <v>-361702</v>
      </c>
      <c r="CN376" s="89">
        <f t="shared" si="586"/>
        <v>-12594</v>
      </c>
      <c r="CO376" s="89">
        <f t="shared" si="587"/>
        <v>8121</v>
      </c>
      <c r="CP376" s="90">
        <f t="shared" si="588"/>
        <v>0.0212359806180165</v>
      </c>
      <c r="CQ376" s="90">
        <f t="shared" si="589"/>
        <v>0.0216967319982046</v>
      </c>
      <c r="CR376" s="91">
        <f t="shared" si="590"/>
        <v>24135</v>
      </c>
      <c r="CS376" s="93">
        <f t="shared" si="591"/>
        <v>0</v>
      </c>
      <c r="CT376" s="93" t="e">
        <f t="shared" si="592"/>
        <v>#VALUE!</v>
      </c>
      <c r="CU376" s="93">
        <f t="shared" si="593"/>
        <v>87345.5</v>
      </c>
      <c r="CV376" s="94"/>
      <c r="CW376" s="95">
        <f t="shared" si="594"/>
        <v>389874</v>
      </c>
      <c r="CX376" s="95">
        <f t="shared" si="595"/>
        <v>0</v>
      </c>
      <c r="CY376" s="95">
        <f t="shared" si="596"/>
        <v>-371315</v>
      </c>
      <c r="CZ376" s="93">
        <f t="shared" si="597"/>
        <v>-11687</v>
      </c>
      <c r="DA376" s="95">
        <f t="shared" si="598"/>
        <v>6872</v>
      </c>
      <c r="DB376" s="99">
        <f t="shared" si="599"/>
        <v>0.0176262074413785</v>
      </c>
      <c r="DC376" s="99">
        <f t="shared" si="600"/>
        <v>0.0179424650524018</v>
      </c>
      <c r="DD376" s="91">
        <f t="shared" si="601"/>
        <v>37784</v>
      </c>
      <c r="DE376" s="93">
        <f t="shared" si="602"/>
        <v>0</v>
      </c>
      <c r="DF376" s="93" t="e">
        <f t="shared" si="603"/>
        <v>#VALUE!</v>
      </c>
      <c r="DG376" s="93">
        <f t="shared" si="604"/>
        <v>89566.5</v>
      </c>
      <c r="DH376" s="94"/>
      <c r="DI376" s="100">
        <f t="shared" si="605"/>
        <v>404150</v>
      </c>
      <c r="DJ376" s="100">
        <f t="shared" si="606"/>
        <v>0</v>
      </c>
      <c r="DK376" s="100">
        <f t="shared" si="607"/>
        <v>-378150</v>
      </c>
      <c r="DL376" s="100">
        <f t="shared" si="608"/>
        <v>-16240</v>
      </c>
      <c r="DM376" s="100">
        <f t="shared" si="609"/>
        <v>9760</v>
      </c>
      <c r="DN376" s="99">
        <f t="shared" si="610"/>
        <v>0.0241494494618335</v>
      </c>
      <c r="DO376" s="90">
        <f t="shared" si="611"/>
        <v>0.0247470777656634</v>
      </c>
      <c r="DP376" s="91">
        <f t="shared" si="612"/>
        <v>69922</v>
      </c>
      <c r="DQ376" s="93">
        <f t="shared" si="613"/>
        <v>0</v>
      </c>
      <c r="DR376" s="93" t="e">
        <f t="shared" si="614"/>
        <v>#VALUE!</v>
      </c>
      <c r="DS376" s="93">
        <f t="shared" si="615"/>
        <v>103879.5</v>
      </c>
      <c r="DT376" s="94"/>
      <c r="DU376" s="105">
        <f t="shared" ref="DU376:DX376" si="685">(DI376+CW376+CK376)/3</f>
        <v>392147</v>
      </c>
      <c r="DV376" s="105">
        <f t="shared" si="685"/>
        <v>0</v>
      </c>
      <c r="DW376" s="105">
        <f t="shared" si="685"/>
        <v>-370389</v>
      </c>
      <c r="DX376" s="105">
        <f t="shared" si="685"/>
        <v>-13507</v>
      </c>
      <c r="DY376" s="105">
        <f t="shared" si="617"/>
        <v>8251</v>
      </c>
      <c r="DZ376" s="99">
        <f t="shared" si="618"/>
        <v>0.0210405791705661</v>
      </c>
      <c r="EA376" s="107">
        <f t="shared" si="619"/>
        <v>0.0214928001333695</v>
      </c>
      <c r="EB376" s="105">
        <f t="shared" si="620"/>
        <v>-43947</v>
      </c>
      <c r="EC376" s="105">
        <f t="shared" si="621"/>
        <v>0</v>
      </c>
      <c r="ED376" s="105" t="e">
        <f t="shared" si="622"/>
        <v>#VALUE!</v>
      </c>
      <c r="EE376" s="105">
        <f t="shared" si="623"/>
        <v>93597.1666666667</v>
      </c>
      <c r="EF376" s="108"/>
      <c r="EG376" s="115" t="str">
        <f t="shared" si="624"/>
        <v>完整</v>
      </c>
      <c r="EH376" s="115" t="str">
        <f t="shared" si="625"/>
        <v>完整</v>
      </c>
      <c r="EI376" s="115" t="str">
        <f t="shared" si="626"/>
        <v>完整</v>
      </c>
      <c r="EJ376" s="115" t="str">
        <f t="shared" si="627"/>
        <v>选择</v>
      </c>
      <c r="EK376" s="115" t="str">
        <f t="shared" si="628"/>
        <v>选择</v>
      </c>
      <c r="EL376" s="115" t="str">
        <f t="shared" si="629"/>
        <v>选择</v>
      </c>
      <c r="EM376" s="3" t="str">
        <f t="shared" si="630"/>
        <v>删除</v>
      </c>
      <c r="EN376" s="3" t="str">
        <f t="shared" si="631"/>
        <v>删除</v>
      </c>
      <c r="EO376" s="3" t="str">
        <f t="shared" si="632"/>
        <v>删除</v>
      </c>
      <c r="GR376" s="4"/>
    </row>
    <row r="377" s="5" customFormat="1" customHeight="1" spans="1:200">
      <c r="A377" s="42" t="s">
        <v>3643</v>
      </c>
      <c r="B377" s="43" t="str">
        <f t="shared" si="647"/>
        <v>Cong TY CO Phan Freco Viet NAM</v>
      </c>
      <c r="C377" s="44" t="s">
        <v>207</v>
      </c>
      <c r="D377" s="44" t="s">
        <v>90</v>
      </c>
      <c r="E377" s="45"/>
      <c r="F377" s="47"/>
      <c r="G377" s="44"/>
      <c r="H377" s="46">
        <f t="shared" si="581"/>
        <v>0.0325227042974488</v>
      </c>
      <c r="I377" s="46" t="str">
        <f t="shared" si="582"/>
        <v> </v>
      </c>
      <c r="J377" s="44"/>
      <c r="K377" s="47"/>
      <c r="L377" s="44"/>
      <c r="M377" s="70"/>
      <c r="N377" s="71" t="s">
        <v>3644</v>
      </c>
      <c r="O377" s="71" t="s">
        <v>3645</v>
      </c>
      <c r="P377" s="71" t="s">
        <v>211</v>
      </c>
      <c r="Q377" s="71" t="s">
        <v>496</v>
      </c>
      <c r="R377" s="75"/>
      <c r="S377" s="71" t="s">
        <v>1565</v>
      </c>
      <c r="T377" s="75"/>
      <c r="U377" s="71" t="s">
        <v>3646</v>
      </c>
      <c r="V377" s="71" t="s">
        <v>266</v>
      </c>
      <c r="W377" s="71" t="s">
        <v>75</v>
      </c>
      <c r="X377" s="71" t="s">
        <v>3647</v>
      </c>
      <c r="Y377" s="71" t="s">
        <v>500</v>
      </c>
      <c r="Z377" s="71" t="s">
        <v>3648</v>
      </c>
      <c r="AA377" s="81">
        <v>45562</v>
      </c>
      <c r="AB377" s="75"/>
      <c r="AC377" s="82">
        <v>95944665</v>
      </c>
      <c r="AD377" s="82">
        <v>98486251</v>
      </c>
      <c r="AE377" s="82">
        <v>88384926</v>
      </c>
      <c r="AF377" s="82">
        <v>46870690</v>
      </c>
      <c r="AG377" s="83"/>
      <c r="AH377" s="83"/>
      <c r="AI377" s="82">
        <v>0</v>
      </c>
      <c r="AJ377" s="83"/>
      <c r="AK377" s="82">
        <v>89313435</v>
      </c>
      <c r="AL377" s="82">
        <v>93366286</v>
      </c>
      <c r="AM377" s="82">
        <v>81663696</v>
      </c>
      <c r="AN377" s="82">
        <v>44507681</v>
      </c>
      <c r="AO377" s="82">
        <v>0</v>
      </c>
      <c r="AP377" s="82">
        <v>0</v>
      </c>
      <c r="AQ377" s="82">
        <v>0</v>
      </c>
      <c r="AR377" s="82">
        <v>0</v>
      </c>
      <c r="AS377" s="82">
        <v>-1990819</v>
      </c>
      <c r="AT377" s="82">
        <v>-1343701</v>
      </c>
      <c r="AU377" s="82">
        <v>-1620747</v>
      </c>
      <c r="AV377" s="82">
        <v>-1543781</v>
      </c>
      <c r="AW377" s="82">
        <v>-1196559</v>
      </c>
      <c r="AX377" s="82">
        <v>-1266847</v>
      </c>
      <c r="AY377" s="82">
        <v>-1855816</v>
      </c>
      <c r="AZ377" s="82">
        <v>0</v>
      </c>
      <c r="BA377" s="82">
        <v>6071012</v>
      </c>
      <c r="BB377" s="82">
        <v>9945815</v>
      </c>
      <c r="BC377" s="82">
        <v>5727273</v>
      </c>
      <c r="BD377" s="82">
        <v>1609276</v>
      </c>
      <c r="BE377" s="82">
        <v>39920863</v>
      </c>
      <c r="BF377" s="82">
        <v>10518227</v>
      </c>
      <c r="BG377" s="82">
        <v>12067021</v>
      </c>
      <c r="BH377" s="82">
        <v>31056435</v>
      </c>
      <c r="BI377" s="82">
        <v>7302229</v>
      </c>
      <c r="BJ377" s="82">
        <v>3720257</v>
      </c>
      <c r="BK377" s="82">
        <v>5422144</v>
      </c>
      <c r="BL377" s="82">
        <v>173855</v>
      </c>
      <c r="BM377" s="82">
        <v>35259950</v>
      </c>
      <c r="BN377" s="82">
        <v>6285896</v>
      </c>
      <c r="BO377" s="82">
        <v>7690363</v>
      </c>
      <c r="BP377" s="82">
        <v>5719176</v>
      </c>
      <c r="BQ377" s="82">
        <v>103929167</v>
      </c>
      <c r="BR377" s="82">
        <v>46346651</v>
      </c>
      <c r="BS377" s="82">
        <v>46938358</v>
      </c>
      <c r="BT377" s="82">
        <v>38623602</v>
      </c>
      <c r="BU377" s="82">
        <v>150507</v>
      </c>
      <c r="BV377" s="82">
        <v>98781</v>
      </c>
      <c r="BW377" s="82">
        <v>172586</v>
      </c>
      <c r="BX377" s="83"/>
      <c r="BY377" s="82">
        <v>3443852</v>
      </c>
      <c r="BZ377" s="82">
        <v>2509417</v>
      </c>
      <c r="CA377" s="82">
        <v>3244667</v>
      </c>
      <c r="CB377" s="82">
        <v>819228</v>
      </c>
      <c r="CC377" s="83"/>
      <c r="CD377" s="83"/>
      <c r="CE377" s="83"/>
      <c r="CF377" s="83"/>
      <c r="CG377" s="82">
        <v>1840312</v>
      </c>
      <c r="CH377" s="82">
        <v>1244920</v>
      </c>
      <c r="CI377" s="82">
        <v>1448161</v>
      </c>
      <c r="CJ377" s="82">
        <v>1543781</v>
      </c>
      <c r="CK377" s="89">
        <f t="shared" si="583"/>
        <v>95944665</v>
      </c>
      <c r="CL377" s="89">
        <f t="shared" si="584"/>
        <v>-89313435</v>
      </c>
      <c r="CM377" s="89">
        <f t="shared" si="585"/>
        <v>-1990819</v>
      </c>
      <c r="CN377" s="89">
        <f t="shared" si="586"/>
        <v>-1196559</v>
      </c>
      <c r="CO377" s="89">
        <f t="shared" si="587"/>
        <v>3443852</v>
      </c>
      <c r="CP377" s="90">
        <f t="shared" si="588"/>
        <v>0.035894147944547</v>
      </c>
      <c r="CQ377" s="90">
        <f t="shared" si="589"/>
        <v>0.0372305052064786</v>
      </c>
      <c r="CR377" s="91">
        <f t="shared" si="590"/>
        <v>150507</v>
      </c>
      <c r="CS377" s="93">
        <f t="shared" si="591"/>
        <v>0</v>
      </c>
      <c r="CT377" s="93">
        <f t="shared" si="592"/>
        <v>8008413.5</v>
      </c>
      <c r="CU377" s="93">
        <f t="shared" si="593"/>
        <v>20772923</v>
      </c>
      <c r="CV377" s="94"/>
      <c r="CW377" s="95">
        <f t="shared" si="594"/>
        <v>98486251</v>
      </c>
      <c r="CX377" s="95">
        <f t="shared" si="595"/>
        <v>-93366286</v>
      </c>
      <c r="CY377" s="95">
        <f t="shared" si="596"/>
        <v>-1343701</v>
      </c>
      <c r="CZ377" s="93">
        <f t="shared" si="597"/>
        <v>-1266847</v>
      </c>
      <c r="DA377" s="95">
        <f t="shared" si="598"/>
        <v>2509417</v>
      </c>
      <c r="DB377" s="99">
        <f t="shared" si="599"/>
        <v>0.025479871296959</v>
      </c>
      <c r="DC377" s="99">
        <f t="shared" si="600"/>
        <v>0.0261460697901329</v>
      </c>
      <c r="DD377" s="91">
        <f t="shared" si="601"/>
        <v>98781</v>
      </c>
      <c r="DE377" s="93">
        <f t="shared" si="602"/>
        <v>0</v>
      </c>
      <c r="DF377" s="93">
        <f t="shared" si="603"/>
        <v>7836544</v>
      </c>
      <c r="DG377" s="93">
        <f t="shared" si="604"/>
        <v>6988129.5</v>
      </c>
      <c r="DH377" s="94"/>
      <c r="DI377" s="100">
        <f t="shared" si="605"/>
        <v>88384926</v>
      </c>
      <c r="DJ377" s="100">
        <f t="shared" si="606"/>
        <v>-81663696</v>
      </c>
      <c r="DK377" s="100">
        <f t="shared" si="607"/>
        <v>-1620747</v>
      </c>
      <c r="DL377" s="100">
        <f t="shared" si="608"/>
        <v>-1855816</v>
      </c>
      <c r="DM377" s="100">
        <f t="shared" si="609"/>
        <v>3244667</v>
      </c>
      <c r="DN377" s="99">
        <f t="shared" si="610"/>
        <v>0.0367106377392905</v>
      </c>
      <c r="DO377" s="90">
        <f t="shared" si="611"/>
        <v>0.0381096679539112</v>
      </c>
      <c r="DP377" s="91">
        <f t="shared" si="612"/>
        <v>172586</v>
      </c>
      <c r="DQ377" s="93">
        <f t="shared" si="613"/>
        <v>0</v>
      </c>
      <c r="DR377" s="93">
        <f t="shared" si="614"/>
        <v>3668274.5</v>
      </c>
      <c r="DS377" s="93">
        <f t="shared" si="615"/>
        <v>6704769.5</v>
      </c>
      <c r="DT377" s="94"/>
      <c r="DU377" s="105">
        <f t="shared" ref="DU377:DX377" si="686">(DI377+CW377+CK377)/3</f>
        <v>94271947.3333333</v>
      </c>
      <c r="DV377" s="105">
        <f t="shared" si="686"/>
        <v>-88114472.3333333</v>
      </c>
      <c r="DW377" s="105">
        <f t="shared" si="686"/>
        <v>-1651755.66666667</v>
      </c>
      <c r="DX377" s="105">
        <f t="shared" si="686"/>
        <v>-1439740.66666667</v>
      </c>
      <c r="DY377" s="105">
        <f t="shared" si="617"/>
        <v>3065978.66666667</v>
      </c>
      <c r="DZ377" s="99">
        <f t="shared" si="618"/>
        <v>0.0325227042974488</v>
      </c>
      <c r="EA377" s="107">
        <f t="shared" si="619"/>
        <v>0.0336159871057561</v>
      </c>
      <c r="EB377" s="105">
        <f t="shared" si="620"/>
        <v>-140624.666666667</v>
      </c>
      <c r="EC377" s="105">
        <f t="shared" si="621"/>
        <v>0</v>
      </c>
      <c r="ED377" s="105">
        <f t="shared" si="622"/>
        <v>6504410.66666667</v>
      </c>
      <c r="EE377" s="105">
        <f t="shared" si="623"/>
        <v>11488607.3333333</v>
      </c>
      <c r="EF377" s="108"/>
      <c r="EG377" s="115" t="str">
        <f t="shared" si="624"/>
        <v>完整</v>
      </c>
      <c r="EH377" s="115" t="str">
        <f t="shared" si="625"/>
        <v>完整</v>
      </c>
      <c r="EI377" s="115" t="str">
        <f t="shared" si="626"/>
        <v>完整</v>
      </c>
      <c r="EJ377" s="115" t="str">
        <f t="shared" si="627"/>
        <v>选择</v>
      </c>
      <c r="EK377" s="115" t="str">
        <f t="shared" si="628"/>
        <v>选择</v>
      </c>
      <c r="EL377" s="115" t="str">
        <f t="shared" si="629"/>
        <v>选择</v>
      </c>
      <c r="EM377" s="3" t="str">
        <f t="shared" si="630"/>
        <v>删除</v>
      </c>
      <c r="EN377" s="3" t="str">
        <f t="shared" si="631"/>
        <v>删除</v>
      </c>
      <c r="EO377" s="3" t="str">
        <f t="shared" si="632"/>
        <v>删除</v>
      </c>
      <c r="GR377" s="4"/>
    </row>
    <row r="378" s="5" customFormat="1" customHeight="1" spans="1:200">
      <c r="A378" s="42" t="s">
        <v>3649</v>
      </c>
      <c r="B378" s="43" t="str">
        <f t="shared" si="647"/>
        <v>Qashqadaryo Texnologik Transport Aksiyadorlik Jamiyati</v>
      </c>
      <c r="C378" s="44" t="s">
        <v>207</v>
      </c>
      <c r="D378" s="49" t="s">
        <v>94</v>
      </c>
      <c r="E378" s="45"/>
      <c r="F378" s="47"/>
      <c r="G378" s="44"/>
      <c r="H378" s="46">
        <f t="shared" si="581"/>
        <v>0.00957485728759933</v>
      </c>
      <c r="I378" s="46" t="str">
        <f t="shared" si="582"/>
        <v> </v>
      </c>
      <c r="J378" s="44"/>
      <c r="K378" s="47"/>
      <c r="L378" s="49" t="s">
        <v>94</v>
      </c>
      <c r="M378" s="70" t="s">
        <v>894</v>
      </c>
      <c r="N378" s="71" t="s">
        <v>3650</v>
      </c>
      <c r="O378" s="71" t="s">
        <v>3651</v>
      </c>
      <c r="P378" s="71" t="s">
        <v>211</v>
      </c>
      <c r="Q378" s="71" t="s">
        <v>496</v>
      </c>
      <c r="R378" s="75"/>
      <c r="S378" s="71" t="s">
        <v>3605</v>
      </c>
      <c r="T378" s="75"/>
      <c r="U378" s="71" t="s">
        <v>3652</v>
      </c>
      <c r="V378" s="71" t="s">
        <v>716</v>
      </c>
      <c r="W378" s="71" t="s">
        <v>75</v>
      </c>
      <c r="X378" s="71" t="s">
        <v>3653</v>
      </c>
      <c r="Y378" s="71" t="s">
        <v>500</v>
      </c>
      <c r="Z378" s="71" t="s">
        <v>3654</v>
      </c>
      <c r="AA378" s="81">
        <v>40438</v>
      </c>
      <c r="AB378" s="71" t="s">
        <v>3655</v>
      </c>
      <c r="AC378" s="82">
        <v>45050340</v>
      </c>
      <c r="AD378" s="82">
        <v>32388301</v>
      </c>
      <c r="AE378" s="82">
        <v>35345181</v>
      </c>
      <c r="AF378" s="82">
        <v>29197981</v>
      </c>
      <c r="AG378" s="82">
        <v>1017321</v>
      </c>
      <c r="AH378" s="82">
        <v>3318085</v>
      </c>
      <c r="AI378" s="82">
        <v>1618157</v>
      </c>
      <c r="AJ378" s="82">
        <v>1166757</v>
      </c>
      <c r="AK378" s="82">
        <v>28590521</v>
      </c>
      <c r="AL378" s="82">
        <v>22928072</v>
      </c>
      <c r="AM378" s="82">
        <v>22867360</v>
      </c>
      <c r="AN378" s="82">
        <v>21714551</v>
      </c>
      <c r="AO378" s="82">
        <v>0</v>
      </c>
      <c r="AP378" s="82">
        <v>0</v>
      </c>
      <c r="AQ378" s="82">
        <v>0</v>
      </c>
      <c r="AR378" s="82">
        <v>0</v>
      </c>
      <c r="AS378" s="82">
        <v>-15893664</v>
      </c>
      <c r="AT378" s="82">
        <v>-10069773</v>
      </c>
      <c r="AU378" s="82">
        <v>-11354543</v>
      </c>
      <c r="AV378" s="82">
        <v>-7207258</v>
      </c>
      <c r="AW378" s="82">
        <v>0</v>
      </c>
      <c r="AX378" s="82">
        <v>0</v>
      </c>
      <c r="AY378" s="82">
        <v>0</v>
      </c>
      <c r="AZ378" s="82">
        <v>0</v>
      </c>
      <c r="BA378" s="82">
        <v>563290</v>
      </c>
      <c r="BB378" s="82">
        <v>342196</v>
      </c>
      <c r="BC378" s="82">
        <v>483929</v>
      </c>
      <c r="BD378" s="82">
        <v>535838</v>
      </c>
      <c r="BE378" s="82">
        <v>17032399</v>
      </c>
      <c r="BF378" s="82">
        <v>23892554</v>
      </c>
      <c r="BG378" s="82">
        <v>21083798</v>
      </c>
      <c r="BH378" s="82">
        <v>2811079</v>
      </c>
      <c r="BI378" s="82">
        <v>1350282</v>
      </c>
      <c r="BJ378" s="82">
        <v>3324</v>
      </c>
      <c r="BK378" s="82">
        <v>292680</v>
      </c>
      <c r="BL378" s="82">
        <v>18822</v>
      </c>
      <c r="BM378" s="82">
        <v>16128008</v>
      </c>
      <c r="BN378" s="82">
        <v>18175273</v>
      </c>
      <c r="BO378" s="82">
        <v>21116061</v>
      </c>
      <c r="BP378" s="82">
        <v>22903798</v>
      </c>
      <c r="BQ378" s="82">
        <v>40855915</v>
      </c>
      <c r="BR378" s="82">
        <v>43452314</v>
      </c>
      <c r="BS378" s="82">
        <v>43647997</v>
      </c>
      <c r="BT378" s="82">
        <v>43475949</v>
      </c>
      <c r="BU378" s="83"/>
      <c r="BV378" s="83"/>
      <c r="BW378" s="83"/>
      <c r="BX378" s="83"/>
      <c r="BY378" s="82">
        <v>1583476</v>
      </c>
      <c r="BZ378" s="82">
        <v>2708541</v>
      </c>
      <c r="CA378" s="82">
        <v>2741435</v>
      </c>
      <c r="CB378" s="82">
        <v>1442929</v>
      </c>
      <c r="CC378" s="82">
        <v>15739213</v>
      </c>
      <c r="CD378" s="82">
        <v>9830117</v>
      </c>
      <c r="CE378" s="82">
        <v>11079983</v>
      </c>
      <c r="CF378" s="82">
        <v>6982839</v>
      </c>
      <c r="CG378" s="82">
        <v>154451</v>
      </c>
      <c r="CH378" s="82">
        <v>239656</v>
      </c>
      <c r="CI378" s="82">
        <v>274560</v>
      </c>
      <c r="CJ378" s="82">
        <v>224419</v>
      </c>
      <c r="CK378" s="89">
        <f t="shared" si="583"/>
        <v>45050340</v>
      </c>
      <c r="CL378" s="89">
        <f t="shared" si="584"/>
        <v>-28590521</v>
      </c>
      <c r="CM378" s="89">
        <f t="shared" si="585"/>
        <v>-15893664</v>
      </c>
      <c r="CN378" s="89">
        <f t="shared" si="586"/>
        <v>0</v>
      </c>
      <c r="CO378" s="89">
        <f t="shared" si="587"/>
        <v>566155</v>
      </c>
      <c r="CP378" s="90">
        <f t="shared" si="588"/>
        <v>0.0125671637550349</v>
      </c>
      <c r="CQ378" s="90">
        <f t="shared" si="589"/>
        <v>0.0127271073978314</v>
      </c>
      <c r="CR378" s="91">
        <f t="shared" si="590"/>
        <v>0</v>
      </c>
      <c r="CS378" s="93">
        <f t="shared" si="591"/>
        <v>0</v>
      </c>
      <c r="CT378" s="93">
        <f t="shared" si="592"/>
        <v>452743</v>
      </c>
      <c r="CU378" s="93">
        <f t="shared" si="593"/>
        <v>17151640.5</v>
      </c>
      <c r="CV378" s="94"/>
      <c r="CW378" s="95">
        <f t="shared" si="594"/>
        <v>32388301</v>
      </c>
      <c r="CX378" s="95">
        <f t="shared" si="595"/>
        <v>-22928072</v>
      </c>
      <c r="CY378" s="95">
        <f t="shared" si="596"/>
        <v>-10069773</v>
      </c>
      <c r="CZ378" s="93">
        <f t="shared" si="597"/>
        <v>0</v>
      </c>
      <c r="DA378" s="95">
        <f t="shared" si="598"/>
        <v>-609544</v>
      </c>
      <c r="DB378" s="99">
        <f t="shared" si="599"/>
        <v>-0.0188198819073591</v>
      </c>
      <c r="DC378" s="99">
        <f t="shared" si="600"/>
        <v>-0.0184722365960565</v>
      </c>
      <c r="DD378" s="91">
        <f t="shared" si="601"/>
        <v>0</v>
      </c>
      <c r="DE378" s="93">
        <f t="shared" si="602"/>
        <v>0</v>
      </c>
      <c r="DF378" s="93">
        <f t="shared" si="603"/>
        <v>413062.5</v>
      </c>
      <c r="DG378" s="93">
        <f t="shared" si="604"/>
        <v>19645667</v>
      </c>
      <c r="DH378" s="94"/>
      <c r="DI378" s="100">
        <f t="shared" si="605"/>
        <v>35345181</v>
      </c>
      <c r="DJ378" s="100">
        <f t="shared" si="606"/>
        <v>-22867360</v>
      </c>
      <c r="DK378" s="100">
        <f t="shared" si="607"/>
        <v>-11354543</v>
      </c>
      <c r="DL378" s="100">
        <f t="shared" si="608"/>
        <v>0</v>
      </c>
      <c r="DM378" s="100">
        <f t="shared" si="609"/>
        <v>1123278</v>
      </c>
      <c r="DN378" s="99">
        <f t="shared" si="610"/>
        <v>0.0317802305213828</v>
      </c>
      <c r="DO378" s="90">
        <f t="shared" si="611"/>
        <v>0.0328233646153459</v>
      </c>
      <c r="DP378" s="91">
        <f t="shared" si="612"/>
        <v>0</v>
      </c>
      <c r="DQ378" s="93">
        <f t="shared" si="613"/>
        <v>0</v>
      </c>
      <c r="DR378" s="93">
        <f t="shared" si="614"/>
        <v>509883.5</v>
      </c>
      <c r="DS378" s="93">
        <f t="shared" si="615"/>
        <v>22009929.5</v>
      </c>
      <c r="DT378" s="94"/>
      <c r="DU378" s="105">
        <f t="shared" ref="DU378:DX378" si="687">(DI378+CW378+CK378)/3</f>
        <v>37594607.3333333</v>
      </c>
      <c r="DV378" s="105">
        <f t="shared" si="687"/>
        <v>-24795317.6666667</v>
      </c>
      <c r="DW378" s="105">
        <f t="shared" si="687"/>
        <v>-12439326.6666667</v>
      </c>
      <c r="DX378" s="105">
        <f t="shared" si="687"/>
        <v>0</v>
      </c>
      <c r="DY378" s="105">
        <f t="shared" si="617"/>
        <v>359963.000000002</v>
      </c>
      <c r="DZ378" s="99">
        <f t="shared" si="618"/>
        <v>0.00957485728759933</v>
      </c>
      <c r="EA378" s="107">
        <f t="shared" si="619"/>
        <v>0.00966742146849928</v>
      </c>
      <c r="EB378" s="105">
        <f t="shared" si="620"/>
        <v>0</v>
      </c>
      <c r="EC378" s="105">
        <f t="shared" si="621"/>
        <v>0</v>
      </c>
      <c r="ED378" s="105">
        <f t="shared" si="622"/>
        <v>458563</v>
      </c>
      <c r="EE378" s="105">
        <f t="shared" si="623"/>
        <v>19602412.3333333</v>
      </c>
      <c r="EF378" s="108"/>
      <c r="EG378" s="115" t="str">
        <f t="shared" si="624"/>
        <v>完整</v>
      </c>
      <c r="EH378" s="115" t="str">
        <f t="shared" si="625"/>
        <v>完整</v>
      </c>
      <c r="EI378" s="115" t="str">
        <f t="shared" si="626"/>
        <v>完整</v>
      </c>
      <c r="EJ378" s="115" t="str">
        <f t="shared" si="627"/>
        <v>选择</v>
      </c>
      <c r="EK378" s="115" t="str">
        <f t="shared" si="628"/>
        <v>选择</v>
      </c>
      <c r="EL378" s="115" t="str">
        <f t="shared" si="629"/>
        <v>选择</v>
      </c>
      <c r="EM378" s="3" t="str">
        <f t="shared" si="630"/>
        <v>删除</v>
      </c>
      <c r="EN378" s="3" t="str">
        <f t="shared" si="631"/>
        <v>删除</v>
      </c>
      <c r="EO378" s="3" t="str">
        <f t="shared" si="632"/>
        <v>删除</v>
      </c>
      <c r="GR378" s="4"/>
    </row>
    <row r="379" s="5" customFormat="1" customHeight="1" spans="1:200">
      <c r="A379" s="42" t="s">
        <v>3656</v>
      </c>
      <c r="B379" s="43" t="str">
        <f t="shared" si="647"/>
        <v>Suryakrupa Finance Limited</v>
      </c>
      <c r="C379" s="44" t="s">
        <v>207</v>
      </c>
      <c r="D379" s="44" t="s">
        <v>90</v>
      </c>
      <c r="E379" s="45"/>
      <c r="F379" s="47"/>
      <c r="G379" s="44"/>
      <c r="H379" s="46">
        <f t="shared" si="581"/>
        <v>0.0258754205757214</v>
      </c>
      <c r="I379" s="46" t="str">
        <f t="shared" si="582"/>
        <v> </v>
      </c>
      <c r="J379" s="44"/>
      <c r="K379" s="47"/>
      <c r="L379" s="44"/>
      <c r="M379" s="70"/>
      <c r="N379" s="71" t="s">
        <v>3657</v>
      </c>
      <c r="O379" s="71" t="s">
        <v>3658</v>
      </c>
      <c r="P379" s="71" t="s">
        <v>211</v>
      </c>
      <c r="Q379" s="71" t="s">
        <v>3659</v>
      </c>
      <c r="R379" s="71" t="s">
        <v>3660</v>
      </c>
      <c r="S379" s="71" t="s">
        <v>612</v>
      </c>
      <c r="T379" s="75"/>
      <c r="U379" s="71" t="s">
        <v>3661</v>
      </c>
      <c r="V379" s="71" t="s">
        <v>266</v>
      </c>
      <c r="W379" s="71" t="s">
        <v>83</v>
      </c>
      <c r="X379" s="71" t="s">
        <v>3662</v>
      </c>
      <c r="Y379" s="71" t="s">
        <v>3663</v>
      </c>
      <c r="Z379" s="71" t="s">
        <v>3664</v>
      </c>
      <c r="AA379" s="75"/>
      <c r="AB379" s="75"/>
      <c r="AC379" s="82">
        <v>309131</v>
      </c>
      <c r="AD379" s="82">
        <v>161294</v>
      </c>
      <c r="AE379" s="82">
        <v>91305</v>
      </c>
      <c r="AF379" s="83"/>
      <c r="AG379" s="83"/>
      <c r="AH379" s="82">
        <v>71</v>
      </c>
      <c r="AI379" s="82">
        <v>502</v>
      </c>
      <c r="AJ379" s="83"/>
      <c r="AK379" s="83"/>
      <c r="AL379" s="83"/>
      <c r="AM379" s="83"/>
      <c r="AN379" s="83"/>
      <c r="AO379" s="82">
        <v>0</v>
      </c>
      <c r="AP379" s="82">
        <v>0</v>
      </c>
      <c r="AQ379" s="82">
        <v>0</v>
      </c>
      <c r="AR379" s="82">
        <v>0</v>
      </c>
      <c r="AS379" s="82">
        <v>-298938</v>
      </c>
      <c r="AT379" s="82">
        <v>-159072</v>
      </c>
      <c r="AU379" s="82">
        <v>-89185</v>
      </c>
      <c r="AV379" s="82">
        <v>-703</v>
      </c>
      <c r="AW379" s="82">
        <v>0</v>
      </c>
      <c r="AX379" s="82">
        <v>0</v>
      </c>
      <c r="AY379" s="82">
        <v>0</v>
      </c>
      <c r="AZ379" s="82">
        <v>0</v>
      </c>
      <c r="BA379" s="83"/>
      <c r="BB379" s="83"/>
      <c r="BC379" s="83"/>
      <c r="BD379" s="83"/>
      <c r="BE379" s="82">
        <v>61902</v>
      </c>
      <c r="BF379" s="82">
        <v>9222</v>
      </c>
      <c r="BG379" s="82">
        <v>11028</v>
      </c>
      <c r="BH379" s="83"/>
      <c r="BI379" s="82">
        <v>3132</v>
      </c>
      <c r="BJ379" s="82">
        <v>1301</v>
      </c>
      <c r="BK379" s="82">
        <v>478</v>
      </c>
      <c r="BL379" s="82">
        <v>19</v>
      </c>
      <c r="BM379" s="83"/>
      <c r="BN379" s="83"/>
      <c r="BO379" s="83"/>
      <c r="BP379" s="83"/>
      <c r="BQ379" s="82">
        <v>77132</v>
      </c>
      <c r="BR379" s="82">
        <v>13876</v>
      </c>
      <c r="BS379" s="82">
        <v>13383</v>
      </c>
      <c r="BT379" s="82">
        <v>38</v>
      </c>
      <c r="BU379" s="82">
        <v>290923</v>
      </c>
      <c r="BV379" s="82">
        <v>155181</v>
      </c>
      <c r="BW379" s="82">
        <v>88021</v>
      </c>
      <c r="BX379" s="82">
        <v>81</v>
      </c>
      <c r="BY379" s="82">
        <v>10193</v>
      </c>
      <c r="BZ379" s="82">
        <v>2293</v>
      </c>
      <c r="CA379" s="82">
        <v>2622</v>
      </c>
      <c r="CB379" s="82">
        <v>-703</v>
      </c>
      <c r="CC379" s="82">
        <v>1383</v>
      </c>
      <c r="CD379" s="82">
        <v>721</v>
      </c>
      <c r="CE379" s="82">
        <v>638</v>
      </c>
      <c r="CF379" s="82">
        <v>428</v>
      </c>
      <c r="CG379" s="82">
        <v>158</v>
      </c>
      <c r="CH379" s="82">
        <v>43</v>
      </c>
      <c r="CI379" s="83"/>
      <c r="CJ379" s="83"/>
      <c r="CK379" s="89">
        <f t="shared" si="583"/>
        <v>309131</v>
      </c>
      <c r="CL379" s="89">
        <f t="shared" si="584"/>
        <v>0</v>
      </c>
      <c r="CM379" s="89">
        <f t="shared" si="585"/>
        <v>-298938</v>
      </c>
      <c r="CN379" s="89">
        <f t="shared" si="586"/>
        <v>0</v>
      </c>
      <c r="CO379" s="89">
        <f t="shared" si="587"/>
        <v>10193</v>
      </c>
      <c r="CP379" s="90">
        <f t="shared" si="588"/>
        <v>0.0329730761392419</v>
      </c>
      <c r="CQ379" s="90">
        <f t="shared" si="589"/>
        <v>0.0340973713612856</v>
      </c>
      <c r="CR379" s="91">
        <f t="shared" si="590"/>
        <v>290923</v>
      </c>
      <c r="CS379" s="93">
        <f t="shared" si="591"/>
        <v>0</v>
      </c>
      <c r="CT379" s="93" t="e">
        <f t="shared" si="592"/>
        <v>#VALUE!</v>
      </c>
      <c r="CU379" s="93" t="e">
        <f t="shared" si="593"/>
        <v>#VALUE!</v>
      </c>
      <c r="CV379" s="94"/>
      <c r="CW379" s="95">
        <f t="shared" si="594"/>
        <v>161294</v>
      </c>
      <c r="CX379" s="95">
        <f t="shared" si="595"/>
        <v>0</v>
      </c>
      <c r="CY379" s="95">
        <f t="shared" si="596"/>
        <v>-159072</v>
      </c>
      <c r="CZ379" s="93">
        <f t="shared" si="597"/>
        <v>0</v>
      </c>
      <c r="DA379" s="95">
        <f t="shared" si="598"/>
        <v>2222</v>
      </c>
      <c r="DB379" s="99">
        <f t="shared" si="599"/>
        <v>0.0137760859052414</v>
      </c>
      <c r="DC379" s="99">
        <f t="shared" si="600"/>
        <v>0.0139685174009254</v>
      </c>
      <c r="DD379" s="91">
        <f t="shared" si="601"/>
        <v>155181</v>
      </c>
      <c r="DE379" s="93">
        <f t="shared" si="602"/>
        <v>0</v>
      </c>
      <c r="DF379" s="93" t="e">
        <f t="shared" si="603"/>
        <v>#VALUE!</v>
      </c>
      <c r="DG379" s="93" t="e">
        <f t="shared" si="604"/>
        <v>#VALUE!</v>
      </c>
      <c r="DH379" s="94"/>
      <c r="DI379" s="100">
        <f t="shared" si="605"/>
        <v>91305</v>
      </c>
      <c r="DJ379" s="100">
        <f t="shared" si="606"/>
        <v>0</v>
      </c>
      <c r="DK379" s="100">
        <f t="shared" si="607"/>
        <v>-89185</v>
      </c>
      <c r="DL379" s="100">
        <f t="shared" si="608"/>
        <v>0</v>
      </c>
      <c r="DM379" s="100">
        <f t="shared" si="609"/>
        <v>2120</v>
      </c>
      <c r="DN379" s="99">
        <f t="shared" si="610"/>
        <v>0.0232188817698921</v>
      </c>
      <c r="DO379" s="90">
        <f t="shared" si="611"/>
        <v>0.0237708134776027</v>
      </c>
      <c r="DP379" s="91">
        <f t="shared" si="612"/>
        <v>88021</v>
      </c>
      <c r="DQ379" s="93">
        <f t="shared" si="613"/>
        <v>0</v>
      </c>
      <c r="DR379" s="93" t="e">
        <f t="shared" si="614"/>
        <v>#VALUE!</v>
      </c>
      <c r="DS379" s="93" t="e">
        <f t="shared" si="615"/>
        <v>#VALUE!</v>
      </c>
      <c r="DT379" s="94"/>
      <c r="DU379" s="105">
        <f t="shared" ref="DU379:DX379" si="688">(DI379+CW379+CK379)/3</f>
        <v>187243.333333333</v>
      </c>
      <c r="DV379" s="105">
        <f t="shared" si="688"/>
        <v>0</v>
      </c>
      <c r="DW379" s="105">
        <f t="shared" si="688"/>
        <v>-182398.333333333</v>
      </c>
      <c r="DX379" s="105">
        <f t="shared" si="688"/>
        <v>0</v>
      </c>
      <c r="DY379" s="105">
        <f t="shared" si="617"/>
        <v>4845</v>
      </c>
      <c r="DZ379" s="99">
        <f t="shared" si="618"/>
        <v>0.0258754205757214</v>
      </c>
      <c r="EA379" s="107">
        <f t="shared" si="619"/>
        <v>0.0265627427151198</v>
      </c>
      <c r="EB379" s="105">
        <f t="shared" si="620"/>
        <v>-178041.666666667</v>
      </c>
      <c r="EC379" s="105">
        <f t="shared" si="621"/>
        <v>0</v>
      </c>
      <c r="ED379" s="105" t="e">
        <f t="shared" si="622"/>
        <v>#VALUE!</v>
      </c>
      <c r="EE379" s="105" t="e">
        <f t="shared" si="623"/>
        <v>#VALUE!</v>
      </c>
      <c r="EF379" s="108"/>
      <c r="EG379" s="115" t="str">
        <f t="shared" si="624"/>
        <v>完整</v>
      </c>
      <c r="EH379" s="115" t="str">
        <f t="shared" si="625"/>
        <v>完整</v>
      </c>
      <c r="EI379" s="115" t="str">
        <f t="shared" si="626"/>
        <v>完整</v>
      </c>
      <c r="EJ379" s="115" t="str">
        <f t="shared" si="627"/>
        <v>选择</v>
      </c>
      <c r="EK379" s="115" t="str">
        <f t="shared" si="628"/>
        <v>选择</v>
      </c>
      <c r="EL379" s="115" t="str">
        <f t="shared" si="629"/>
        <v>选择</v>
      </c>
      <c r="EM379" s="3" t="str">
        <f t="shared" si="630"/>
        <v>删除</v>
      </c>
      <c r="EN379" s="3" t="str">
        <f t="shared" si="631"/>
        <v>删除</v>
      </c>
      <c r="EO379" s="3" t="str">
        <f t="shared" si="632"/>
        <v>删除</v>
      </c>
      <c r="GR379" s="4"/>
    </row>
    <row r="380" s="5" customFormat="1" customHeight="1" spans="1:200">
      <c r="A380" s="42" t="s">
        <v>3665</v>
      </c>
      <c r="B380" s="43" t="str">
        <f t="shared" si="647"/>
        <v>Cong TY CO Phan VAN TAI Xang DAU Dong Thap</v>
      </c>
      <c r="C380" s="44" t="s">
        <v>207</v>
      </c>
      <c r="D380" s="44" t="s">
        <v>90</v>
      </c>
      <c r="E380" s="45"/>
      <c r="F380" s="47"/>
      <c r="G380" s="44"/>
      <c r="H380" s="46">
        <f t="shared" si="581"/>
        <v>0.131642574787188</v>
      </c>
      <c r="I380" s="46" t="str">
        <f t="shared" si="582"/>
        <v> </v>
      </c>
      <c r="J380" s="44"/>
      <c r="K380" s="47"/>
      <c r="L380" s="44"/>
      <c r="M380" s="70"/>
      <c r="N380" s="71" t="s">
        <v>3666</v>
      </c>
      <c r="O380" s="71" t="s">
        <v>3667</v>
      </c>
      <c r="P380" s="71" t="s">
        <v>211</v>
      </c>
      <c r="Q380" s="71" t="s">
        <v>3668</v>
      </c>
      <c r="R380" s="71" t="s">
        <v>3669</v>
      </c>
      <c r="S380" s="71" t="s">
        <v>1565</v>
      </c>
      <c r="T380" s="75"/>
      <c r="U380" s="71" t="s">
        <v>3670</v>
      </c>
      <c r="V380" s="71" t="s">
        <v>306</v>
      </c>
      <c r="W380" s="71" t="s">
        <v>83</v>
      </c>
      <c r="X380" s="71" t="s">
        <v>3671</v>
      </c>
      <c r="Y380" s="71" t="s">
        <v>3672</v>
      </c>
      <c r="Z380" s="71" t="s">
        <v>3673</v>
      </c>
      <c r="AA380" s="81">
        <v>42307</v>
      </c>
      <c r="AB380" s="71" t="s">
        <v>3674</v>
      </c>
      <c r="AC380" s="82">
        <v>86638524</v>
      </c>
      <c r="AD380" s="82">
        <v>83665796</v>
      </c>
      <c r="AE380" s="82">
        <v>72339749</v>
      </c>
      <c r="AF380" s="82">
        <v>71432148</v>
      </c>
      <c r="AG380" s="83"/>
      <c r="AH380" s="83"/>
      <c r="AI380" s="83"/>
      <c r="AJ380" s="83"/>
      <c r="AK380" s="82">
        <v>25672109</v>
      </c>
      <c r="AL380" s="82">
        <v>29521305</v>
      </c>
      <c r="AM380" s="82">
        <v>17705392</v>
      </c>
      <c r="AN380" s="82">
        <v>16611367</v>
      </c>
      <c r="AO380" s="82">
        <v>0</v>
      </c>
      <c r="AP380" s="82">
        <v>0</v>
      </c>
      <c r="AQ380" s="82">
        <v>0</v>
      </c>
      <c r="AR380" s="82">
        <v>0</v>
      </c>
      <c r="AS380" s="82">
        <v>-40985468</v>
      </c>
      <c r="AT380" s="82">
        <v>-35940164</v>
      </c>
      <c r="AU380" s="82">
        <v>-38855369</v>
      </c>
      <c r="AV380" s="82">
        <v>-36281468</v>
      </c>
      <c r="AW380" s="82">
        <v>-7025646</v>
      </c>
      <c r="AX380" s="82">
        <v>-7259175</v>
      </c>
      <c r="AY380" s="82">
        <v>-7737151</v>
      </c>
      <c r="AZ380" s="82">
        <v>-7812678</v>
      </c>
      <c r="BA380" s="83"/>
      <c r="BB380" s="82">
        <v>473784</v>
      </c>
      <c r="BC380" s="83"/>
      <c r="BD380" s="82">
        <v>157684</v>
      </c>
      <c r="BE380" s="82">
        <v>7427236</v>
      </c>
      <c r="BF380" s="82">
        <v>8649536</v>
      </c>
      <c r="BG380" s="82">
        <v>5623369</v>
      </c>
      <c r="BH380" s="82">
        <v>7972356</v>
      </c>
      <c r="BI380" s="82">
        <v>9363776</v>
      </c>
      <c r="BJ380" s="82">
        <v>4845410</v>
      </c>
      <c r="BK380" s="82">
        <v>2158492</v>
      </c>
      <c r="BL380" s="82">
        <v>2255997</v>
      </c>
      <c r="BM380" s="82">
        <v>54975281</v>
      </c>
      <c r="BN380" s="82">
        <v>60618255</v>
      </c>
      <c r="BO380" s="82">
        <v>67877430</v>
      </c>
      <c r="BP380" s="82">
        <v>65919034</v>
      </c>
      <c r="BQ380" s="82">
        <v>96632551</v>
      </c>
      <c r="BR380" s="82">
        <v>97094113</v>
      </c>
      <c r="BS380" s="82">
        <v>96703665</v>
      </c>
      <c r="BT380" s="82">
        <v>95596502</v>
      </c>
      <c r="BU380" s="82">
        <v>31362861</v>
      </c>
      <c r="BV380" s="82">
        <v>27980616</v>
      </c>
      <c r="BW380" s="82">
        <v>30240887</v>
      </c>
      <c r="BX380" s="82">
        <v>27603082</v>
      </c>
      <c r="BY380" s="82">
        <v>12955301</v>
      </c>
      <c r="BZ380" s="82">
        <v>10945152</v>
      </c>
      <c r="CA380" s="82">
        <v>8041837</v>
      </c>
      <c r="CB380" s="82">
        <v>10726635</v>
      </c>
      <c r="CC380" s="83"/>
      <c r="CD380" s="83"/>
      <c r="CE380" s="83"/>
      <c r="CF380" s="83"/>
      <c r="CG380" s="82">
        <v>9622607</v>
      </c>
      <c r="CH380" s="82">
        <v>7959548</v>
      </c>
      <c r="CI380" s="82">
        <v>8614482</v>
      </c>
      <c r="CJ380" s="82">
        <v>8678386</v>
      </c>
      <c r="CK380" s="89">
        <f t="shared" si="583"/>
        <v>86638524</v>
      </c>
      <c r="CL380" s="89">
        <f t="shared" si="584"/>
        <v>-25672109</v>
      </c>
      <c r="CM380" s="89">
        <f t="shared" si="585"/>
        <v>-40985468</v>
      </c>
      <c r="CN380" s="89">
        <f t="shared" si="586"/>
        <v>-7025646</v>
      </c>
      <c r="CO380" s="89">
        <f t="shared" si="587"/>
        <v>12955301</v>
      </c>
      <c r="CP380" s="90">
        <f t="shared" si="588"/>
        <v>0.149532799058303</v>
      </c>
      <c r="CQ380" s="90">
        <f t="shared" si="589"/>
        <v>0.175824298565224</v>
      </c>
      <c r="CR380" s="91">
        <f t="shared" si="590"/>
        <v>31362861</v>
      </c>
      <c r="CS380" s="93">
        <f t="shared" si="591"/>
        <v>0</v>
      </c>
      <c r="CT380" s="93" t="e">
        <f t="shared" si="592"/>
        <v>#VALUE!</v>
      </c>
      <c r="CU380" s="93">
        <f t="shared" si="593"/>
        <v>57796768</v>
      </c>
      <c r="CV380" s="94"/>
      <c r="CW380" s="95">
        <f t="shared" si="594"/>
        <v>83665796</v>
      </c>
      <c r="CX380" s="95">
        <f t="shared" si="595"/>
        <v>-29521305</v>
      </c>
      <c r="CY380" s="95">
        <f t="shared" si="596"/>
        <v>-35940164</v>
      </c>
      <c r="CZ380" s="93">
        <f t="shared" si="597"/>
        <v>-7259175</v>
      </c>
      <c r="DA380" s="95">
        <f t="shared" si="598"/>
        <v>10945152</v>
      </c>
      <c r="DB380" s="99">
        <f t="shared" si="599"/>
        <v>0.130819911161785</v>
      </c>
      <c r="DC380" s="99">
        <f t="shared" si="600"/>
        <v>0.150509558193682</v>
      </c>
      <c r="DD380" s="91">
        <f t="shared" si="601"/>
        <v>27980616</v>
      </c>
      <c r="DE380" s="93">
        <f t="shared" si="602"/>
        <v>0</v>
      </c>
      <c r="DF380" s="93" t="e">
        <f t="shared" si="603"/>
        <v>#VALUE!</v>
      </c>
      <c r="DG380" s="93">
        <f t="shared" si="604"/>
        <v>64247842.5</v>
      </c>
      <c r="DH380" s="94"/>
      <c r="DI380" s="100">
        <f t="shared" si="605"/>
        <v>72339749</v>
      </c>
      <c r="DJ380" s="100">
        <f t="shared" si="606"/>
        <v>-17705392</v>
      </c>
      <c r="DK380" s="100">
        <f t="shared" si="607"/>
        <v>-38855369</v>
      </c>
      <c r="DL380" s="100">
        <f t="shared" si="608"/>
        <v>-7737151</v>
      </c>
      <c r="DM380" s="100">
        <f t="shared" si="609"/>
        <v>8041837</v>
      </c>
      <c r="DN380" s="99">
        <f t="shared" si="610"/>
        <v>0.111167609940145</v>
      </c>
      <c r="DO380" s="90">
        <f t="shared" si="611"/>
        <v>0.125071510875812</v>
      </c>
      <c r="DP380" s="91">
        <f t="shared" si="612"/>
        <v>30240887</v>
      </c>
      <c r="DQ380" s="93">
        <f t="shared" si="613"/>
        <v>0</v>
      </c>
      <c r="DR380" s="93" t="e">
        <f t="shared" si="614"/>
        <v>#VALUE!</v>
      </c>
      <c r="DS380" s="93">
        <f t="shared" si="615"/>
        <v>66898232</v>
      </c>
      <c r="DT380" s="94"/>
      <c r="DU380" s="105">
        <f t="shared" ref="DU380:DX380" si="689">(DI380+CW380+CK380)/3</f>
        <v>80881356.3333333</v>
      </c>
      <c r="DV380" s="105">
        <f t="shared" si="689"/>
        <v>-24299602</v>
      </c>
      <c r="DW380" s="105">
        <f t="shared" si="689"/>
        <v>-38593667</v>
      </c>
      <c r="DX380" s="105">
        <f t="shared" si="689"/>
        <v>-7340657.33333333</v>
      </c>
      <c r="DY380" s="105">
        <f t="shared" si="617"/>
        <v>10647430</v>
      </c>
      <c r="DZ380" s="99">
        <f t="shared" si="618"/>
        <v>0.131642574787188</v>
      </c>
      <c r="EA380" s="107">
        <f t="shared" si="619"/>
        <v>0.151599526836458</v>
      </c>
      <c r="EB380" s="105">
        <f t="shared" si="620"/>
        <v>-29861454.6666667</v>
      </c>
      <c r="EC380" s="105">
        <f t="shared" si="621"/>
        <v>0</v>
      </c>
      <c r="ED380" s="105" t="e">
        <f t="shared" si="622"/>
        <v>#VALUE!</v>
      </c>
      <c r="EE380" s="105">
        <f t="shared" si="623"/>
        <v>62980947.5</v>
      </c>
      <c r="EF380" s="108"/>
      <c r="EG380" s="115" t="str">
        <f t="shared" si="624"/>
        <v>完整</v>
      </c>
      <c r="EH380" s="115" t="str">
        <f t="shared" si="625"/>
        <v>完整</v>
      </c>
      <c r="EI380" s="115" t="str">
        <f t="shared" si="626"/>
        <v>完整</v>
      </c>
      <c r="EJ380" s="115" t="str">
        <f t="shared" si="627"/>
        <v>选择</v>
      </c>
      <c r="EK380" s="115" t="str">
        <f t="shared" si="628"/>
        <v>选择</v>
      </c>
      <c r="EL380" s="115" t="str">
        <f t="shared" si="629"/>
        <v>选择</v>
      </c>
      <c r="EM380" s="3" t="str">
        <f t="shared" si="630"/>
        <v>删除</v>
      </c>
      <c r="EN380" s="3" t="str">
        <f t="shared" si="631"/>
        <v>删除</v>
      </c>
      <c r="EO380" s="3" t="str">
        <f t="shared" si="632"/>
        <v>删除</v>
      </c>
      <c r="GR380" s="4"/>
    </row>
    <row r="381" s="5" customFormat="1" customHeight="1" spans="1:200">
      <c r="A381" s="42" t="s">
        <v>3675</v>
      </c>
      <c r="B381" s="43" t="str">
        <f t="shared" si="647"/>
        <v>Jiangsu Jiangnan Ancient Canal Tourism CO. , LTD</v>
      </c>
      <c r="C381" s="44" t="s">
        <v>207</v>
      </c>
      <c r="D381" s="44" t="s">
        <v>90</v>
      </c>
      <c r="E381" s="45"/>
      <c r="F381" s="47"/>
      <c r="G381" s="44"/>
      <c r="H381" s="46">
        <f t="shared" si="581"/>
        <v>-0.425542678440029</v>
      </c>
      <c r="I381" s="46" t="str">
        <f t="shared" si="582"/>
        <v> </v>
      </c>
      <c r="J381" s="131"/>
      <c r="K381" s="47"/>
      <c r="L381" s="44"/>
      <c r="M381" s="70"/>
      <c r="N381" s="71" t="s">
        <v>3676</v>
      </c>
      <c r="O381" s="71" t="s">
        <v>3677</v>
      </c>
      <c r="P381" s="71" t="s">
        <v>211</v>
      </c>
      <c r="Q381" s="71" t="s">
        <v>2971</v>
      </c>
      <c r="R381" s="71" t="s">
        <v>3678</v>
      </c>
      <c r="S381" s="71" t="s">
        <v>235</v>
      </c>
      <c r="T381" s="75"/>
      <c r="U381" s="71" t="s">
        <v>3679</v>
      </c>
      <c r="V381" s="71" t="s">
        <v>306</v>
      </c>
      <c r="W381" s="71" t="s">
        <v>83</v>
      </c>
      <c r="X381" s="71" t="s">
        <v>3680</v>
      </c>
      <c r="Y381" s="71" t="s">
        <v>2971</v>
      </c>
      <c r="Z381" s="71" t="s">
        <v>3681</v>
      </c>
      <c r="AA381" s="81">
        <v>43287</v>
      </c>
      <c r="AB381" s="75"/>
      <c r="AC381" s="82">
        <v>22396</v>
      </c>
      <c r="AD381" s="82">
        <v>8428</v>
      </c>
      <c r="AE381" s="82">
        <v>12664</v>
      </c>
      <c r="AF381" s="82">
        <v>9542</v>
      </c>
      <c r="AG381" s="82">
        <v>2994</v>
      </c>
      <c r="AH381" s="82">
        <v>3449</v>
      </c>
      <c r="AI381" s="82">
        <v>3958</v>
      </c>
      <c r="AJ381" s="82">
        <v>2300</v>
      </c>
      <c r="AK381" s="82">
        <v>9191</v>
      </c>
      <c r="AL381" s="82">
        <v>9562</v>
      </c>
      <c r="AM381" s="82">
        <v>11004</v>
      </c>
      <c r="AN381" s="82">
        <v>8376</v>
      </c>
      <c r="AO381" s="82">
        <v>0</v>
      </c>
      <c r="AP381" s="82">
        <v>0</v>
      </c>
      <c r="AQ381" s="82">
        <v>0</v>
      </c>
      <c r="AR381" s="82">
        <v>0</v>
      </c>
      <c r="AS381" s="82">
        <v>-8626</v>
      </c>
      <c r="AT381" s="82">
        <v>-8916</v>
      </c>
      <c r="AU381" s="82">
        <v>-9308</v>
      </c>
      <c r="AV381" s="82">
        <v>-7210</v>
      </c>
      <c r="AW381" s="82">
        <v>-1367</v>
      </c>
      <c r="AX381" s="82">
        <v>-1992</v>
      </c>
      <c r="AY381" s="82">
        <v>-2028</v>
      </c>
      <c r="AZ381" s="82">
        <v>-2161</v>
      </c>
      <c r="BA381" s="82">
        <v>891</v>
      </c>
      <c r="BB381" s="82">
        <v>1552</v>
      </c>
      <c r="BC381" s="82">
        <v>2006</v>
      </c>
      <c r="BD381" s="82">
        <v>1161</v>
      </c>
      <c r="BE381" s="82">
        <v>455</v>
      </c>
      <c r="BF381" s="82">
        <v>714</v>
      </c>
      <c r="BG381" s="82">
        <v>714</v>
      </c>
      <c r="BH381" s="82">
        <v>246</v>
      </c>
      <c r="BI381" s="82">
        <v>14287</v>
      </c>
      <c r="BJ381" s="82">
        <v>6311</v>
      </c>
      <c r="BK381" s="82">
        <v>14608</v>
      </c>
      <c r="BL381" s="82">
        <v>22763</v>
      </c>
      <c r="BM381" s="82">
        <v>11968</v>
      </c>
      <c r="BN381" s="82">
        <v>8607</v>
      </c>
      <c r="BO381" s="82">
        <v>9381</v>
      </c>
      <c r="BP381" s="82">
        <v>7433</v>
      </c>
      <c r="BQ381" s="82">
        <v>29943</v>
      </c>
      <c r="BR381" s="82">
        <v>18747</v>
      </c>
      <c r="BS381" s="82">
        <v>29802</v>
      </c>
      <c r="BT381" s="82">
        <v>32942</v>
      </c>
      <c r="BU381" s="82">
        <v>2666</v>
      </c>
      <c r="BV381" s="82">
        <v>2725</v>
      </c>
      <c r="BW381" s="82">
        <v>3314</v>
      </c>
      <c r="BX381" s="82">
        <v>2372</v>
      </c>
      <c r="BY381" s="82">
        <v>6206</v>
      </c>
      <c r="BZ381" s="82">
        <v>-8593</v>
      </c>
      <c r="CA381" s="82">
        <v>-5718</v>
      </c>
      <c r="CB381" s="82">
        <v>-5905</v>
      </c>
      <c r="CC381" s="82">
        <v>1705</v>
      </c>
      <c r="CD381" s="82">
        <v>1748</v>
      </c>
      <c r="CE381" s="82">
        <v>1383</v>
      </c>
      <c r="CF381" s="82">
        <v>982</v>
      </c>
      <c r="CG381" s="82">
        <v>4255</v>
      </c>
      <c r="CH381" s="82">
        <v>4443</v>
      </c>
      <c r="CI381" s="82">
        <v>4611</v>
      </c>
      <c r="CJ381" s="82">
        <v>3856</v>
      </c>
      <c r="CK381" s="89">
        <f t="shared" si="583"/>
        <v>22396</v>
      </c>
      <c r="CL381" s="89">
        <f t="shared" si="584"/>
        <v>-9191</v>
      </c>
      <c r="CM381" s="89">
        <f t="shared" si="585"/>
        <v>-8626</v>
      </c>
      <c r="CN381" s="89">
        <f t="shared" si="586"/>
        <v>-1367</v>
      </c>
      <c r="CO381" s="89">
        <f t="shared" si="587"/>
        <v>3212</v>
      </c>
      <c r="CP381" s="90">
        <f t="shared" si="588"/>
        <v>0.143418467583497</v>
      </c>
      <c r="CQ381" s="90">
        <f t="shared" si="589"/>
        <v>0.16743119266055</v>
      </c>
      <c r="CR381" s="91">
        <f t="shared" si="590"/>
        <v>2666</v>
      </c>
      <c r="CS381" s="93">
        <f t="shared" si="591"/>
        <v>0</v>
      </c>
      <c r="CT381" s="93">
        <f t="shared" si="592"/>
        <v>1221.5</v>
      </c>
      <c r="CU381" s="93">
        <f t="shared" si="593"/>
        <v>10287.5</v>
      </c>
      <c r="CV381" s="94"/>
      <c r="CW381" s="95">
        <f t="shared" si="594"/>
        <v>8428</v>
      </c>
      <c r="CX381" s="95">
        <f t="shared" si="595"/>
        <v>-9562</v>
      </c>
      <c r="CY381" s="95">
        <f t="shared" si="596"/>
        <v>-8916</v>
      </c>
      <c r="CZ381" s="93">
        <f t="shared" si="597"/>
        <v>-1992</v>
      </c>
      <c r="DA381" s="95">
        <f t="shared" si="598"/>
        <v>-12042</v>
      </c>
      <c r="DB381" s="99">
        <f t="shared" si="599"/>
        <v>-1.42880873279544</v>
      </c>
      <c r="DC381" s="99">
        <f t="shared" si="600"/>
        <v>-0.588275525158769</v>
      </c>
      <c r="DD381" s="91">
        <f t="shared" si="601"/>
        <v>2725</v>
      </c>
      <c r="DE381" s="93">
        <f t="shared" si="602"/>
        <v>0</v>
      </c>
      <c r="DF381" s="93">
        <f t="shared" si="603"/>
        <v>1779</v>
      </c>
      <c r="DG381" s="93">
        <f t="shared" si="604"/>
        <v>8994</v>
      </c>
      <c r="DH381" s="94"/>
      <c r="DI381" s="100">
        <f t="shared" si="605"/>
        <v>12664</v>
      </c>
      <c r="DJ381" s="100">
        <f t="shared" si="606"/>
        <v>-11004</v>
      </c>
      <c r="DK381" s="100">
        <f t="shared" si="607"/>
        <v>-9308</v>
      </c>
      <c r="DL381" s="100">
        <f t="shared" si="608"/>
        <v>-2028</v>
      </c>
      <c r="DM381" s="100">
        <f t="shared" si="609"/>
        <v>-9676</v>
      </c>
      <c r="DN381" s="99">
        <f t="shared" si="610"/>
        <v>-0.764055590650663</v>
      </c>
      <c r="DO381" s="90">
        <f t="shared" si="611"/>
        <v>-0.433124440465533</v>
      </c>
      <c r="DP381" s="91">
        <f t="shared" si="612"/>
        <v>3314</v>
      </c>
      <c r="DQ381" s="93">
        <f t="shared" si="613"/>
        <v>0</v>
      </c>
      <c r="DR381" s="93">
        <f t="shared" si="614"/>
        <v>1583.5</v>
      </c>
      <c r="DS381" s="93">
        <f t="shared" si="615"/>
        <v>8407</v>
      </c>
      <c r="DT381" s="94"/>
      <c r="DU381" s="105">
        <f t="shared" ref="DU381:DX381" si="690">(DI381+CW381+CK381)/3</f>
        <v>14496</v>
      </c>
      <c r="DV381" s="105">
        <f t="shared" si="690"/>
        <v>-9919</v>
      </c>
      <c r="DW381" s="105">
        <f t="shared" si="690"/>
        <v>-8950</v>
      </c>
      <c r="DX381" s="105">
        <f t="shared" si="690"/>
        <v>-1795.66666666667</v>
      </c>
      <c r="DY381" s="105">
        <f t="shared" si="617"/>
        <v>-6168.66666666667</v>
      </c>
      <c r="DZ381" s="99">
        <f t="shared" si="618"/>
        <v>-0.425542678440029</v>
      </c>
      <c r="EA381" s="107">
        <f t="shared" si="619"/>
        <v>-0.298512759299287</v>
      </c>
      <c r="EB381" s="105">
        <f t="shared" si="620"/>
        <v>-2901.66666666667</v>
      </c>
      <c r="EC381" s="105">
        <f t="shared" si="621"/>
        <v>0</v>
      </c>
      <c r="ED381" s="105">
        <f t="shared" si="622"/>
        <v>1528</v>
      </c>
      <c r="EE381" s="105">
        <f t="shared" si="623"/>
        <v>9229.5</v>
      </c>
      <c r="EF381" s="108"/>
      <c r="EG381" s="115" t="str">
        <f t="shared" si="624"/>
        <v>完整</v>
      </c>
      <c r="EH381" s="115" t="str">
        <f t="shared" si="625"/>
        <v>完整</v>
      </c>
      <c r="EI381" s="115" t="str">
        <f t="shared" si="626"/>
        <v>完整</v>
      </c>
      <c r="EJ381" s="115" t="str">
        <f t="shared" si="627"/>
        <v>选择</v>
      </c>
      <c r="EK381" s="115" t="str">
        <f t="shared" si="628"/>
        <v>选择</v>
      </c>
      <c r="EL381" s="115" t="str">
        <f t="shared" si="629"/>
        <v>选择</v>
      </c>
      <c r="EM381" s="3" t="str">
        <f t="shared" si="630"/>
        <v>删除</v>
      </c>
      <c r="EN381" s="3" t="str">
        <f t="shared" si="631"/>
        <v>删除</v>
      </c>
      <c r="EO381" s="3" t="str">
        <f t="shared" si="632"/>
        <v>删除</v>
      </c>
      <c r="GR381" s="4"/>
    </row>
    <row r="382" s="5" customFormat="1" customHeight="1" spans="1:200">
      <c r="A382" s="42" t="s">
        <v>3682</v>
      </c>
      <c r="B382" s="43" t="str">
        <f t="shared" si="647"/>
        <v>Oneclick Logistics India Limited</v>
      </c>
      <c r="C382" s="44" t="s">
        <v>207</v>
      </c>
      <c r="D382" s="44" t="s">
        <v>90</v>
      </c>
      <c r="E382" s="45"/>
      <c r="F382" s="47"/>
      <c r="G382" s="44"/>
      <c r="H382" s="46" t="e">
        <f t="shared" si="581"/>
        <v>#VALUE!</v>
      </c>
      <c r="I382" s="46" t="str">
        <f t="shared" si="582"/>
        <v> </v>
      </c>
      <c r="J382" s="129"/>
      <c r="K382" s="47"/>
      <c r="L382" s="44"/>
      <c r="M382" s="70"/>
      <c r="N382" s="71" t="s">
        <v>3683</v>
      </c>
      <c r="O382" s="71" t="s">
        <v>3684</v>
      </c>
      <c r="P382" s="71" t="s">
        <v>211</v>
      </c>
      <c r="Q382" s="71" t="s">
        <v>3685</v>
      </c>
      <c r="R382" s="75"/>
      <c r="S382" s="71" t="s">
        <v>612</v>
      </c>
      <c r="T382" s="75"/>
      <c r="U382" s="71" t="s">
        <v>3686</v>
      </c>
      <c r="V382" s="71" t="s">
        <v>266</v>
      </c>
      <c r="W382" s="71" t="s">
        <v>77</v>
      </c>
      <c r="X382" s="71" t="s">
        <v>3687</v>
      </c>
      <c r="Y382" s="71" t="s">
        <v>3688</v>
      </c>
      <c r="Z382" s="71" t="s">
        <v>3689</v>
      </c>
      <c r="AA382" s="81">
        <v>45210</v>
      </c>
      <c r="AB382" s="75"/>
      <c r="AC382" s="82">
        <v>287255</v>
      </c>
      <c r="AD382" s="82">
        <v>38885</v>
      </c>
      <c r="AE382" s="83"/>
      <c r="AF382" s="83"/>
      <c r="AG382" s="82">
        <v>186</v>
      </c>
      <c r="AH382" s="82">
        <v>2489</v>
      </c>
      <c r="AI382" s="83"/>
      <c r="AJ382" s="83"/>
      <c r="AK382" s="83"/>
      <c r="AL382" s="83"/>
      <c r="AM382" s="83"/>
      <c r="AN382" s="83"/>
      <c r="AO382" s="82">
        <v>0</v>
      </c>
      <c r="AP382" s="82">
        <v>0</v>
      </c>
      <c r="AQ382" s="83"/>
      <c r="AR382" s="83"/>
      <c r="AS382" s="82">
        <v>-277290</v>
      </c>
      <c r="AT382" s="82">
        <v>-36674</v>
      </c>
      <c r="AU382" s="83"/>
      <c r="AV382" s="83"/>
      <c r="AW382" s="82">
        <v>-1034</v>
      </c>
      <c r="AX382" s="82">
        <v>-15</v>
      </c>
      <c r="AY382" s="83"/>
      <c r="AZ382" s="83"/>
      <c r="BA382" s="83"/>
      <c r="BB382" s="83"/>
      <c r="BC382" s="83"/>
      <c r="BD382" s="83"/>
      <c r="BE382" s="82">
        <v>70943</v>
      </c>
      <c r="BF382" s="82">
        <v>56272</v>
      </c>
      <c r="BG382" s="83"/>
      <c r="BH382" s="83"/>
      <c r="BI382" s="82">
        <v>26770</v>
      </c>
      <c r="BJ382" s="82">
        <v>8452</v>
      </c>
      <c r="BK382" s="83"/>
      <c r="BL382" s="83"/>
      <c r="BM382" s="82">
        <v>27872</v>
      </c>
      <c r="BN382" s="82">
        <v>445</v>
      </c>
      <c r="BO382" s="83"/>
      <c r="BP382" s="83"/>
      <c r="BQ382" s="82">
        <v>171466</v>
      </c>
      <c r="BR382" s="82">
        <v>90072</v>
      </c>
      <c r="BS382" s="83"/>
      <c r="BT382" s="83"/>
      <c r="BU382" s="82">
        <v>695</v>
      </c>
      <c r="BV382" s="83"/>
      <c r="BW382" s="83"/>
      <c r="BX382" s="83"/>
      <c r="BY382" s="82">
        <v>9117</v>
      </c>
      <c r="BZ382" s="82">
        <v>4685</v>
      </c>
      <c r="CA382" s="83"/>
      <c r="CB382" s="83"/>
      <c r="CC382" s="82">
        <v>265239</v>
      </c>
      <c r="CD382" s="82">
        <v>34826</v>
      </c>
      <c r="CE382" s="83"/>
      <c r="CF382" s="83"/>
      <c r="CG382" s="82">
        <v>733</v>
      </c>
      <c r="CH382" s="82">
        <v>77</v>
      </c>
      <c r="CI382" s="83"/>
      <c r="CJ382" s="83"/>
      <c r="CK382" s="89">
        <f t="shared" si="583"/>
        <v>287255</v>
      </c>
      <c r="CL382" s="89">
        <f t="shared" si="584"/>
        <v>0</v>
      </c>
      <c r="CM382" s="89">
        <f t="shared" si="585"/>
        <v>-277290</v>
      </c>
      <c r="CN382" s="89">
        <f t="shared" si="586"/>
        <v>-1034</v>
      </c>
      <c r="CO382" s="89">
        <f t="shared" si="587"/>
        <v>8931</v>
      </c>
      <c r="CP382" s="90">
        <f t="shared" si="588"/>
        <v>0.0310908426311117</v>
      </c>
      <c r="CQ382" s="90">
        <f t="shared" si="589"/>
        <v>0.0320885011712968</v>
      </c>
      <c r="CR382" s="91">
        <f t="shared" si="590"/>
        <v>695</v>
      </c>
      <c r="CS382" s="93">
        <f t="shared" si="591"/>
        <v>0</v>
      </c>
      <c r="CT382" s="93" t="e">
        <f t="shared" si="592"/>
        <v>#VALUE!</v>
      </c>
      <c r="CU382" s="93">
        <f t="shared" si="593"/>
        <v>14158.5</v>
      </c>
      <c r="CV382" s="94"/>
      <c r="CW382" s="95">
        <f t="shared" si="594"/>
        <v>38885</v>
      </c>
      <c r="CX382" s="95">
        <f t="shared" si="595"/>
        <v>0</v>
      </c>
      <c r="CY382" s="95">
        <f t="shared" si="596"/>
        <v>-36674</v>
      </c>
      <c r="CZ382" s="93">
        <f t="shared" si="597"/>
        <v>-15</v>
      </c>
      <c r="DA382" s="95">
        <f t="shared" si="598"/>
        <v>2196</v>
      </c>
      <c r="DB382" s="99">
        <f t="shared" si="599"/>
        <v>0.0564742188504565</v>
      </c>
      <c r="DC382" s="99">
        <f t="shared" si="600"/>
        <v>0.0598544522881518</v>
      </c>
      <c r="DD382" s="91">
        <f t="shared" si="601"/>
        <v>0</v>
      </c>
      <c r="DE382" s="93">
        <f t="shared" si="602"/>
        <v>0</v>
      </c>
      <c r="DF382" s="93" t="e">
        <f t="shared" si="603"/>
        <v>#VALUE!</v>
      </c>
      <c r="DG382" s="93" t="e">
        <f t="shared" si="604"/>
        <v>#VALUE!</v>
      </c>
      <c r="DH382" s="94"/>
      <c r="DI382" s="100" t="str">
        <f t="shared" si="605"/>
        <v>无数据</v>
      </c>
      <c r="DJ382" s="100">
        <f t="shared" si="606"/>
        <v>0</v>
      </c>
      <c r="DK382" s="100">
        <f t="shared" si="607"/>
        <v>0</v>
      </c>
      <c r="DL382" s="100">
        <f t="shared" si="608"/>
        <v>0</v>
      </c>
      <c r="DM382" s="100" t="str">
        <f t="shared" si="609"/>
        <v>无数据</v>
      </c>
      <c r="DN382" s="99" t="e">
        <f t="shared" si="610"/>
        <v>#VALUE!</v>
      </c>
      <c r="DO382" s="90" t="e">
        <f t="shared" si="611"/>
        <v>#VALUE!</v>
      </c>
      <c r="DP382" s="91">
        <f t="shared" si="612"/>
        <v>0</v>
      </c>
      <c r="DQ382" s="93" t="str">
        <f t="shared" si="613"/>
        <v/>
      </c>
      <c r="DR382" s="93" t="e">
        <f t="shared" si="614"/>
        <v>#VALUE!</v>
      </c>
      <c r="DS382" s="93" t="e">
        <f t="shared" si="615"/>
        <v>#VALUE!</v>
      </c>
      <c r="DT382" s="94"/>
      <c r="DU382" s="105" t="e">
        <f t="shared" ref="DU382:DX382" si="691">(DI382+CW382+CK382)/3</f>
        <v>#VALUE!</v>
      </c>
      <c r="DV382" s="105">
        <f t="shared" si="691"/>
        <v>0</v>
      </c>
      <c r="DW382" s="105">
        <f t="shared" si="691"/>
        <v>-104654.666666667</v>
      </c>
      <c r="DX382" s="105">
        <f t="shared" si="691"/>
        <v>-349.666666666667</v>
      </c>
      <c r="DY382" s="105" t="e">
        <f t="shared" si="617"/>
        <v>#VALUE!</v>
      </c>
      <c r="DZ382" s="99" t="e">
        <f t="shared" si="618"/>
        <v>#VALUE!</v>
      </c>
      <c r="EA382" s="107" t="e">
        <f t="shared" si="619"/>
        <v>#VALUE!</v>
      </c>
      <c r="EB382" s="105">
        <f t="shared" si="620"/>
        <v>-231.666666666667</v>
      </c>
      <c r="EC382" s="105" t="e">
        <f t="shared" si="621"/>
        <v>#VALUE!</v>
      </c>
      <c r="ED382" s="105" t="e">
        <f t="shared" si="622"/>
        <v>#VALUE!</v>
      </c>
      <c r="EE382" s="105" t="e">
        <f t="shared" si="623"/>
        <v>#VALUE!</v>
      </c>
      <c r="EF382" s="108"/>
      <c r="EG382" s="115" t="str">
        <f t="shared" si="624"/>
        <v>无数据</v>
      </c>
      <c r="EH382" s="115" t="str">
        <f t="shared" si="625"/>
        <v>完整</v>
      </c>
      <c r="EI382" s="115" t="str">
        <f t="shared" si="626"/>
        <v>完整</v>
      </c>
      <c r="EJ382" s="115" t="str">
        <f t="shared" si="627"/>
        <v>选择</v>
      </c>
      <c r="EK382" s="115" t="str">
        <f t="shared" si="628"/>
        <v>删除</v>
      </c>
      <c r="EL382" s="115" t="str">
        <f t="shared" si="629"/>
        <v>选择</v>
      </c>
      <c r="EM382" s="3" t="e">
        <f t="shared" si="630"/>
        <v>#VALUE!</v>
      </c>
      <c r="EN382" s="3" t="e">
        <f t="shared" si="631"/>
        <v>#VALUE!</v>
      </c>
      <c r="EO382" s="3" t="e">
        <f t="shared" si="632"/>
        <v>#VALUE!</v>
      </c>
      <c r="GR382" s="4"/>
    </row>
    <row r="383" s="5" customFormat="1" customHeight="1" spans="1:200">
      <c r="A383" s="42" t="s">
        <v>3690</v>
      </c>
      <c r="B383" s="43" t="str">
        <f t="shared" si="647"/>
        <v>Transvoy Logistics India Limited</v>
      </c>
      <c r="C383" s="44" t="s">
        <v>207</v>
      </c>
      <c r="D383" s="44" t="s">
        <v>90</v>
      </c>
      <c r="E383" s="45"/>
      <c r="F383" s="47"/>
      <c r="G383" s="44"/>
      <c r="H383" s="46">
        <f t="shared" si="581"/>
        <v>0.0462066173715692</v>
      </c>
      <c r="I383" s="46" t="str">
        <f t="shared" si="582"/>
        <v> </v>
      </c>
      <c r="J383" s="44"/>
      <c r="K383" s="47"/>
      <c r="L383" s="44"/>
      <c r="M383" s="70"/>
      <c r="N383" s="71" t="s">
        <v>3691</v>
      </c>
      <c r="O383" s="71" t="s">
        <v>3692</v>
      </c>
      <c r="P383" s="71" t="s">
        <v>211</v>
      </c>
      <c r="Q383" s="71" t="s">
        <v>1098</v>
      </c>
      <c r="R383" s="71" t="s">
        <v>3693</v>
      </c>
      <c r="S383" s="71" t="s">
        <v>612</v>
      </c>
      <c r="T383" s="75"/>
      <c r="U383" s="71" t="s">
        <v>3694</v>
      </c>
      <c r="V383" s="71" t="s">
        <v>266</v>
      </c>
      <c r="W383" s="71" t="s">
        <v>77</v>
      </c>
      <c r="X383" s="71" t="s">
        <v>3695</v>
      </c>
      <c r="Y383" s="71" t="s">
        <v>378</v>
      </c>
      <c r="Z383" s="71" t="s">
        <v>3696</v>
      </c>
      <c r="AA383" s="81">
        <v>44959</v>
      </c>
      <c r="AB383" s="75"/>
      <c r="AC383" s="82">
        <v>283207</v>
      </c>
      <c r="AD383" s="82">
        <v>130908</v>
      </c>
      <c r="AE383" s="82">
        <v>50299</v>
      </c>
      <c r="AF383" s="82">
        <v>6221</v>
      </c>
      <c r="AG383" s="82">
        <v>368</v>
      </c>
      <c r="AH383" s="82">
        <v>3057</v>
      </c>
      <c r="AI383" s="83"/>
      <c r="AJ383" s="83"/>
      <c r="AK383" s="82">
        <v>215242</v>
      </c>
      <c r="AL383" s="82">
        <v>110845</v>
      </c>
      <c r="AM383" s="82">
        <v>41973</v>
      </c>
      <c r="AN383" s="82">
        <v>5526</v>
      </c>
      <c r="AO383" s="82">
        <v>0</v>
      </c>
      <c r="AP383" s="82">
        <v>0</v>
      </c>
      <c r="AQ383" s="82">
        <v>0</v>
      </c>
      <c r="AR383" s="82">
        <v>0</v>
      </c>
      <c r="AS383" s="82">
        <v>-53393</v>
      </c>
      <c r="AT383" s="82">
        <v>-10987</v>
      </c>
      <c r="AU383" s="82">
        <v>-323</v>
      </c>
      <c r="AV383" s="82">
        <v>-494</v>
      </c>
      <c r="AW383" s="82">
        <v>-8419</v>
      </c>
      <c r="AX383" s="82">
        <v>-1701</v>
      </c>
      <c r="AY383" s="82">
        <v>-72</v>
      </c>
      <c r="AZ383" s="82">
        <v>-53</v>
      </c>
      <c r="BA383" s="83"/>
      <c r="BB383" s="83"/>
      <c r="BC383" s="83"/>
      <c r="BD383" s="83"/>
      <c r="BE383" s="82">
        <v>57738</v>
      </c>
      <c r="BF383" s="82">
        <v>10748</v>
      </c>
      <c r="BG383" s="82">
        <v>9606</v>
      </c>
      <c r="BH383" s="82">
        <v>240</v>
      </c>
      <c r="BI383" s="82">
        <v>15232</v>
      </c>
      <c r="BJ383" s="82">
        <v>32554</v>
      </c>
      <c r="BK383" s="82">
        <v>656</v>
      </c>
      <c r="BL383" s="82">
        <v>320</v>
      </c>
      <c r="BM383" s="82">
        <v>36850</v>
      </c>
      <c r="BN383" s="82">
        <v>22019</v>
      </c>
      <c r="BO383" s="82">
        <v>158</v>
      </c>
      <c r="BP383" s="82">
        <v>231</v>
      </c>
      <c r="BQ383" s="82">
        <v>160919</v>
      </c>
      <c r="BR383" s="82">
        <v>94796</v>
      </c>
      <c r="BS383" s="82">
        <v>10989</v>
      </c>
      <c r="BT383" s="82">
        <v>1247</v>
      </c>
      <c r="BU383" s="82">
        <v>1155</v>
      </c>
      <c r="BV383" s="82">
        <v>1511</v>
      </c>
      <c r="BW383" s="82">
        <v>7</v>
      </c>
      <c r="BX383" s="83"/>
      <c r="BY383" s="82">
        <v>6521</v>
      </c>
      <c r="BZ383" s="82">
        <v>10432</v>
      </c>
      <c r="CA383" s="82">
        <v>7931</v>
      </c>
      <c r="CB383" s="82">
        <v>148</v>
      </c>
      <c r="CC383" s="82">
        <v>24558</v>
      </c>
      <c r="CD383" s="82">
        <v>4830</v>
      </c>
      <c r="CE383" s="82">
        <v>297</v>
      </c>
      <c r="CF383" s="82">
        <v>238</v>
      </c>
      <c r="CG383" s="82">
        <v>9500</v>
      </c>
      <c r="CH383" s="82">
        <v>2097</v>
      </c>
      <c r="CI383" s="82">
        <v>19</v>
      </c>
      <c r="CJ383" s="82">
        <v>19</v>
      </c>
      <c r="CK383" s="89">
        <f t="shared" si="583"/>
        <v>283207</v>
      </c>
      <c r="CL383" s="89">
        <f t="shared" si="584"/>
        <v>-215242</v>
      </c>
      <c r="CM383" s="89">
        <f t="shared" si="585"/>
        <v>-53393</v>
      </c>
      <c r="CN383" s="89">
        <f t="shared" si="586"/>
        <v>-8419</v>
      </c>
      <c r="CO383" s="89">
        <f t="shared" si="587"/>
        <v>6153</v>
      </c>
      <c r="CP383" s="90">
        <f t="shared" si="588"/>
        <v>0.0217261578986395</v>
      </c>
      <c r="CQ383" s="90">
        <f t="shared" si="589"/>
        <v>0.0222086669024811</v>
      </c>
      <c r="CR383" s="91">
        <f t="shared" si="590"/>
        <v>1155</v>
      </c>
      <c r="CS383" s="93">
        <f t="shared" si="591"/>
        <v>0</v>
      </c>
      <c r="CT383" s="93" t="e">
        <f t="shared" si="592"/>
        <v>#VALUE!</v>
      </c>
      <c r="CU383" s="93">
        <f t="shared" si="593"/>
        <v>29434.5</v>
      </c>
      <c r="CV383" s="94"/>
      <c r="CW383" s="95">
        <f t="shared" si="594"/>
        <v>130908</v>
      </c>
      <c r="CX383" s="95">
        <f t="shared" si="595"/>
        <v>-110845</v>
      </c>
      <c r="CY383" s="95">
        <f t="shared" si="596"/>
        <v>-10987</v>
      </c>
      <c r="CZ383" s="93">
        <f t="shared" si="597"/>
        <v>-1701</v>
      </c>
      <c r="DA383" s="95">
        <f t="shared" si="598"/>
        <v>7375</v>
      </c>
      <c r="DB383" s="99">
        <f t="shared" si="599"/>
        <v>0.0563372750328475</v>
      </c>
      <c r="DC383" s="99">
        <f t="shared" si="600"/>
        <v>0.0597006467907361</v>
      </c>
      <c r="DD383" s="91">
        <f t="shared" si="601"/>
        <v>1511</v>
      </c>
      <c r="DE383" s="93">
        <f t="shared" si="602"/>
        <v>0</v>
      </c>
      <c r="DF383" s="93" t="e">
        <f t="shared" si="603"/>
        <v>#VALUE!</v>
      </c>
      <c r="DG383" s="93">
        <f t="shared" si="604"/>
        <v>11088.5</v>
      </c>
      <c r="DH383" s="94"/>
      <c r="DI383" s="100">
        <f t="shared" si="605"/>
        <v>50299</v>
      </c>
      <c r="DJ383" s="100">
        <f t="shared" si="606"/>
        <v>-41973</v>
      </c>
      <c r="DK383" s="100">
        <f t="shared" si="607"/>
        <v>-323</v>
      </c>
      <c r="DL383" s="100">
        <f t="shared" si="608"/>
        <v>-72</v>
      </c>
      <c r="DM383" s="100">
        <f t="shared" si="609"/>
        <v>7931</v>
      </c>
      <c r="DN383" s="99">
        <f t="shared" si="610"/>
        <v>0.157677090995845</v>
      </c>
      <c r="DO383" s="90">
        <f t="shared" si="611"/>
        <v>0.187193164652568</v>
      </c>
      <c r="DP383" s="91">
        <f t="shared" si="612"/>
        <v>7</v>
      </c>
      <c r="DQ383" s="93">
        <f t="shared" si="613"/>
        <v>0</v>
      </c>
      <c r="DR383" s="93" t="e">
        <f t="shared" si="614"/>
        <v>#VALUE!</v>
      </c>
      <c r="DS383" s="93">
        <f t="shared" si="615"/>
        <v>194.5</v>
      </c>
      <c r="DT383" s="94"/>
      <c r="DU383" s="105">
        <f t="shared" ref="DU383:DX383" si="692">(DI383+CW383+CK383)/3</f>
        <v>154804.666666667</v>
      </c>
      <c r="DV383" s="105">
        <f t="shared" si="692"/>
        <v>-122686.666666667</v>
      </c>
      <c r="DW383" s="105">
        <f t="shared" si="692"/>
        <v>-21567.6666666667</v>
      </c>
      <c r="DX383" s="105">
        <f t="shared" si="692"/>
        <v>-3397.33333333333</v>
      </c>
      <c r="DY383" s="105">
        <f t="shared" si="617"/>
        <v>7152.99999999998</v>
      </c>
      <c r="DZ383" s="99">
        <f t="shared" si="618"/>
        <v>0.0462066173715692</v>
      </c>
      <c r="EA383" s="107">
        <f t="shared" si="619"/>
        <v>0.048445101646894</v>
      </c>
      <c r="EB383" s="105">
        <f t="shared" si="620"/>
        <v>-891</v>
      </c>
      <c r="EC383" s="105">
        <f t="shared" si="621"/>
        <v>0</v>
      </c>
      <c r="ED383" s="105" t="e">
        <f t="shared" si="622"/>
        <v>#VALUE!</v>
      </c>
      <c r="EE383" s="105">
        <f t="shared" si="623"/>
        <v>13572.5</v>
      </c>
      <c r="EF383" s="108"/>
      <c r="EG383" s="115" t="str">
        <f t="shared" si="624"/>
        <v>完整</v>
      </c>
      <c r="EH383" s="115" t="str">
        <f t="shared" si="625"/>
        <v>完整</v>
      </c>
      <c r="EI383" s="115" t="str">
        <f t="shared" si="626"/>
        <v>完整</v>
      </c>
      <c r="EJ383" s="115" t="str">
        <f t="shared" si="627"/>
        <v>选择</v>
      </c>
      <c r="EK383" s="115" t="str">
        <f t="shared" si="628"/>
        <v>选择</v>
      </c>
      <c r="EL383" s="115" t="str">
        <f t="shared" si="629"/>
        <v>选择</v>
      </c>
      <c r="EM383" s="3" t="str">
        <f t="shared" si="630"/>
        <v>删除</v>
      </c>
      <c r="EN383" s="3" t="str">
        <f t="shared" si="631"/>
        <v>删除</v>
      </c>
      <c r="EO383" s="3" t="str">
        <f t="shared" si="632"/>
        <v>删除</v>
      </c>
      <c r="GR383" s="4"/>
    </row>
    <row r="384" s="5" customFormat="1" customHeight="1" spans="1:200">
      <c r="A384" s="42" t="s">
        <v>3697</v>
      </c>
      <c r="B384" s="43" t="str">
        <f t="shared" si="647"/>
        <v>Inner Mongolia Chenghao Logistics Co., Ltd.</v>
      </c>
      <c r="C384" s="44" t="s">
        <v>207</v>
      </c>
      <c r="D384" s="44" t="s">
        <v>90</v>
      </c>
      <c r="E384" s="45"/>
      <c r="F384" s="47"/>
      <c r="G384" s="44"/>
      <c r="H384" s="46" t="e">
        <f t="shared" si="581"/>
        <v>#VALUE!</v>
      </c>
      <c r="I384" s="46" t="str">
        <f t="shared" si="582"/>
        <v> </v>
      </c>
      <c r="J384" s="44"/>
      <c r="K384" s="47"/>
      <c r="L384" s="44"/>
      <c r="M384" s="70"/>
      <c r="N384" s="71" t="s">
        <v>3698</v>
      </c>
      <c r="O384" s="71" t="s">
        <v>3699</v>
      </c>
      <c r="P384" s="71" t="s">
        <v>211</v>
      </c>
      <c r="Q384" s="71" t="s">
        <v>3700</v>
      </c>
      <c r="R384" s="75"/>
      <c r="S384" s="71" t="s">
        <v>235</v>
      </c>
      <c r="T384" s="75"/>
      <c r="U384" s="71" t="s">
        <v>3701</v>
      </c>
      <c r="V384" s="71" t="s">
        <v>306</v>
      </c>
      <c r="W384" s="71" t="s">
        <v>83</v>
      </c>
      <c r="X384" s="71" t="s">
        <v>3702</v>
      </c>
      <c r="Y384" s="71" t="s">
        <v>378</v>
      </c>
      <c r="Z384" s="71" t="s">
        <v>3703</v>
      </c>
      <c r="AA384" s="81">
        <v>42781</v>
      </c>
      <c r="AB384" s="71" t="s">
        <v>3704</v>
      </c>
      <c r="AC384" s="83"/>
      <c r="AD384" s="82">
        <v>23576</v>
      </c>
      <c r="AE384" s="82">
        <v>56230</v>
      </c>
      <c r="AF384" s="82">
        <v>16155</v>
      </c>
      <c r="AG384" s="83"/>
      <c r="AH384" s="82">
        <v>89</v>
      </c>
      <c r="AI384" s="83"/>
      <c r="AJ384" s="83"/>
      <c r="AK384" s="83"/>
      <c r="AL384" s="82">
        <v>21471</v>
      </c>
      <c r="AM384" s="82">
        <v>46195</v>
      </c>
      <c r="AN384" s="82">
        <v>16137</v>
      </c>
      <c r="AO384" s="83"/>
      <c r="AP384" s="82">
        <v>0</v>
      </c>
      <c r="AQ384" s="82">
        <v>0</v>
      </c>
      <c r="AR384" s="82">
        <v>0</v>
      </c>
      <c r="AS384" s="83"/>
      <c r="AT384" s="82">
        <v>-4858</v>
      </c>
      <c r="AU384" s="82">
        <v>-4409</v>
      </c>
      <c r="AV384" s="82">
        <v>-4906</v>
      </c>
      <c r="AW384" s="83"/>
      <c r="AX384" s="82">
        <v>-8264</v>
      </c>
      <c r="AY384" s="82">
        <v>-4827</v>
      </c>
      <c r="AZ384" s="82">
        <v>-3980</v>
      </c>
      <c r="BA384" s="83"/>
      <c r="BB384" s="83"/>
      <c r="BC384" s="83"/>
      <c r="BD384" s="83"/>
      <c r="BE384" s="83"/>
      <c r="BF384" s="82">
        <v>10435</v>
      </c>
      <c r="BG384" s="82">
        <v>13145</v>
      </c>
      <c r="BH384" s="82">
        <v>30513</v>
      </c>
      <c r="BI384" s="83"/>
      <c r="BJ384" s="82">
        <v>289</v>
      </c>
      <c r="BK384" s="82">
        <v>15</v>
      </c>
      <c r="BL384" s="82">
        <v>419</v>
      </c>
      <c r="BM384" s="83"/>
      <c r="BN384" s="82">
        <v>28908</v>
      </c>
      <c r="BO384" s="82">
        <v>10823</v>
      </c>
      <c r="BP384" s="82">
        <v>12804</v>
      </c>
      <c r="BQ384" s="83"/>
      <c r="BR384" s="82">
        <v>109782</v>
      </c>
      <c r="BS384" s="82">
        <v>109613</v>
      </c>
      <c r="BT384" s="82">
        <v>102859</v>
      </c>
      <c r="BU384" s="83"/>
      <c r="BV384" s="82">
        <v>682</v>
      </c>
      <c r="BW384" s="82">
        <v>431</v>
      </c>
      <c r="BX384" s="82">
        <v>143</v>
      </c>
      <c r="BY384" s="83"/>
      <c r="BZ384" s="82">
        <v>-10928</v>
      </c>
      <c r="CA384" s="82">
        <v>799</v>
      </c>
      <c r="CB384" s="82">
        <v>-8868</v>
      </c>
      <c r="CC384" s="83"/>
      <c r="CD384" s="83"/>
      <c r="CE384" s="83"/>
      <c r="CF384" s="83"/>
      <c r="CG384" s="83"/>
      <c r="CH384" s="82">
        <v>4176</v>
      </c>
      <c r="CI384" s="82">
        <v>3978</v>
      </c>
      <c r="CJ384" s="82">
        <v>4763</v>
      </c>
      <c r="CK384" s="89" t="str">
        <f t="shared" si="583"/>
        <v>无数据</v>
      </c>
      <c r="CL384" s="89">
        <f t="shared" si="584"/>
        <v>0</v>
      </c>
      <c r="CM384" s="89">
        <f t="shared" si="585"/>
        <v>0</v>
      </c>
      <c r="CN384" s="89">
        <f t="shared" si="586"/>
        <v>0</v>
      </c>
      <c r="CO384" s="89" t="str">
        <f t="shared" si="587"/>
        <v>无数据</v>
      </c>
      <c r="CP384" s="90" t="e">
        <f t="shared" si="588"/>
        <v>#VALUE!</v>
      </c>
      <c r="CQ384" s="90" t="e">
        <f t="shared" si="589"/>
        <v>#VALUE!</v>
      </c>
      <c r="CR384" s="91">
        <f t="shared" si="590"/>
        <v>0</v>
      </c>
      <c r="CS384" s="93" t="str">
        <f t="shared" si="591"/>
        <v/>
      </c>
      <c r="CT384" s="93" t="e">
        <f t="shared" si="592"/>
        <v>#VALUE!</v>
      </c>
      <c r="CU384" s="93" t="e">
        <f t="shared" si="593"/>
        <v>#VALUE!</v>
      </c>
      <c r="CV384" s="94"/>
      <c r="CW384" s="95">
        <f t="shared" si="594"/>
        <v>23576</v>
      </c>
      <c r="CX384" s="95">
        <f t="shared" si="595"/>
        <v>-21471</v>
      </c>
      <c r="CY384" s="95">
        <f t="shared" si="596"/>
        <v>-4858</v>
      </c>
      <c r="CZ384" s="93">
        <f t="shared" si="597"/>
        <v>-8264</v>
      </c>
      <c r="DA384" s="95">
        <f t="shared" si="598"/>
        <v>-11017</v>
      </c>
      <c r="DB384" s="99">
        <f t="shared" si="599"/>
        <v>-0.467297251442145</v>
      </c>
      <c r="DC384" s="99">
        <f t="shared" si="600"/>
        <v>-0.31847483594947</v>
      </c>
      <c r="DD384" s="91">
        <f t="shared" si="601"/>
        <v>682</v>
      </c>
      <c r="DE384" s="93">
        <f t="shared" si="602"/>
        <v>0</v>
      </c>
      <c r="DF384" s="93" t="e">
        <f t="shared" si="603"/>
        <v>#VALUE!</v>
      </c>
      <c r="DG384" s="93">
        <f t="shared" si="604"/>
        <v>19865.5</v>
      </c>
      <c r="DH384" s="94"/>
      <c r="DI384" s="100">
        <f t="shared" si="605"/>
        <v>56230</v>
      </c>
      <c r="DJ384" s="100">
        <f t="shared" si="606"/>
        <v>-46195</v>
      </c>
      <c r="DK384" s="100">
        <f t="shared" si="607"/>
        <v>-4409</v>
      </c>
      <c r="DL384" s="100">
        <f t="shared" si="608"/>
        <v>-4827</v>
      </c>
      <c r="DM384" s="100">
        <f t="shared" si="609"/>
        <v>799</v>
      </c>
      <c r="DN384" s="99">
        <f t="shared" si="610"/>
        <v>0.0142094967099413</v>
      </c>
      <c r="DO384" s="90">
        <f t="shared" si="611"/>
        <v>0.0144143168984864</v>
      </c>
      <c r="DP384" s="91">
        <f t="shared" si="612"/>
        <v>431</v>
      </c>
      <c r="DQ384" s="93">
        <f t="shared" si="613"/>
        <v>0</v>
      </c>
      <c r="DR384" s="93" t="e">
        <f t="shared" si="614"/>
        <v>#VALUE!</v>
      </c>
      <c r="DS384" s="93">
        <f t="shared" si="615"/>
        <v>11813.5</v>
      </c>
      <c r="DT384" s="94"/>
      <c r="DU384" s="105" t="e">
        <f t="shared" ref="DU384:DX384" si="693">(DI384+CW384+CK384)/3</f>
        <v>#VALUE!</v>
      </c>
      <c r="DV384" s="105">
        <f t="shared" si="693"/>
        <v>-22555.3333333333</v>
      </c>
      <c r="DW384" s="105">
        <f t="shared" si="693"/>
        <v>-3089</v>
      </c>
      <c r="DX384" s="105">
        <f t="shared" si="693"/>
        <v>-4363.66666666667</v>
      </c>
      <c r="DY384" s="105" t="e">
        <f t="shared" si="617"/>
        <v>#VALUE!</v>
      </c>
      <c r="DZ384" s="99" t="e">
        <f t="shared" si="618"/>
        <v>#VALUE!</v>
      </c>
      <c r="EA384" s="107" t="e">
        <f t="shared" si="619"/>
        <v>#VALUE!</v>
      </c>
      <c r="EB384" s="105">
        <f t="shared" si="620"/>
        <v>-371</v>
      </c>
      <c r="EC384" s="105" t="e">
        <f t="shared" si="621"/>
        <v>#VALUE!</v>
      </c>
      <c r="ED384" s="105" t="e">
        <f t="shared" si="622"/>
        <v>#VALUE!</v>
      </c>
      <c r="EE384" s="105" t="e">
        <f t="shared" si="623"/>
        <v>#VALUE!</v>
      </c>
      <c r="EF384" s="108"/>
      <c r="EG384" s="115" t="str">
        <f t="shared" si="624"/>
        <v>完整</v>
      </c>
      <c r="EH384" s="115" t="str">
        <f t="shared" si="625"/>
        <v>完整</v>
      </c>
      <c r="EI384" s="115" t="str">
        <f t="shared" si="626"/>
        <v>无数据</v>
      </c>
      <c r="EJ384" s="115" t="str">
        <f t="shared" si="627"/>
        <v>选择</v>
      </c>
      <c r="EK384" s="115" t="str">
        <f t="shared" si="628"/>
        <v>删除</v>
      </c>
      <c r="EL384" s="115" t="str">
        <f t="shared" si="629"/>
        <v>选择</v>
      </c>
      <c r="EM384" s="3" t="e">
        <f t="shared" si="630"/>
        <v>#VALUE!</v>
      </c>
      <c r="EN384" s="3" t="e">
        <f t="shared" si="631"/>
        <v>#VALUE!</v>
      </c>
      <c r="EO384" s="3" t="e">
        <f t="shared" si="632"/>
        <v>#VALUE!</v>
      </c>
      <c r="GR384" s="4"/>
    </row>
    <row r="385" s="5" customFormat="1" customHeight="1" spans="1:200">
      <c r="A385" s="42" t="s">
        <v>3705</v>
      </c>
      <c r="B385" s="43" t="str">
        <f t="shared" si="647"/>
        <v>ECO Recycling Limited</v>
      </c>
      <c r="C385" s="44" t="s">
        <v>207</v>
      </c>
      <c r="D385" s="44" t="s">
        <v>90</v>
      </c>
      <c r="E385" s="45"/>
      <c r="F385" s="47"/>
      <c r="G385" s="44"/>
      <c r="H385" s="46">
        <f t="shared" si="581"/>
        <v>0.26577415992381</v>
      </c>
      <c r="I385" s="46" t="str">
        <f t="shared" si="582"/>
        <v> </v>
      </c>
      <c r="J385" s="44"/>
      <c r="K385" s="47"/>
      <c r="L385" s="44"/>
      <c r="M385" s="70"/>
      <c r="N385" s="71" t="s">
        <v>3706</v>
      </c>
      <c r="O385" s="71" t="s">
        <v>3707</v>
      </c>
      <c r="P385" s="71" t="s">
        <v>211</v>
      </c>
      <c r="Q385" s="71" t="s">
        <v>3708</v>
      </c>
      <c r="R385" s="71" t="s">
        <v>3709</v>
      </c>
      <c r="S385" s="71" t="s">
        <v>612</v>
      </c>
      <c r="T385" s="75"/>
      <c r="U385" s="71" t="s">
        <v>3710</v>
      </c>
      <c r="V385" s="71" t="s">
        <v>306</v>
      </c>
      <c r="W385" s="71" t="s">
        <v>71</v>
      </c>
      <c r="X385" s="71" t="s">
        <v>3711</v>
      </c>
      <c r="Y385" s="71" t="s">
        <v>3712</v>
      </c>
      <c r="Z385" s="71" t="s">
        <v>3713</v>
      </c>
      <c r="AA385" s="81">
        <v>34880</v>
      </c>
      <c r="AB385" s="71" t="s">
        <v>3714</v>
      </c>
      <c r="AC385" s="82">
        <v>239324</v>
      </c>
      <c r="AD385" s="82">
        <v>155779</v>
      </c>
      <c r="AE385" s="82">
        <v>138301</v>
      </c>
      <c r="AF385" s="82">
        <v>107895</v>
      </c>
      <c r="AG385" s="82">
        <v>42652</v>
      </c>
      <c r="AH385" s="82">
        <v>50592</v>
      </c>
      <c r="AI385" s="82">
        <v>113187</v>
      </c>
      <c r="AJ385" s="82">
        <v>18856</v>
      </c>
      <c r="AK385" s="82">
        <v>57718</v>
      </c>
      <c r="AL385" s="82">
        <v>59977</v>
      </c>
      <c r="AM385" s="82">
        <v>58863</v>
      </c>
      <c r="AN385" s="82">
        <v>45131</v>
      </c>
      <c r="AO385" s="82">
        <v>0</v>
      </c>
      <c r="AP385" s="82">
        <v>0</v>
      </c>
      <c r="AQ385" s="82">
        <v>0</v>
      </c>
      <c r="AR385" s="82">
        <v>0</v>
      </c>
      <c r="AS385" s="82">
        <v>-57717</v>
      </c>
      <c r="AT385" s="82">
        <v>-77678</v>
      </c>
      <c r="AU385" s="82">
        <v>-57542</v>
      </c>
      <c r="AV385" s="82">
        <v>-63978</v>
      </c>
      <c r="AW385" s="82">
        <v>-8038</v>
      </c>
      <c r="AX385" s="82">
        <v>-9375</v>
      </c>
      <c r="AY385" s="82">
        <v>-4731</v>
      </c>
      <c r="AZ385" s="82">
        <v>-4813</v>
      </c>
      <c r="BA385" s="82">
        <v>62823</v>
      </c>
      <c r="BB385" s="82">
        <v>41126</v>
      </c>
      <c r="BC385" s="82">
        <v>43840</v>
      </c>
      <c r="BD385" s="82">
        <v>21969</v>
      </c>
      <c r="BE385" s="82">
        <v>44460</v>
      </c>
      <c r="BF385" s="82">
        <v>24467</v>
      </c>
      <c r="BG385" s="82">
        <v>10085</v>
      </c>
      <c r="BH385" s="82">
        <v>10960</v>
      </c>
      <c r="BI385" s="82">
        <v>130922</v>
      </c>
      <c r="BJ385" s="82">
        <v>60846</v>
      </c>
      <c r="BK385" s="82">
        <v>201254</v>
      </c>
      <c r="BL385" s="82">
        <v>67531</v>
      </c>
      <c r="BM385" s="82">
        <v>392801</v>
      </c>
      <c r="BN385" s="82">
        <v>337202</v>
      </c>
      <c r="BO385" s="82">
        <v>204292</v>
      </c>
      <c r="BP385" s="82">
        <v>216622</v>
      </c>
      <c r="BQ385" s="82">
        <v>806109</v>
      </c>
      <c r="BR385" s="82">
        <v>632420</v>
      </c>
      <c r="BS385" s="82">
        <v>670998</v>
      </c>
      <c r="BT385" s="82">
        <v>455124</v>
      </c>
      <c r="BU385" s="82">
        <v>4625</v>
      </c>
      <c r="BV385" s="82">
        <v>9178</v>
      </c>
      <c r="BW385" s="82">
        <v>3801</v>
      </c>
      <c r="BX385" s="82">
        <v>2782</v>
      </c>
      <c r="BY385" s="82">
        <v>158503</v>
      </c>
      <c r="BZ385" s="82">
        <v>59341</v>
      </c>
      <c r="CA385" s="82">
        <v>130352</v>
      </c>
      <c r="CB385" s="82">
        <v>12829</v>
      </c>
      <c r="CC385" s="82">
        <v>11767</v>
      </c>
      <c r="CD385" s="82">
        <v>30324</v>
      </c>
      <c r="CE385" s="82">
        <v>18503</v>
      </c>
      <c r="CF385" s="82">
        <v>37506</v>
      </c>
      <c r="CG385" s="82">
        <v>7453</v>
      </c>
      <c r="CH385" s="82">
        <v>8464</v>
      </c>
      <c r="CI385" s="82">
        <v>5322</v>
      </c>
      <c r="CJ385" s="82">
        <v>2262</v>
      </c>
      <c r="CK385" s="89">
        <f t="shared" si="583"/>
        <v>239324</v>
      </c>
      <c r="CL385" s="89">
        <f t="shared" si="584"/>
        <v>-57718</v>
      </c>
      <c r="CM385" s="89">
        <f t="shared" si="585"/>
        <v>-57717</v>
      </c>
      <c r="CN385" s="89">
        <f t="shared" si="586"/>
        <v>-8038</v>
      </c>
      <c r="CO385" s="89">
        <f t="shared" si="587"/>
        <v>115851</v>
      </c>
      <c r="CP385" s="90">
        <f t="shared" si="588"/>
        <v>0.484075980678912</v>
      </c>
      <c r="CQ385" s="90">
        <f t="shared" si="589"/>
        <v>0.938269905161452</v>
      </c>
      <c r="CR385" s="91">
        <f t="shared" si="590"/>
        <v>4625</v>
      </c>
      <c r="CS385" s="93">
        <f t="shared" si="591"/>
        <v>0</v>
      </c>
      <c r="CT385" s="93">
        <f t="shared" si="592"/>
        <v>51974.5</v>
      </c>
      <c r="CU385" s="93">
        <f t="shared" si="593"/>
        <v>365001.5</v>
      </c>
      <c r="CV385" s="94"/>
      <c r="CW385" s="95">
        <f t="shared" si="594"/>
        <v>155779</v>
      </c>
      <c r="CX385" s="95">
        <f t="shared" si="595"/>
        <v>-59977</v>
      </c>
      <c r="CY385" s="95">
        <f t="shared" si="596"/>
        <v>-77678</v>
      </c>
      <c r="CZ385" s="93">
        <f t="shared" si="597"/>
        <v>-9375</v>
      </c>
      <c r="DA385" s="95">
        <f t="shared" si="598"/>
        <v>8749</v>
      </c>
      <c r="DB385" s="99">
        <f t="shared" si="599"/>
        <v>0.0561628974380372</v>
      </c>
      <c r="DC385" s="99">
        <f t="shared" si="600"/>
        <v>0.0595048629531388</v>
      </c>
      <c r="DD385" s="91">
        <f t="shared" si="601"/>
        <v>9178</v>
      </c>
      <c r="DE385" s="93">
        <f t="shared" si="602"/>
        <v>0</v>
      </c>
      <c r="DF385" s="93">
        <f t="shared" si="603"/>
        <v>42483</v>
      </c>
      <c r="DG385" s="93">
        <f t="shared" si="604"/>
        <v>270747</v>
      </c>
      <c r="DH385" s="94"/>
      <c r="DI385" s="100">
        <f t="shared" si="605"/>
        <v>138301</v>
      </c>
      <c r="DJ385" s="100">
        <f t="shared" si="606"/>
        <v>-58863</v>
      </c>
      <c r="DK385" s="100">
        <f t="shared" si="607"/>
        <v>-57542</v>
      </c>
      <c r="DL385" s="100">
        <f t="shared" si="608"/>
        <v>-4731</v>
      </c>
      <c r="DM385" s="100">
        <f t="shared" si="609"/>
        <v>17165</v>
      </c>
      <c r="DN385" s="99">
        <f t="shared" si="610"/>
        <v>0.124113346975076</v>
      </c>
      <c r="DO385" s="90">
        <f t="shared" si="611"/>
        <v>0.141700237749307</v>
      </c>
      <c r="DP385" s="91">
        <f t="shared" si="612"/>
        <v>3801</v>
      </c>
      <c r="DQ385" s="93">
        <f t="shared" si="613"/>
        <v>0</v>
      </c>
      <c r="DR385" s="93">
        <f t="shared" si="614"/>
        <v>32904.5</v>
      </c>
      <c r="DS385" s="93">
        <f t="shared" si="615"/>
        <v>210457</v>
      </c>
      <c r="DT385" s="94"/>
      <c r="DU385" s="105">
        <f t="shared" ref="DU385:DX385" si="694">(DI385+CW385+CK385)/3</f>
        <v>177801.333333333</v>
      </c>
      <c r="DV385" s="105">
        <f t="shared" si="694"/>
        <v>-58852.6666666667</v>
      </c>
      <c r="DW385" s="105">
        <f t="shared" si="694"/>
        <v>-64312.3333333333</v>
      </c>
      <c r="DX385" s="105">
        <f t="shared" si="694"/>
        <v>-7381.33333333333</v>
      </c>
      <c r="DY385" s="105">
        <f t="shared" si="617"/>
        <v>47255</v>
      </c>
      <c r="DZ385" s="99">
        <f t="shared" si="618"/>
        <v>0.26577415992381</v>
      </c>
      <c r="EA385" s="107">
        <f t="shared" si="619"/>
        <v>0.361978761052909</v>
      </c>
      <c r="EB385" s="105">
        <f t="shared" si="620"/>
        <v>-5868</v>
      </c>
      <c r="EC385" s="105">
        <f t="shared" si="621"/>
        <v>0</v>
      </c>
      <c r="ED385" s="105">
        <f t="shared" si="622"/>
        <v>42454</v>
      </c>
      <c r="EE385" s="105">
        <f t="shared" si="623"/>
        <v>282068.5</v>
      </c>
      <c r="EF385" s="108"/>
      <c r="EG385" s="115" t="str">
        <f t="shared" si="624"/>
        <v>完整</v>
      </c>
      <c r="EH385" s="115" t="str">
        <f t="shared" si="625"/>
        <v>完整</v>
      </c>
      <c r="EI385" s="115" t="str">
        <f t="shared" si="626"/>
        <v>完整</v>
      </c>
      <c r="EJ385" s="115" t="str">
        <f t="shared" si="627"/>
        <v>选择</v>
      </c>
      <c r="EK385" s="115" t="str">
        <f t="shared" si="628"/>
        <v>选择</v>
      </c>
      <c r="EL385" s="115" t="str">
        <f t="shared" si="629"/>
        <v>选择</v>
      </c>
      <c r="EM385" s="3" t="str">
        <f t="shared" si="630"/>
        <v>删除</v>
      </c>
      <c r="EN385" s="3" t="str">
        <f t="shared" si="631"/>
        <v>删除</v>
      </c>
      <c r="EO385" s="3" t="str">
        <f t="shared" si="632"/>
        <v>删除</v>
      </c>
      <c r="GR385" s="4"/>
    </row>
    <row r="386" s="5" customFormat="1" customHeight="1" spans="1:200">
      <c r="A386" s="42" t="s">
        <v>3715</v>
      </c>
      <c r="B386" s="43" t="str">
        <f t="shared" si="647"/>
        <v>Quang NAM Transportion Construction Joint Stock Company</v>
      </c>
      <c r="C386" s="44" t="s">
        <v>207</v>
      </c>
      <c r="D386" s="44" t="s">
        <v>90</v>
      </c>
      <c r="E386" s="45"/>
      <c r="F386" s="47"/>
      <c r="G386" s="44"/>
      <c r="H386" s="46">
        <f t="shared" si="581"/>
        <v>0.0160947601385795</v>
      </c>
      <c r="I386" s="46" t="str">
        <f t="shared" si="582"/>
        <v> </v>
      </c>
      <c r="J386" s="44"/>
      <c r="K386" s="47"/>
      <c r="L386" s="44"/>
      <c r="M386" s="70"/>
      <c r="N386" s="71" t="s">
        <v>3716</v>
      </c>
      <c r="O386" s="71" t="s">
        <v>3717</v>
      </c>
      <c r="P386" s="71" t="s">
        <v>211</v>
      </c>
      <c r="Q386" s="71" t="s">
        <v>3718</v>
      </c>
      <c r="R386" s="71" t="s">
        <v>3719</v>
      </c>
      <c r="S386" s="71" t="s">
        <v>1565</v>
      </c>
      <c r="T386" s="75"/>
      <c r="U386" s="71" t="s">
        <v>3720</v>
      </c>
      <c r="V386" s="71" t="s">
        <v>306</v>
      </c>
      <c r="W386" s="71" t="s">
        <v>83</v>
      </c>
      <c r="X386" s="71" t="s">
        <v>3721</v>
      </c>
      <c r="Y386" s="71" t="s">
        <v>3722</v>
      </c>
      <c r="Z386" s="71" t="s">
        <v>3723</v>
      </c>
      <c r="AA386" s="81">
        <v>39829</v>
      </c>
      <c r="AB386" s="75"/>
      <c r="AC386" s="82">
        <v>80411606</v>
      </c>
      <c r="AD386" s="82">
        <v>89984530</v>
      </c>
      <c r="AE386" s="82">
        <v>138844695</v>
      </c>
      <c r="AF386" s="82">
        <v>129768690</v>
      </c>
      <c r="AG386" s="83"/>
      <c r="AH386" s="83"/>
      <c r="AI386" s="83"/>
      <c r="AJ386" s="83"/>
      <c r="AK386" s="82">
        <v>71042044</v>
      </c>
      <c r="AL386" s="82">
        <v>81250888</v>
      </c>
      <c r="AM386" s="82">
        <v>127832040</v>
      </c>
      <c r="AN386" s="82">
        <v>119015750</v>
      </c>
      <c r="AO386" s="82">
        <v>0</v>
      </c>
      <c r="AP386" s="82">
        <v>0</v>
      </c>
      <c r="AQ386" s="82">
        <v>0</v>
      </c>
      <c r="AR386" s="82">
        <v>0</v>
      </c>
      <c r="AS386" s="82">
        <v>-5544511</v>
      </c>
      <c r="AT386" s="82">
        <v>-5590039</v>
      </c>
      <c r="AU386" s="82">
        <v>-7367465</v>
      </c>
      <c r="AV386" s="82">
        <v>-6347670</v>
      </c>
      <c r="AW386" s="82">
        <v>-1848320</v>
      </c>
      <c r="AX386" s="82">
        <v>-1884331</v>
      </c>
      <c r="AY386" s="82">
        <v>-1904036</v>
      </c>
      <c r="AZ386" s="82">
        <v>-1728534</v>
      </c>
      <c r="BA386" s="82">
        <v>5752523</v>
      </c>
      <c r="BB386" s="82">
        <v>14559126</v>
      </c>
      <c r="BC386" s="82">
        <v>16067390</v>
      </c>
      <c r="BD386" s="82">
        <v>11535062</v>
      </c>
      <c r="BE386" s="82">
        <v>17389274</v>
      </c>
      <c r="BF386" s="82">
        <v>24918956</v>
      </c>
      <c r="BG386" s="82">
        <v>27916961</v>
      </c>
      <c r="BH386" s="82">
        <v>27426088</v>
      </c>
      <c r="BI386" s="82">
        <v>11699665</v>
      </c>
      <c r="BJ386" s="82">
        <v>3080044</v>
      </c>
      <c r="BK386" s="82">
        <v>6496265</v>
      </c>
      <c r="BL386" s="82">
        <v>15789013</v>
      </c>
      <c r="BM386" s="82">
        <v>8366474</v>
      </c>
      <c r="BN386" s="82">
        <v>8847137</v>
      </c>
      <c r="BO386" s="82">
        <v>9932066</v>
      </c>
      <c r="BP386" s="82">
        <v>8922522</v>
      </c>
      <c r="BQ386" s="82">
        <v>52102992</v>
      </c>
      <c r="BR386" s="82">
        <v>59850518</v>
      </c>
      <c r="BS386" s="82">
        <v>70593513</v>
      </c>
      <c r="BT386" s="82">
        <v>92488371</v>
      </c>
      <c r="BU386" s="83"/>
      <c r="BV386" s="83"/>
      <c r="BW386" s="83"/>
      <c r="BX386" s="83"/>
      <c r="BY386" s="82">
        <v>1976731</v>
      </c>
      <c r="BZ386" s="82">
        <v>1259272</v>
      </c>
      <c r="CA386" s="82">
        <v>1741154</v>
      </c>
      <c r="CB386" s="82">
        <v>2676736</v>
      </c>
      <c r="CC386" s="83"/>
      <c r="CD386" s="83"/>
      <c r="CE386" s="83"/>
      <c r="CF386" s="83"/>
      <c r="CG386" s="82">
        <v>5544511</v>
      </c>
      <c r="CH386" s="82">
        <v>5590039</v>
      </c>
      <c r="CI386" s="82">
        <v>7367465</v>
      </c>
      <c r="CJ386" s="82">
        <v>6347670</v>
      </c>
      <c r="CK386" s="89">
        <f t="shared" si="583"/>
        <v>80411606</v>
      </c>
      <c r="CL386" s="89">
        <f t="shared" si="584"/>
        <v>-71042044</v>
      </c>
      <c r="CM386" s="89">
        <f t="shared" si="585"/>
        <v>-5544511</v>
      </c>
      <c r="CN386" s="89">
        <f t="shared" si="586"/>
        <v>-1848320</v>
      </c>
      <c r="CO386" s="89">
        <f t="shared" si="587"/>
        <v>1976731</v>
      </c>
      <c r="CP386" s="90">
        <f t="shared" si="588"/>
        <v>0.0245826578815003</v>
      </c>
      <c r="CQ386" s="90">
        <f t="shared" si="589"/>
        <v>0.0252021948144878</v>
      </c>
      <c r="CR386" s="91">
        <f t="shared" si="590"/>
        <v>0</v>
      </c>
      <c r="CS386" s="93">
        <f t="shared" si="591"/>
        <v>0</v>
      </c>
      <c r="CT386" s="93">
        <f t="shared" si="592"/>
        <v>10155824.5</v>
      </c>
      <c r="CU386" s="93">
        <f t="shared" si="593"/>
        <v>8606805.5</v>
      </c>
      <c r="CV386" s="94"/>
      <c r="CW386" s="95">
        <f t="shared" si="594"/>
        <v>89984530</v>
      </c>
      <c r="CX386" s="95">
        <f t="shared" si="595"/>
        <v>-81250888</v>
      </c>
      <c r="CY386" s="95">
        <f t="shared" si="596"/>
        <v>-5590039</v>
      </c>
      <c r="CZ386" s="93">
        <f t="shared" si="597"/>
        <v>-1884331</v>
      </c>
      <c r="DA386" s="95">
        <f t="shared" si="598"/>
        <v>1259272</v>
      </c>
      <c r="DB386" s="99">
        <f t="shared" si="599"/>
        <v>0.0139943165786386</v>
      </c>
      <c r="DC386" s="99">
        <f t="shared" si="600"/>
        <v>0.0141929370326542</v>
      </c>
      <c r="DD386" s="91">
        <f t="shared" si="601"/>
        <v>0</v>
      </c>
      <c r="DE386" s="93">
        <f t="shared" si="602"/>
        <v>0</v>
      </c>
      <c r="DF386" s="93">
        <f t="shared" si="603"/>
        <v>15313258</v>
      </c>
      <c r="DG386" s="93">
        <f t="shared" si="604"/>
        <v>9389601.5</v>
      </c>
      <c r="DH386" s="94"/>
      <c r="DI386" s="100">
        <f t="shared" si="605"/>
        <v>138844695</v>
      </c>
      <c r="DJ386" s="100">
        <f t="shared" si="606"/>
        <v>-127832040</v>
      </c>
      <c r="DK386" s="100">
        <f t="shared" si="607"/>
        <v>-7367465</v>
      </c>
      <c r="DL386" s="100">
        <f t="shared" si="608"/>
        <v>-1904036</v>
      </c>
      <c r="DM386" s="100">
        <f t="shared" si="609"/>
        <v>1741154</v>
      </c>
      <c r="DN386" s="99">
        <f t="shared" si="610"/>
        <v>0.0125402990730038</v>
      </c>
      <c r="DO386" s="90">
        <f t="shared" si="611"/>
        <v>0.0126995552944909</v>
      </c>
      <c r="DP386" s="91">
        <f t="shared" si="612"/>
        <v>0</v>
      </c>
      <c r="DQ386" s="93">
        <f t="shared" si="613"/>
        <v>0</v>
      </c>
      <c r="DR386" s="93">
        <f t="shared" si="614"/>
        <v>13801226</v>
      </c>
      <c r="DS386" s="93">
        <f t="shared" si="615"/>
        <v>9427294</v>
      </c>
      <c r="DT386" s="94"/>
      <c r="DU386" s="105">
        <f t="shared" ref="DU386:DX386" si="695">(DI386+CW386+CK386)/3</f>
        <v>103080277</v>
      </c>
      <c r="DV386" s="105">
        <f t="shared" si="695"/>
        <v>-93374990.6666667</v>
      </c>
      <c r="DW386" s="105">
        <f t="shared" si="695"/>
        <v>-6167338.33333333</v>
      </c>
      <c r="DX386" s="105">
        <f t="shared" si="695"/>
        <v>-1878895.66666667</v>
      </c>
      <c r="DY386" s="105">
        <f t="shared" si="617"/>
        <v>1659052.33333333</v>
      </c>
      <c r="DZ386" s="99">
        <f t="shared" si="618"/>
        <v>0.0160947601385795</v>
      </c>
      <c r="EA386" s="107">
        <f t="shared" si="619"/>
        <v>0.0163580388502112</v>
      </c>
      <c r="EB386" s="105">
        <f t="shared" si="620"/>
        <v>0</v>
      </c>
      <c r="EC386" s="105">
        <f t="shared" si="621"/>
        <v>0</v>
      </c>
      <c r="ED386" s="105">
        <f t="shared" si="622"/>
        <v>13090102.8333333</v>
      </c>
      <c r="EE386" s="105">
        <f t="shared" si="623"/>
        <v>9141233.66666667</v>
      </c>
      <c r="EF386" s="108"/>
      <c r="EG386" s="115" t="str">
        <f t="shared" si="624"/>
        <v>完整</v>
      </c>
      <c r="EH386" s="115" t="str">
        <f t="shared" si="625"/>
        <v>完整</v>
      </c>
      <c r="EI386" s="115" t="str">
        <f t="shared" si="626"/>
        <v>完整</v>
      </c>
      <c r="EJ386" s="115" t="str">
        <f t="shared" si="627"/>
        <v>选择</v>
      </c>
      <c r="EK386" s="115" t="str">
        <f t="shared" si="628"/>
        <v>选择</v>
      </c>
      <c r="EL386" s="115" t="str">
        <f t="shared" si="629"/>
        <v>选择</v>
      </c>
      <c r="EM386" s="3" t="str">
        <f t="shared" si="630"/>
        <v>删除</v>
      </c>
      <c r="EN386" s="3" t="str">
        <f t="shared" si="631"/>
        <v>删除</v>
      </c>
      <c r="EO386" s="3" t="str">
        <f t="shared" si="632"/>
        <v>删除</v>
      </c>
      <c r="GR386" s="4"/>
    </row>
    <row r="387" s="5" customFormat="1" customHeight="1" spans="1:200">
      <c r="A387" s="42" t="s">
        <v>3724</v>
      </c>
      <c r="B387" s="43" t="str">
        <f t="shared" si="647"/>
        <v>Cong TY CO Phan HAI Minh</v>
      </c>
      <c r="C387" s="44" t="s">
        <v>207</v>
      </c>
      <c r="D387" s="44" t="s">
        <v>95</v>
      </c>
      <c r="E387" s="45"/>
      <c r="F387" s="47"/>
      <c r="G387" s="44"/>
      <c r="H387" s="46">
        <f t="shared" si="581"/>
        <v>0.036891950124189</v>
      </c>
      <c r="I387" s="46" t="str">
        <f t="shared" si="582"/>
        <v> </v>
      </c>
      <c r="J387" s="44"/>
      <c r="K387" s="47"/>
      <c r="L387" s="49" t="s">
        <v>95</v>
      </c>
      <c r="M387" s="70" t="s">
        <v>3725</v>
      </c>
      <c r="N387" s="71" t="s">
        <v>3726</v>
      </c>
      <c r="O387" s="71" t="s">
        <v>3727</v>
      </c>
      <c r="P387" s="71" t="s">
        <v>211</v>
      </c>
      <c r="Q387" s="71" t="s">
        <v>3728</v>
      </c>
      <c r="R387" s="71" t="s">
        <v>3729</v>
      </c>
      <c r="S387" s="71" t="s">
        <v>1565</v>
      </c>
      <c r="T387" s="75"/>
      <c r="U387" s="71" t="s">
        <v>3730</v>
      </c>
      <c r="V387" s="71" t="s">
        <v>216</v>
      </c>
      <c r="W387" s="71" t="s">
        <v>83</v>
      </c>
      <c r="X387" s="71" t="s">
        <v>3731</v>
      </c>
      <c r="Y387" s="71" t="s">
        <v>3732</v>
      </c>
      <c r="Z387" s="71" t="s">
        <v>3733</v>
      </c>
      <c r="AA387" s="81">
        <v>40387</v>
      </c>
      <c r="AB387" s="75"/>
      <c r="AC387" s="82">
        <v>80380730</v>
      </c>
      <c r="AD387" s="82">
        <v>83793936</v>
      </c>
      <c r="AE387" s="82">
        <v>90715465</v>
      </c>
      <c r="AF387" s="82">
        <v>100402470</v>
      </c>
      <c r="AG387" s="83"/>
      <c r="AH387" s="83"/>
      <c r="AI387" s="83"/>
      <c r="AJ387" s="83"/>
      <c r="AK387" s="82">
        <v>59044223</v>
      </c>
      <c r="AL387" s="82">
        <v>64425379</v>
      </c>
      <c r="AM387" s="82">
        <v>67100942</v>
      </c>
      <c r="AN387" s="82">
        <v>78179002</v>
      </c>
      <c r="AO387" s="82">
        <v>0</v>
      </c>
      <c r="AP387" s="82">
        <v>0</v>
      </c>
      <c r="AQ387" s="82">
        <v>0</v>
      </c>
      <c r="AR387" s="82">
        <v>0</v>
      </c>
      <c r="AS387" s="82">
        <v>-11479163</v>
      </c>
      <c r="AT387" s="82">
        <v>-9061065</v>
      </c>
      <c r="AU387" s="82">
        <v>-6684077</v>
      </c>
      <c r="AV387" s="82">
        <v>-7134694</v>
      </c>
      <c r="AW387" s="82">
        <v>-9411923</v>
      </c>
      <c r="AX387" s="82">
        <v>-9210013</v>
      </c>
      <c r="AY387" s="82">
        <v>-9069952</v>
      </c>
      <c r="AZ387" s="82">
        <v>-8698716</v>
      </c>
      <c r="BA387" s="82">
        <v>7061</v>
      </c>
      <c r="BB387" s="82">
        <v>137934</v>
      </c>
      <c r="BC387" s="82">
        <v>1112973</v>
      </c>
      <c r="BD387" s="82">
        <v>791945</v>
      </c>
      <c r="BE387" s="82">
        <v>18450995</v>
      </c>
      <c r="BF387" s="82">
        <v>37024535</v>
      </c>
      <c r="BG387" s="82">
        <v>14730575</v>
      </c>
      <c r="BH387" s="82">
        <v>17950808</v>
      </c>
      <c r="BI387" s="82">
        <v>54252607</v>
      </c>
      <c r="BJ387" s="82">
        <v>39861590</v>
      </c>
      <c r="BK387" s="82">
        <v>104848890</v>
      </c>
      <c r="BL387" s="82">
        <v>78554072</v>
      </c>
      <c r="BM387" s="82">
        <v>75161679</v>
      </c>
      <c r="BN387" s="82">
        <v>89188048</v>
      </c>
      <c r="BO387" s="82">
        <v>99885122</v>
      </c>
      <c r="BP387" s="82">
        <v>107595388</v>
      </c>
      <c r="BQ387" s="82">
        <v>222803132</v>
      </c>
      <c r="BR387" s="82">
        <v>222765371</v>
      </c>
      <c r="BS387" s="82">
        <v>272700786</v>
      </c>
      <c r="BT387" s="82">
        <v>266994010</v>
      </c>
      <c r="BU387" s="83"/>
      <c r="BV387" s="83"/>
      <c r="BW387" s="83"/>
      <c r="BX387" s="83"/>
      <c r="BY387" s="82">
        <v>445421</v>
      </c>
      <c r="BZ387" s="82">
        <v>1097479</v>
      </c>
      <c r="CA387" s="82">
        <v>7860494</v>
      </c>
      <c r="CB387" s="82">
        <v>6390058</v>
      </c>
      <c r="CC387" s="83"/>
      <c r="CD387" s="83"/>
      <c r="CE387" s="83"/>
      <c r="CF387" s="83"/>
      <c r="CG387" s="82">
        <v>11470167</v>
      </c>
      <c r="CH387" s="82">
        <v>9032203</v>
      </c>
      <c r="CI387" s="82">
        <v>6684077</v>
      </c>
      <c r="CJ387" s="82">
        <v>7134694</v>
      </c>
      <c r="CK387" s="89">
        <f t="shared" si="583"/>
        <v>80380730</v>
      </c>
      <c r="CL387" s="89">
        <f t="shared" si="584"/>
        <v>-59044223</v>
      </c>
      <c r="CM387" s="89">
        <f t="shared" si="585"/>
        <v>-11479163</v>
      </c>
      <c r="CN387" s="89">
        <f t="shared" si="586"/>
        <v>-9411923</v>
      </c>
      <c r="CO387" s="89">
        <f t="shared" si="587"/>
        <v>445421</v>
      </c>
      <c r="CP387" s="90">
        <f t="shared" si="588"/>
        <v>0.00554139033074221</v>
      </c>
      <c r="CQ387" s="90">
        <f t="shared" si="589"/>
        <v>0.00557226844522488</v>
      </c>
      <c r="CR387" s="91">
        <f t="shared" si="590"/>
        <v>0</v>
      </c>
      <c r="CS387" s="93">
        <f t="shared" si="591"/>
        <v>0</v>
      </c>
      <c r="CT387" s="93">
        <f t="shared" si="592"/>
        <v>72497.5</v>
      </c>
      <c r="CU387" s="93">
        <f t="shared" si="593"/>
        <v>82174863.5</v>
      </c>
      <c r="CV387" s="94"/>
      <c r="CW387" s="95">
        <f t="shared" si="594"/>
        <v>83793936</v>
      </c>
      <c r="CX387" s="95">
        <f t="shared" si="595"/>
        <v>-64425379</v>
      </c>
      <c r="CY387" s="95">
        <f t="shared" si="596"/>
        <v>-9061065</v>
      </c>
      <c r="CZ387" s="93">
        <f t="shared" si="597"/>
        <v>-9210013</v>
      </c>
      <c r="DA387" s="95">
        <f t="shared" si="598"/>
        <v>1097479</v>
      </c>
      <c r="DB387" s="99">
        <f t="shared" si="599"/>
        <v>0.0130973558754896</v>
      </c>
      <c r="DC387" s="99">
        <f t="shared" si="600"/>
        <v>0.0132711731531618</v>
      </c>
      <c r="DD387" s="91">
        <f t="shared" si="601"/>
        <v>0</v>
      </c>
      <c r="DE387" s="93">
        <f t="shared" si="602"/>
        <v>0</v>
      </c>
      <c r="DF387" s="93">
        <f t="shared" si="603"/>
        <v>625453.5</v>
      </c>
      <c r="DG387" s="93">
        <f t="shared" si="604"/>
        <v>94536585</v>
      </c>
      <c r="DH387" s="94"/>
      <c r="DI387" s="100">
        <f t="shared" si="605"/>
        <v>90715465</v>
      </c>
      <c r="DJ387" s="100">
        <f t="shared" si="606"/>
        <v>-67100942</v>
      </c>
      <c r="DK387" s="100">
        <f t="shared" si="607"/>
        <v>-6684077</v>
      </c>
      <c r="DL387" s="100">
        <f t="shared" si="608"/>
        <v>-9069952</v>
      </c>
      <c r="DM387" s="100">
        <f t="shared" si="609"/>
        <v>7860494</v>
      </c>
      <c r="DN387" s="99">
        <f t="shared" si="610"/>
        <v>0.0866499885107793</v>
      </c>
      <c r="DO387" s="90">
        <f t="shared" si="611"/>
        <v>0.0948705177870378</v>
      </c>
      <c r="DP387" s="91">
        <f t="shared" si="612"/>
        <v>0</v>
      </c>
      <c r="DQ387" s="93">
        <f t="shared" si="613"/>
        <v>0</v>
      </c>
      <c r="DR387" s="93">
        <f t="shared" si="614"/>
        <v>952459</v>
      </c>
      <c r="DS387" s="93">
        <f t="shared" si="615"/>
        <v>103740255</v>
      </c>
      <c r="DT387" s="94"/>
      <c r="DU387" s="105">
        <f t="shared" ref="DU387:DX387" si="696">(DI387+CW387+CK387)/3</f>
        <v>84963377</v>
      </c>
      <c r="DV387" s="105">
        <f t="shared" si="696"/>
        <v>-63523514.6666667</v>
      </c>
      <c r="DW387" s="105">
        <f t="shared" si="696"/>
        <v>-9074768.33333333</v>
      </c>
      <c r="DX387" s="105">
        <f t="shared" si="696"/>
        <v>-9230629.33333333</v>
      </c>
      <c r="DY387" s="105">
        <f t="shared" si="617"/>
        <v>3134464.66666667</v>
      </c>
      <c r="DZ387" s="99">
        <f t="shared" si="618"/>
        <v>0.036891950124189</v>
      </c>
      <c r="EA387" s="107">
        <f t="shared" si="619"/>
        <v>0.0383050999614696</v>
      </c>
      <c r="EB387" s="105">
        <f t="shared" si="620"/>
        <v>0</v>
      </c>
      <c r="EC387" s="105">
        <f t="shared" si="621"/>
        <v>0</v>
      </c>
      <c r="ED387" s="105">
        <f t="shared" si="622"/>
        <v>550136.666666667</v>
      </c>
      <c r="EE387" s="105">
        <f t="shared" si="623"/>
        <v>93483901.1666667</v>
      </c>
      <c r="EF387" s="108"/>
      <c r="EG387" s="115" t="str">
        <f t="shared" si="624"/>
        <v>完整</v>
      </c>
      <c r="EH387" s="115" t="str">
        <f t="shared" si="625"/>
        <v>完整</v>
      </c>
      <c r="EI387" s="115" t="str">
        <f t="shared" si="626"/>
        <v>完整</v>
      </c>
      <c r="EJ387" s="115" t="str">
        <f t="shared" si="627"/>
        <v>选择</v>
      </c>
      <c r="EK387" s="115" t="str">
        <f t="shared" si="628"/>
        <v>选择</v>
      </c>
      <c r="EL387" s="115" t="str">
        <f t="shared" si="629"/>
        <v>选择</v>
      </c>
      <c r="EM387" s="3" t="str">
        <f t="shared" si="630"/>
        <v>删除</v>
      </c>
      <c r="EN387" s="3" t="str">
        <f t="shared" si="631"/>
        <v>删除</v>
      </c>
      <c r="EO387" s="3" t="str">
        <f t="shared" si="632"/>
        <v>删除</v>
      </c>
      <c r="GR387" s="4"/>
    </row>
    <row r="388" s="5" customFormat="1" customHeight="1" spans="1:200">
      <c r="A388" s="42" t="s">
        <v>3734</v>
      </c>
      <c r="B388" s="43" t="str">
        <f t="shared" si="647"/>
        <v>Adana Food Tech(Liu Zhou)Co.,Ltd.</v>
      </c>
      <c r="C388" s="44" t="s">
        <v>207</v>
      </c>
      <c r="D388" s="44" t="s">
        <v>90</v>
      </c>
      <c r="E388" s="45"/>
      <c r="F388" s="47"/>
      <c r="G388" s="44"/>
      <c r="H388" s="46">
        <f t="shared" ref="H388:H435" si="697">IF(B388&lt;&gt;"exclude",DZ388," ")</f>
        <v>-0.148214398784272</v>
      </c>
      <c r="I388" s="46" t="str">
        <f t="shared" ref="I388:I435" si="698">IF(C388&lt;&gt;"exclude",EA388," ")</f>
        <v> </v>
      </c>
      <c r="J388" s="44"/>
      <c r="K388" s="47"/>
      <c r="L388" s="44"/>
      <c r="M388" s="70"/>
      <c r="N388" s="71" t="s">
        <v>3735</v>
      </c>
      <c r="O388" s="71" t="s">
        <v>3736</v>
      </c>
      <c r="P388" s="71" t="s">
        <v>3737</v>
      </c>
      <c r="Q388" s="71" t="s">
        <v>3738</v>
      </c>
      <c r="R388" s="71" t="s">
        <v>3739</v>
      </c>
      <c r="S388" s="71" t="s">
        <v>235</v>
      </c>
      <c r="T388" s="75"/>
      <c r="U388" s="71" t="s">
        <v>3740</v>
      </c>
      <c r="V388" s="71" t="s">
        <v>237</v>
      </c>
      <c r="W388" s="71" t="s">
        <v>83</v>
      </c>
      <c r="X388" s="71" t="s">
        <v>3741</v>
      </c>
      <c r="Y388" s="71" t="s">
        <v>3742</v>
      </c>
      <c r="Z388" s="71" t="s">
        <v>3743</v>
      </c>
      <c r="AA388" s="81">
        <v>41663</v>
      </c>
      <c r="AB388" s="75"/>
      <c r="AC388" s="82">
        <v>21429</v>
      </c>
      <c r="AD388" s="82">
        <v>22955</v>
      </c>
      <c r="AE388" s="82">
        <v>18788</v>
      </c>
      <c r="AF388" s="82">
        <v>17433</v>
      </c>
      <c r="AG388" s="82">
        <v>878</v>
      </c>
      <c r="AH388" s="82">
        <v>783</v>
      </c>
      <c r="AI388" s="82">
        <v>794</v>
      </c>
      <c r="AJ388" s="82">
        <v>1226</v>
      </c>
      <c r="AK388" s="82">
        <v>14940</v>
      </c>
      <c r="AL388" s="82">
        <v>16299</v>
      </c>
      <c r="AM388" s="82">
        <v>13981</v>
      </c>
      <c r="AN388" s="82">
        <v>11785</v>
      </c>
      <c r="AO388" s="82">
        <v>1402</v>
      </c>
      <c r="AP388" s="82">
        <v>1539</v>
      </c>
      <c r="AQ388" s="82">
        <v>1208</v>
      </c>
      <c r="AR388" s="82">
        <v>1081</v>
      </c>
      <c r="AS388" s="82">
        <v>-5804</v>
      </c>
      <c r="AT388" s="82">
        <v>-6423</v>
      </c>
      <c r="AU388" s="82">
        <v>-7968</v>
      </c>
      <c r="AV388" s="82">
        <v>-6859</v>
      </c>
      <c r="AW388" s="82">
        <v>-830</v>
      </c>
      <c r="AX388" s="82">
        <v>-1117</v>
      </c>
      <c r="AY388" s="82">
        <v>-1024</v>
      </c>
      <c r="AZ388" s="82">
        <v>-968</v>
      </c>
      <c r="BA388" s="82">
        <v>4695</v>
      </c>
      <c r="BB388" s="82">
        <v>2442</v>
      </c>
      <c r="BC388" s="82">
        <v>1334</v>
      </c>
      <c r="BD388" s="82">
        <v>1852</v>
      </c>
      <c r="BE388" s="82">
        <v>3836</v>
      </c>
      <c r="BF388" s="82">
        <v>2271</v>
      </c>
      <c r="BG388" s="82">
        <v>2597</v>
      </c>
      <c r="BH388" s="82">
        <v>2732</v>
      </c>
      <c r="BI388" s="82">
        <v>894</v>
      </c>
      <c r="BJ388" s="82">
        <v>707</v>
      </c>
      <c r="BK388" s="82">
        <v>367</v>
      </c>
      <c r="BL388" s="82">
        <v>1030</v>
      </c>
      <c r="BM388" s="82">
        <v>30067</v>
      </c>
      <c r="BN388" s="82">
        <v>28341</v>
      </c>
      <c r="BO388" s="82">
        <v>28038</v>
      </c>
      <c r="BP388" s="82">
        <v>27749</v>
      </c>
      <c r="BQ388" s="82">
        <v>51985</v>
      </c>
      <c r="BR388" s="82">
        <v>46742</v>
      </c>
      <c r="BS388" s="82">
        <v>45000</v>
      </c>
      <c r="BT388" s="82">
        <v>45977</v>
      </c>
      <c r="BU388" s="82">
        <v>667</v>
      </c>
      <c r="BV388" s="82">
        <v>979</v>
      </c>
      <c r="BW388" s="82">
        <v>1649</v>
      </c>
      <c r="BX388" s="82">
        <v>1526</v>
      </c>
      <c r="BY388" s="82">
        <v>733</v>
      </c>
      <c r="BZ388" s="82">
        <v>-101</v>
      </c>
      <c r="CA388" s="82">
        <v>-3391</v>
      </c>
      <c r="CB388" s="82">
        <v>-953</v>
      </c>
      <c r="CC388" s="83"/>
      <c r="CD388" s="82">
        <v>1</v>
      </c>
      <c r="CE388" s="82">
        <v>33</v>
      </c>
      <c r="CF388" s="82">
        <v>26</v>
      </c>
      <c r="CG388" s="82">
        <v>3735</v>
      </c>
      <c r="CH388" s="82">
        <v>3904</v>
      </c>
      <c r="CI388" s="82">
        <v>5078</v>
      </c>
      <c r="CJ388" s="82">
        <v>4226</v>
      </c>
      <c r="CK388" s="89">
        <f t="shared" ref="CK388:CK435" si="699">IF(AC388="","无数据",AC388)</f>
        <v>21429</v>
      </c>
      <c r="CL388" s="89">
        <f t="shared" ref="CL388:CL435" si="700">-AK388</f>
        <v>-14940</v>
      </c>
      <c r="CM388" s="89">
        <f t="shared" ref="CM388:CM435" si="701">IF(AO388="",AS388,(-AO388+AS388))</f>
        <v>-7206</v>
      </c>
      <c r="CN388" s="89">
        <f t="shared" ref="CN388:CN435" si="702">AW388</f>
        <v>-830</v>
      </c>
      <c r="CO388" s="89">
        <f t="shared" ref="CO388:CO435" si="703">IF(CK388="无数据","无数据",(CK388+CL388+CM388+CN388))</f>
        <v>-1547</v>
      </c>
      <c r="CP388" s="90">
        <f t="shared" ref="CP388:CP435" si="704">CO388/CK388</f>
        <v>-0.0721918894955434</v>
      </c>
      <c r="CQ388" s="90">
        <f t="shared" ref="CQ388:CQ435" si="705">CO388/-(CL388+CM388+CN388)</f>
        <v>-0.0673311281337047</v>
      </c>
      <c r="CR388" s="91">
        <f t="shared" ref="CR388:CR435" si="706">BU388</f>
        <v>667</v>
      </c>
      <c r="CS388" s="93">
        <f t="shared" ref="CS388:CS435" si="707">IF(AO388="","",AO388)</f>
        <v>1402</v>
      </c>
      <c r="CT388" s="93">
        <f t="shared" ref="CT388:CT435" si="708">(IF(BA388="","",BA388)+IF(BB388="","",BB388))/2</f>
        <v>3568.5</v>
      </c>
      <c r="CU388" s="93">
        <f t="shared" ref="CU388:CU435" si="709">(IF(BM388="","",BM388)+IF(BN388="","",BN388))/2</f>
        <v>29204</v>
      </c>
      <c r="CV388" s="94"/>
      <c r="CW388" s="95">
        <f t="shared" ref="CW388:CW435" si="710">IF(AD388="","无数据",AD388)</f>
        <v>22955</v>
      </c>
      <c r="CX388" s="95">
        <f t="shared" ref="CX388:CX435" si="711">-AL388</f>
        <v>-16299</v>
      </c>
      <c r="CY388" s="95">
        <f t="shared" ref="CY388:CY435" si="712">IF(AP388="",AT388,(-AP388+AT388))</f>
        <v>-7962</v>
      </c>
      <c r="CZ388" s="93">
        <f t="shared" ref="CZ388:CZ435" si="713">IF(AX388="","",AX388)</f>
        <v>-1117</v>
      </c>
      <c r="DA388" s="95">
        <f t="shared" ref="DA388:DA435" si="714">IF(CW388="无数据","无数据",(CW388+CX388+CY388+CZ388))</f>
        <v>-2423</v>
      </c>
      <c r="DB388" s="99">
        <f t="shared" ref="DB388:DB435" si="715">DA388/CW388</f>
        <v>-0.105554345458506</v>
      </c>
      <c r="DC388" s="99">
        <f t="shared" ref="DC388:DC435" si="716">DA388/-(CX388+CY388+CZ388)</f>
        <v>-0.0954763968791867</v>
      </c>
      <c r="DD388" s="91">
        <f t="shared" ref="DD388:DD435" si="717">BV388</f>
        <v>979</v>
      </c>
      <c r="DE388" s="93">
        <f t="shared" ref="DE388:DE435" si="718">IF(AP388="","",AP388)</f>
        <v>1539</v>
      </c>
      <c r="DF388" s="93">
        <f t="shared" ref="DF388:DF435" si="719">(IF(BB388="","",BB388)+IF(BC388="","",BC388))/2</f>
        <v>1888</v>
      </c>
      <c r="DG388" s="93">
        <f t="shared" ref="DG388:DG435" si="720">(IF(BN388="","",BN388)+IF(BO388="","",BO388))/2</f>
        <v>28189.5</v>
      </c>
      <c r="DH388" s="94"/>
      <c r="DI388" s="100">
        <f t="shared" ref="DI388:DI435" si="721">IF(AE388="","无数据",AE388)</f>
        <v>18788</v>
      </c>
      <c r="DJ388" s="100">
        <f t="shared" ref="DJ388:DJ435" si="722">-AM388</f>
        <v>-13981</v>
      </c>
      <c r="DK388" s="100">
        <f t="shared" ref="DK388:DK435" si="723">IF(AQ388="",AU388,(-AQ388+AU388))</f>
        <v>-9176</v>
      </c>
      <c r="DL388" s="100">
        <f t="shared" ref="DL388:DL435" si="724">AY388</f>
        <v>-1024</v>
      </c>
      <c r="DM388" s="100">
        <f t="shared" ref="DM388:DM435" si="725">IF(DI388="无数据","无数据",(DI388+DJ388+DK388+DL388))</f>
        <v>-5393</v>
      </c>
      <c r="DN388" s="99">
        <f t="shared" ref="DN388:DN435" si="726">DM388/DI388</f>
        <v>-0.287044922290824</v>
      </c>
      <c r="DO388" s="90">
        <f t="shared" ref="DO388:DO435" si="727">DM388/-(DJ388+DK388+DL388)</f>
        <v>-0.223026342996568</v>
      </c>
      <c r="DP388" s="91">
        <f t="shared" ref="DP388:DP435" si="728">BW388</f>
        <v>1649</v>
      </c>
      <c r="DQ388" s="93">
        <f t="shared" ref="DQ388:DQ435" si="729">IF(AQ388="","",AQ388)</f>
        <v>1208</v>
      </c>
      <c r="DR388" s="93">
        <f t="shared" ref="DR388:DR435" si="730">(IF(BC388="","",BC388)+IF(BD388="","",BD388))/2</f>
        <v>1593</v>
      </c>
      <c r="DS388" s="93">
        <f t="shared" ref="DS388:DS435" si="731">(IF(BO388="","",BO388)+IF(BP388="","",BP388))/2</f>
        <v>27893.5</v>
      </c>
      <c r="DT388" s="94"/>
      <c r="DU388" s="105">
        <f t="shared" ref="DU388:DX388" si="732">(DI388+CW388+CK388)/3</f>
        <v>21057.3333333333</v>
      </c>
      <c r="DV388" s="105">
        <f t="shared" si="732"/>
        <v>-15073.3333333333</v>
      </c>
      <c r="DW388" s="105">
        <f t="shared" si="732"/>
        <v>-8114.66666666667</v>
      </c>
      <c r="DX388" s="105">
        <f t="shared" si="732"/>
        <v>-990.333333333333</v>
      </c>
      <c r="DY388" s="105">
        <f t="shared" ref="DY388:DY435" si="733">DU388+DV388+DW388+DX388</f>
        <v>-3121</v>
      </c>
      <c r="DZ388" s="99">
        <f t="shared" ref="DZ388:DZ435" si="734">DY388/DU388</f>
        <v>-0.148214398784272</v>
      </c>
      <c r="EA388" s="107">
        <f t="shared" ref="EA388:EA435" si="735">DY388/-(DV388+DW388+DX388)</f>
        <v>-0.129082511890811</v>
      </c>
      <c r="EB388" s="105">
        <f t="shared" ref="EB388:EB435" si="736">-(DP388+DD388+CR388)/3</f>
        <v>-1098.33333333333</v>
      </c>
      <c r="EC388" s="105">
        <f t="shared" ref="EC388:EC435" si="737">-(DQ388+DE388+CS388)/3</f>
        <v>-1383</v>
      </c>
      <c r="ED388" s="105">
        <f t="shared" ref="ED388:ED435" si="738">AVERAGE(DR388,DF388,CT388)</f>
        <v>2349.83333333333</v>
      </c>
      <c r="EE388" s="105">
        <f t="shared" ref="EE388:EE435" si="739">AVERAGE(DS388,DG388,CU388)</f>
        <v>28429</v>
      </c>
      <c r="EF388" s="108"/>
      <c r="EG388" s="115" t="str">
        <f t="shared" ref="EG388:EG435" si="740">IF(DI388="无数据","无数据","完整")</f>
        <v>完整</v>
      </c>
      <c r="EH388" s="115" t="str">
        <f t="shared" ref="EH388:EH435" si="741">IF(CW388="无数据","无数据","完整")</f>
        <v>完整</v>
      </c>
      <c r="EI388" s="115" t="str">
        <f t="shared" ref="EI388:EI435" si="742">IF(CK388="无数据","无数据","完整")</f>
        <v>完整</v>
      </c>
      <c r="EJ388" s="115" t="str">
        <f t="shared" ref="EJ388:EJ435" si="743">IF(OR(AND(EG388="完整",EH388="完整"),AND(EG388="完整",EI388="完整"),AND(EH388="完整",EI388="完整")),"选择","删除")</f>
        <v>选择</v>
      </c>
      <c r="EK388" s="115" t="str">
        <f t="shared" ref="EK388:EK435" si="744">IF(AND(EG388="完整",EH388="完整",EI388="完整"),"选择","删除")</f>
        <v>选择</v>
      </c>
      <c r="EL388" s="115" t="str">
        <f t="shared" ref="EL388:EL435" si="745">IF(AND(CO388&lt;0,DA388&lt;0,DM388&lt;0),"删除","选择")</f>
        <v>删除</v>
      </c>
      <c r="EM388" s="3" t="str">
        <f t="shared" ref="EM388:EM435" si="746">IF((-EB388/DU388)&lt;$EM$2,"选择","删除")</f>
        <v>删除</v>
      </c>
      <c r="EN388" s="3" t="str">
        <f t="shared" ref="EN388:EN435" si="747">IF((-EC388/DU388)&lt;$EN$2,"选择","删除")</f>
        <v>删除</v>
      </c>
      <c r="EO388" s="3" t="str">
        <f t="shared" ref="EO388:EO435" si="748">IF((-DW388/DU388)&lt;$EO$2,"选择","删除")</f>
        <v>删除</v>
      </c>
      <c r="GR388" s="4"/>
    </row>
    <row r="389" s="5" customFormat="1" customHeight="1" spans="1:200">
      <c r="A389" s="42" t="s">
        <v>3744</v>
      </c>
      <c r="B389" s="43" t="str">
        <f t="shared" si="647"/>
        <v>Amiable Logistics (India) Limited</v>
      </c>
      <c r="C389" s="44" t="s">
        <v>207</v>
      </c>
      <c r="D389" s="44" t="s">
        <v>90</v>
      </c>
      <c r="E389" s="45"/>
      <c r="F389" s="47"/>
      <c r="G389" s="44"/>
      <c r="H389" s="46">
        <f t="shared" si="697"/>
        <v>0.0342133730876801</v>
      </c>
      <c r="I389" s="46" t="str">
        <f t="shared" si="698"/>
        <v> </v>
      </c>
      <c r="J389" s="44"/>
      <c r="K389" s="47"/>
      <c r="L389" s="44"/>
      <c r="M389" s="70"/>
      <c r="N389" s="71" t="s">
        <v>3745</v>
      </c>
      <c r="O389" s="71" t="s">
        <v>3746</v>
      </c>
      <c r="P389" s="71" t="s">
        <v>211</v>
      </c>
      <c r="Q389" s="71" t="s">
        <v>3747</v>
      </c>
      <c r="R389" s="71" t="s">
        <v>3748</v>
      </c>
      <c r="S389" s="71" t="s">
        <v>612</v>
      </c>
      <c r="T389" s="75"/>
      <c r="U389" s="71" t="s">
        <v>3749</v>
      </c>
      <c r="V389" s="71" t="s">
        <v>266</v>
      </c>
      <c r="W389" s="71" t="s">
        <v>77</v>
      </c>
      <c r="X389" s="71" t="s">
        <v>3750</v>
      </c>
      <c r="Y389" s="71" t="s">
        <v>462</v>
      </c>
      <c r="Z389" s="71" t="s">
        <v>3751</v>
      </c>
      <c r="AA389" s="81">
        <v>44881</v>
      </c>
      <c r="AB389" s="71" t="s">
        <v>3752</v>
      </c>
      <c r="AC389" s="82">
        <v>244022</v>
      </c>
      <c r="AD389" s="82">
        <v>294625</v>
      </c>
      <c r="AE389" s="82">
        <v>170374</v>
      </c>
      <c r="AF389" s="82">
        <v>137638</v>
      </c>
      <c r="AG389" s="82">
        <v>6834</v>
      </c>
      <c r="AH389" s="82">
        <v>5179</v>
      </c>
      <c r="AI389" s="82">
        <v>2218</v>
      </c>
      <c r="AJ389" s="82">
        <v>2651</v>
      </c>
      <c r="AK389" s="83"/>
      <c r="AL389" s="83"/>
      <c r="AM389" s="83"/>
      <c r="AN389" s="83"/>
      <c r="AO389" s="82">
        <v>0</v>
      </c>
      <c r="AP389" s="82">
        <v>0</v>
      </c>
      <c r="AQ389" s="82">
        <v>0</v>
      </c>
      <c r="AR389" s="82">
        <v>0</v>
      </c>
      <c r="AS389" s="82">
        <v>-228378</v>
      </c>
      <c r="AT389" s="82">
        <v>-283884</v>
      </c>
      <c r="AU389" s="82">
        <v>-165538</v>
      </c>
      <c r="AV389" s="82">
        <v>-135090</v>
      </c>
      <c r="AW389" s="82">
        <v>-5277</v>
      </c>
      <c r="AX389" s="82">
        <v>-923</v>
      </c>
      <c r="AY389" s="82">
        <v>-763</v>
      </c>
      <c r="AZ389" s="82">
        <v>-986</v>
      </c>
      <c r="BA389" s="83"/>
      <c r="BB389" s="83"/>
      <c r="BC389" s="83"/>
      <c r="BD389" s="83"/>
      <c r="BE389" s="82">
        <v>12909</v>
      </c>
      <c r="BF389" s="82">
        <v>19693</v>
      </c>
      <c r="BG389" s="82">
        <v>15180</v>
      </c>
      <c r="BH389" s="82">
        <v>10551</v>
      </c>
      <c r="BI389" s="82">
        <v>2892</v>
      </c>
      <c r="BJ389" s="82">
        <v>1768</v>
      </c>
      <c r="BK389" s="82">
        <v>2281</v>
      </c>
      <c r="BL389" s="82">
        <v>4287</v>
      </c>
      <c r="BM389" s="82">
        <v>16855</v>
      </c>
      <c r="BN389" s="82">
        <v>17079</v>
      </c>
      <c r="BO389" s="82">
        <v>3063</v>
      </c>
      <c r="BP389" s="82">
        <v>3862</v>
      </c>
      <c r="BQ389" s="82">
        <v>136678</v>
      </c>
      <c r="BR389" s="82">
        <v>121175</v>
      </c>
      <c r="BS389" s="82">
        <v>36821</v>
      </c>
      <c r="BT389" s="82">
        <v>31748</v>
      </c>
      <c r="BU389" s="82">
        <v>107960</v>
      </c>
      <c r="BV389" s="82">
        <v>147613</v>
      </c>
      <c r="BW389" s="82">
        <v>82197</v>
      </c>
      <c r="BX389" s="82">
        <v>67459</v>
      </c>
      <c r="BY389" s="82">
        <v>17201</v>
      </c>
      <c r="BZ389" s="82">
        <v>14997</v>
      </c>
      <c r="CA389" s="82">
        <v>6291</v>
      </c>
      <c r="CB389" s="82">
        <v>4213</v>
      </c>
      <c r="CC389" s="82">
        <v>99484</v>
      </c>
      <c r="CD389" s="82">
        <v>118206</v>
      </c>
      <c r="CE389" s="82">
        <v>69495</v>
      </c>
      <c r="CF389" s="82">
        <v>54864</v>
      </c>
      <c r="CG389" s="82">
        <v>5293</v>
      </c>
      <c r="CH389" s="82">
        <v>4554</v>
      </c>
      <c r="CI389" s="82">
        <v>1652</v>
      </c>
      <c r="CJ389" s="82">
        <v>1616</v>
      </c>
      <c r="CK389" s="89">
        <f t="shared" si="699"/>
        <v>244022</v>
      </c>
      <c r="CL389" s="89">
        <f t="shared" si="700"/>
        <v>0</v>
      </c>
      <c r="CM389" s="89">
        <f t="shared" si="701"/>
        <v>-228378</v>
      </c>
      <c r="CN389" s="89">
        <f t="shared" si="702"/>
        <v>-5277</v>
      </c>
      <c r="CO389" s="89">
        <f t="shared" si="703"/>
        <v>10367</v>
      </c>
      <c r="CP389" s="90">
        <f t="shared" si="704"/>
        <v>0.0424838744047668</v>
      </c>
      <c r="CQ389" s="90">
        <f t="shared" si="705"/>
        <v>0.0443688343925874</v>
      </c>
      <c r="CR389" s="91">
        <f t="shared" si="706"/>
        <v>107960</v>
      </c>
      <c r="CS389" s="93">
        <f t="shared" si="707"/>
        <v>0</v>
      </c>
      <c r="CT389" s="93" t="e">
        <f t="shared" si="708"/>
        <v>#VALUE!</v>
      </c>
      <c r="CU389" s="93">
        <f t="shared" si="709"/>
        <v>16967</v>
      </c>
      <c r="CV389" s="94"/>
      <c r="CW389" s="95">
        <f t="shared" si="710"/>
        <v>294625</v>
      </c>
      <c r="CX389" s="95">
        <f t="shared" si="711"/>
        <v>0</v>
      </c>
      <c r="CY389" s="95">
        <f t="shared" si="712"/>
        <v>-283884</v>
      </c>
      <c r="CZ389" s="93">
        <f t="shared" si="713"/>
        <v>-923</v>
      </c>
      <c r="DA389" s="95">
        <f t="shared" si="714"/>
        <v>9818</v>
      </c>
      <c r="DB389" s="99">
        <f t="shared" si="715"/>
        <v>0.0333237165888842</v>
      </c>
      <c r="DC389" s="99">
        <f t="shared" si="716"/>
        <v>0.0344724673199746</v>
      </c>
      <c r="DD389" s="91">
        <f t="shared" si="717"/>
        <v>147613</v>
      </c>
      <c r="DE389" s="93">
        <f t="shared" si="718"/>
        <v>0</v>
      </c>
      <c r="DF389" s="93" t="e">
        <f t="shared" si="719"/>
        <v>#VALUE!</v>
      </c>
      <c r="DG389" s="93">
        <f t="shared" si="720"/>
        <v>10071</v>
      </c>
      <c r="DH389" s="94"/>
      <c r="DI389" s="100">
        <f t="shared" si="721"/>
        <v>170374</v>
      </c>
      <c r="DJ389" s="100">
        <f t="shared" si="722"/>
        <v>0</v>
      </c>
      <c r="DK389" s="100">
        <f t="shared" si="723"/>
        <v>-165538</v>
      </c>
      <c r="DL389" s="100">
        <f t="shared" si="724"/>
        <v>-763</v>
      </c>
      <c r="DM389" s="100">
        <f t="shared" si="725"/>
        <v>4073</v>
      </c>
      <c r="DN389" s="99">
        <f t="shared" si="726"/>
        <v>0.0239062298237994</v>
      </c>
      <c r="DO389" s="90">
        <f t="shared" si="727"/>
        <v>0.0244917348662967</v>
      </c>
      <c r="DP389" s="91">
        <f t="shared" si="728"/>
        <v>82197</v>
      </c>
      <c r="DQ389" s="93">
        <f t="shared" si="729"/>
        <v>0</v>
      </c>
      <c r="DR389" s="93" t="e">
        <f t="shared" si="730"/>
        <v>#VALUE!</v>
      </c>
      <c r="DS389" s="93">
        <f t="shared" si="731"/>
        <v>3462.5</v>
      </c>
      <c r="DT389" s="94"/>
      <c r="DU389" s="105">
        <f t="shared" ref="DU389:DX389" si="749">(DI389+CW389+CK389)/3</f>
        <v>236340.333333333</v>
      </c>
      <c r="DV389" s="105">
        <f t="shared" si="749"/>
        <v>0</v>
      </c>
      <c r="DW389" s="105">
        <f t="shared" si="749"/>
        <v>-225933.333333333</v>
      </c>
      <c r="DX389" s="105">
        <f t="shared" si="749"/>
        <v>-2321</v>
      </c>
      <c r="DY389" s="105">
        <f t="shared" si="733"/>
        <v>8086</v>
      </c>
      <c r="DZ389" s="99">
        <f t="shared" si="734"/>
        <v>0.0342133730876801</v>
      </c>
      <c r="EA389" s="107">
        <f t="shared" si="735"/>
        <v>0.0354253953557654</v>
      </c>
      <c r="EB389" s="105">
        <f t="shared" si="736"/>
        <v>-112590</v>
      </c>
      <c r="EC389" s="105">
        <f t="shared" si="737"/>
        <v>0</v>
      </c>
      <c r="ED389" s="105" t="e">
        <f t="shared" si="738"/>
        <v>#VALUE!</v>
      </c>
      <c r="EE389" s="105">
        <f t="shared" si="739"/>
        <v>10166.8333333333</v>
      </c>
      <c r="EF389" s="108"/>
      <c r="EG389" s="115" t="str">
        <f t="shared" si="740"/>
        <v>完整</v>
      </c>
      <c r="EH389" s="115" t="str">
        <f t="shared" si="741"/>
        <v>完整</v>
      </c>
      <c r="EI389" s="115" t="str">
        <f t="shared" si="742"/>
        <v>完整</v>
      </c>
      <c r="EJ389" s="115" t="str">
        <f t="shared" si="743"/>
        <v>选择</v>
      </c>
      <c r="EK389" s="115" t="str">
        <f t="shared" si="744"/>
        <v>选择</v>
      </c>
      <c r="EL389" s="115" t="str">
        <f t="shared" si="745"/>
        <v>选择</v>
      </c>
      <c r="EM389" s="3" t="str">
        <f t="shared" si="746"/>
        <v>删除</v>
      </c>
      <c r="EN389" s="3" t="str">
        <f t="shared" si="747"/>
        <v>删除</v>
      </c>
      <c r="EO389" s="3" t="str">
        <f t="shared" si="748"/>
        <v>删除</v>
      </c>
      <c r="GR389" s="4"/>
    </row>
    <row r="390" s="5" customFormat="1" customHeight="1" spans="1:200">
      <c r="A390" s="42" t="s">
        <v>3753</v>
      </c>
      <c r="B390" s="43" t="str">
        <f t="shared" si="647"/>
        <v>PT Guna Timur Raya TBK</v>
      </c>
      <c r="C390" s="44" t="s">
        <v>207</v>
      </c>
      <c r="D390" s="44" t="s">
        <v>90</v>
      </c>
      <c r="E390" s="45"/>
      <c r="F390" s="47"/>
      <c r="G390" s="44"/>
      <c r="H390" s="46">
        <f t="shared" si="697"/>
        <v>-0.0805220587908688</v>
      </c>
      <c r="I390" s="46" t="str">
        <f t="shared" si="698"/>
        <v> </v>
      </c>
      <c r="J390" s="44"/>
      <c r="K390" s="47"/>
      <c r="L390" s="44"/>
      <c r="M390" s="70"/>
      <c r="N390" s="71" t="s">
        <v>3754</v>
      </c>
      <c r="O390" s="71" t="s">
        <v>3755</v>
      </c>
      <c r="P390" s="71" t="s">
        <v>211</v>
      </c>
      <c r="Q390" s="71" t="s">
        <v>3756</v>
      </c>
      <c r="R390" s="71" t="s">
        <v>3757</v>
      </c>
      <c r="S390" s="71" t="s">
        <v>1107</v>
      </c>
      <c r="T390" s="75"/>
      <c r="U390" s="71" t="s">
        <v>3758</v>
      </c>
      <c r="V390" s="71" t="s">
        <v>306</v>
      </c>
      <c r="W390" s="71" t="s">
        <v>83</v>
      </c>
      <c r="X390" s="71" t="s">
        <v>3759</v>
      </c>
      <c r="Y390" s="71" t="s">
        <v>3760</v>
      </c>
      <c r="Z390" s="71" t="s">
        <v>3761</v>
      </c>
      <c r="AA390" s="81">
        <v>43243</v>
      </c>
      <c r="AB390" s="75"/>
      <c r="AC390" s="82">
        <v>43374041</v>
      </c>
      <c r="AD390" s="82">
        <v>38815827</v>
      </c>
      <c r="AE390" s="82">
        <v>39606223</v>
      </c>
      <c r="AF390" s="82">
        <v>42839806</v>
      </c>
      <c r="AG390" s="83"/>
      <c r="AH390" s="82">
        <v>289528</v>
      </c>
      <c r="AI390" s="82">
        <v>281391</v>
      </c>
      <c r="AJ390" s="82">
        <v>72054</v>
      </c>
      <c r="AK390" s="82">
        <v>25229864</v>
      </c>
      <c r="AL390" s="82">
        <v>22317722</v>
      </c>
      <c r="AM390" s="82">
        <v>24088430</v>
      </c>
      <c r="AN390" s="82">
        <v>29055307</v>
      </c>
      <c r="AO390" s="82">
        <v>0</v>
      </c>
      <c r="AP390" s="82">
        <v>0</v>
      </c>
      <c r="AQ390" s="82">
        <v>0</v>
      </c>
      <c r="AR390" s="82">
        <v>0</v>
      </c>
      <c r="AS390" s="82">
        <v>-13651976</v>
      </c>
      <c r="AT390" s="82">
        <v>-13361784</v>
      </c>
      <c r="AU390" s="82">
        <v>-12557324</v>
      </c>
      <c r="AV390" s="82">
        <v>-13776377</v>
      </c>
      <c r="AW390" s="82">
        <v>-6540600</v>
      </c>
      <c r="AX390" s="82">
        <v>-6806853</v>
      </c>
      <c r="AY390" s="82">
        <v>-7048810</v>
      </c>
      <c r="AZ390" s="82">
        <v>-7151613</v>
      </c>
      <c r="BA390" s="82">
        <v>94524</v>
      </c>
      <c r="BB390" s="82">
        <v>8940</v>
      </c>
      <c r="BC390" s="82">
        <v>45405</v>
      </c>
      <c r="BD390" s="82">
        <v>8940</v>
      </c>
      <c r="BE390" s="82">
        <v>6846081</v>
      </c>
      <c r="BF390" s="82">
        <v>6855425</v>
      </c>
      <c r="BG390" s="82">
        <v>5740997</v>
      </c>
      <c r="BH390" s="82">
        <v>8656653</v>
      </c>
      <c r="BI390" s="82">
        <v>884447</v>
      </c>
      <c r="BJ390" s="82">
        <v>867422</v>
      </c>
      <c r="BK390" s="82">
        <v>996983</v>
      </c>
      <c r="BL390" s="82">
        <v>1736720</v>
      </c>
      <c r="BM390" s="82">
        <v>53546091</v>
      </c>
      <c r="BN390" s="82">
        <v>60158994</v>
      </c>
      <c r="BO390" s="82">
        <v>61854583</v>
      </c>
      <c r="BP390" s="82">
        <v>64366723</v>
      </c>
      <c r="BQ390" s="82">
        <v>65403192</v>
      </c>
      <c r="BR390" s="82">
        <v>70849505</v>
      </c>
      <c r="BS390" s="82">
        <v>76740945</v>
      </c>
      <c r="BT390" s="82">
        <v>86141744</v>
      </c>
      <c r="BU390" s="83"/>
      <c r="BV390" s="83"/>
      <c r="BW390" s="83"/>
      <c r="BX390" s="83"/>
      <c r="BY390" s="82">
        <v>-2048399</v>
      </c>
      <c r="BZ390" s="82">
        <v>-3381004</v>
      </c>
      <c r="CA390" s="82">
        <v>-3806950</v>
      </c>
      <c r="CB390" s="82">
        <v>-7071437</v>
      </c>
      <c r="CC390" s="82">
        <v>8754772</v>
      </c>
      <c r="CD390" s="82">
        <v>9065324</v>
      </c>
      <c r="CE390" s="82">
        <v>8542780</v>
      </c>
      <c r="CF390" s="82">
        <v>8926353</v>
      </c>
      <c r="CG390" s="83"/>
      <c r="CH390" s="83"/>
      <c r="CI390" s="83"/>
      <c r="CJ390" s="83"/>
      <c r="CK390" s="89">
        <f t="shared" si="699"/>
        <v>43374041</v>
      </c>
      <c r="CL390" s="89">
        <f t="shared" si="700"/>
        <v>-25229864</v>
      </c>
      <c r="CM390" s="89">
        <f t="shared" si="701"/>
        <v>-13651976</v>
      </c>
      <c r="CN390" s="89">
        <f t="shared" si="702"/>
        <v>-6540600</v>
      </c>
      <c r="CO390" s="89">
        <f t="shared" si="703"/>
        <v>-2048399</v>
      </c>
      <c r="CP390" s="90">
        <f t="shared" si="704"/>
        <v>-0.0472263813279468</v>
      </c>
      <c r="CQ390" s="90">
        <f t="shared" si="705"/>
        <v>-0.0450966306521622</v>
      </c>
      <c r="CR390" s="91">
        <f t="shared" si="706"/>
        <v>0</v>
      </c>
      <c r="CS390" s="93">
        <f t="shared" si="707"/>
        <v>0</v>
      </c>
      <c r="CT390" s="93">
        <f t="shared" si="708"/>
        <v>51732</v>
      </c>
      <c r="CU390" s="93">
        <f t="shared" si="709"/>
        <v>56852542.5</v>
      </c>
      <c r="CV390" s="94"/>
      <c r="CW390" s="95">
        <f t="shared" si="710"/>
        <v>38815827</v>
      </c>
      <c r="CX390" s="95">
        <f t="shared" si="711"/>
        <v>-22317722</v>
      </c>
      <c r="CY390" s="95">
        <f t="shared" si="712"/>
        <v>-13361784</v>
      </c>
      <c r="CZ390" s="93">
        <f t="shared" si="713"/>
        <v>-6806853</v>
      </c>
      <c r="DA390" s="95">
        <f t="shared" si="714"/>
        <v>-3670532</v>
      </c>
      <c r="DB390" s="99">
        <f t="shared" si="715"/>
        <v>-0.094562766883725</v>
      </c>
      <c r="DC390" s="99">
        <f t="shared" si="716"/>
        <v>-0.0863931879877021</v>
      </c>
      <c r="DD390" s="91">
        <f t="shared" si="717"/>
        <v>0</v>
      </c>
      <c r="DE390" s="93">
        <f t="shared" si="718"/>
        <v>0</v>
      </c>
      <c r="DF390" s="93">
        <f t="shared" si="719"/>
        <v>27172.5</v>
      </c>
      <c r="DG390" s="93">
        <f t="shared" si="720"/>
        <v>61006788.5</v>
      </c>
      <c r="DH390" s="94"/>
      <c r="DI390" s="100">
        <f t="shared" si="721"/>
        <v>39606223</v>
      </c>
      <c r="DJ390" s="100">
        <f t="shared" si="722"/>
        <v>-24088430</v>
      </c>
      <c r="DK390" s="100">
        <f t="shared" si="723"/>
        <v>-12557324</v>
      </c>
      <c r="DL390" s="100">
        <f t="shared" si="724"/>
        <v>-7048810</v>
      </c>
      <c r="DM390" s="100">
        <f t="shared" si="725"/>
        <v>-4088341</v>
      </c>
      <c r="DN390" s="99">
        <f t="shared" si="726"/>
        <v>-0.103224712944731</v>
      </c>
      <c r="DO390" s="90">
        <f t="shared" si="727"/>
        <v>-0.0935663530136152</v>
      </c>
      <c r="DP390" s="91">
        <f t="shared" si="728"/>
        <v>0</v>
      </c>
      <c r="DQ390" s="93">
        <f t="shared" si="729"/>
        <v>0</v>
      </c>
      <c r="DR390" s="93">
        <f t="shared" si="730"/>
        <v>27172.5</v>
      </c>
      <c r="DS390" s="93">
        <f t="shared" si="731"/>
        <v>63110653</v>
      </c>
      <c r="DT390" s="94"/>
      <c r="DU390" s="105">
        <f t="shared" ref="DU390:DX390" si="750">(DI390+CW390+CK390)/3</f>
        <v>40598697</v>
      </c>
      <c r="DV390" s="105">
        <f t="shared" si="750"/>
        <v>-23878672</v>
      </c>
      <c r="DW390" s="105">
        <f t="shared" si="750"/>
        <v>-13190361.3333333</v>
      </c>
      <c r="DX390" s="105">
        <f t="shared" si="750"/>
        <v>-6798754.33333333</v>
      </c>
      <c r="DY390" s="105">
        <f t="shared" si="733"/>
        <v>-3269090.66666667</v>
      </c>
      <c r="DZ390" s="99">
        <f t="shared" si="734"/>
        <v>-0.0805220587908688</v>
      </c>
      <c r="EA390" s="107">
        <f t="shared" si="735"/>
        <v>-0.074521439091188</v>
      </c>
      <c r="EB390" s="105">
        <f t="shared" si="736"/>
        <v>0</v>
      </c>
      <c r="EC390" s="105">
        <f t="shared" si="737"/>
        <v>0</v>
      </c>
      <c r="ED390" s="105">
        <f t="shared" si="738"/>
        <v>35359</v>
      </c>
      <c r="EE390" s="105">
        <f t="shared" si="739"/>
        <v>60323328</v>
      </c>
      <c r="EF390" s="108"/>
      <c r="EG390" s="115" t="str">
        <f t="shared" si="740"/>
        <v>完整</v>
      </c>
      <c r="EH390" s="115" t="str">
        <f t="shared" si="741"/>
        <v>完整</v>
      </c>
      <c r="EI390" s="115" t="str">
        <f t="shared" si="742"/>
        <v>完整</v>
      </c>
      <c r="EJ390" s="115" t="str">
        <f t="shared" si="743"/>
        <v>选择</v>
      </c>
      <c r="EK390" s="115" t="str">
        <f t="shared" si="744"/>
        <v>选择</v>
      </c>
      <c r="EL390" s="115" t="str">
        <f t="shared" si="745"/>
        <v>删除</v>
      </c>
      <c r="EM390" s="3" t="str">
        <f t="shared" si="746"/>
        <v>删除</v>
      </c>
      <c r="EN390" s="3" t="str">
        <f t="shared" si="747"/>
        <v>删除</v>
      </c>
      <c r="EO390" s="3" t="str">
        <f t="shared" si="748"/>
        <v>删除</v>
      </c>
      <c r="GR390" s="4"/>
    </row>
    <row r="391" s="5" customFormat="1" customHeight="1" spans="1:200">
      <c r="A391" s="42" t="s">
        <v>3762</v>
      </c>
      <c r="B391" s="43" t="str">
        <f t="shared" si="647"/>
        <v>Tianjin Jintong Customs Broker Co.,Ltd.</v>
      </c>
      <c r="C391" s="44" t="s">
        <v>207</v>
      </c>
      <c r="D391" s="44" t="s">
        <v>90</v>
      </c>
      <c r="E391" s="45"/>
      <c r="F391" s="47"/>
      <c r="G391" s="44"/>
      <c r="H391" s="46">
        <f t="shared" si="697"/>
        <v>0.0517827094643935</v>
      </c>
      <c r="I391" s="46" t="str">
        <f t="shared" si="698"/>
        <v> </v>
      </c>
      <c r="J391" s="44"/>
      <c r="K391" s="47"/>
      <c r="L391" s="44"/>
      <c r="M391" s="70"/>
      <c r="N391" s="71" t="s">
        <v>3763</v>
      </c>
      <c r="O391" s="71" t="s">
        <v>3764</v>
      </c>
      <c r="P391" s="71" t="s">
        <v>211</v>
      </c>
      <c r="Q391" s="71" t="s">
        <v>3765</v>
      </c>
      <c r="R391" s="75"/>
      <c r="S391" s="71" t="s">
        <v>235</v>
      </c>
      <c r="T391" s="75"/>
      <c r="U391" s="71" t="s">
        <v>3766</v>
      </c>
      <c r="V391" s="71" t="s">
        <v>306</v>
      </c>
      <c r="W391" s="71" t="s">
        <v>77</v>
      </c>
      <c r="X391" s="71" t="s">
        <v>3767</v>
      </c>
      <c r="Y391" s="71" t="s">
        <v>3768</v>
      </c>
      <c r="Z391" s="71" t="s">
        <v>3769</v>
      </c>
      <c r="AA391" s="81">
        <v>42513</v>
      </c>
      <c r="AB391" s="75"/>
      <c r="AC391" s="82">
        <v>18086</v>
      </c>
      <c r="AD391" s="82">
        <v>40818</v>
      </c>
      <c r="AE391" s="82">
        <v>35587</v>
      </c>
      <c r="AF391" s="82">
        <v>40017</v>
      </c>
      <c r="AG391" s="82">
        <v>326</v>
      </c>
      <c r="AH391" s="82">
        <v>696</v>
      </c>
      <c r="AI391" s="82">
        <v>349</v>
      </c>
      <c r="AJ391" s="82">
        <v>186</v>
      </c>
      <c r="AK391" s="82">
        <v>15386</v>
      </c>
      <c r="AL391" s="82">
        <v>35115</v>
      </c>
      <c r="AM391" s="82">
        <v>29144</v>
      </c>
      <c r="AN391" s="82">
        <v>33099</v>
      </c>
      <c r="AO391" s="82">
        <v>0</v>
      </c>
      <c r="AP391" s="82">
        <v>0</v>
      </c>
      <c r="AQ391" s="82">
        <v>0</v>
      </c>
      <c r="AR391" s="82">
        <v>0</v>
      </c>
      <c r="AS391" s="82">
        <v>-3021</v>
      </c>
      <c r="AT391" s="82">
        <v>-3658</v>
      </c>
      <c r="AU391" s="82">
        <v>-2892</v>
      </c>
      <c r="AV391" s="82">
        <v>-3136</v>
      </c>
      <c r="AW391" s="82">
        <v>-121</v>
      </c>
      <c r="AX391" s="82">
        <v>-159</v>
      </c>
      <c r="AY391" s="82">
        <v>-102</v>
      </c>
      <c r="AZ391" s="82">
        <v>-96</v>
      </c>
      <c r="BA391" s="82">
        <v>18</v>
      </c>
      <c r="BB391" s="82">
        <v>1124</v>
      </c>
      <c r="BC391" s="82">
        <v>1693</v>
      </c>
      <c r="BD391" s="82">
        <v>1329</v>
      </c>
      <c r="BE391" s="82">
        <v>974</v>
      </c>
      <c r="BF391" s="82">
        <v>7379</v>
      </c>
      <c r="BG391" s="82">
        <v>6337</v>
      </c>
      <c r="BH391" s="82">
        <v>7768</v>
      </c>
      <c r="BI391" s="82">
        <v>16085</v>
      </c>
      <c r="BJ391" s="82">
        <v>12838</v>
      </c>
      <c r="BK391" s="82">
        <v>18192</v>
      </c>
      <c r="BL391" s="82">
        <v>15256</v>
      </c>
      <c r="BM391" s="82">
        <v>272</v>
      </c>
      <c r="BN391" s="82">
        <v>1462</v>
      </c>
      <c r="BO391" s="82">
        <v>351</v>
      </c>
      <c r="BP391" s="82">
        <v>457</v>
      </c>
      <c r="BQ391" s="82">
        <v>17849</v>
      </c>
      <c r="BR391" s="82">
        <v>26641</v>
      </c>
      <c r="BS391" s="82">
        <v>29901</v>
      </c>
      <c r="BT391" s="82">
        <v>28357</v>
      </c>
      <c r="BU391" s="83"/>
      <c r="BV391" s="83"/>
      <c r="BW391" s="83"/>
      <c r="BX391" s="83"/>
      <c r="BY391" s="82">
        <v>-116</v>
      </c>
      <c r="BZ391" s="82">
        <v>2582</v>
      </c>
      <c r="CA391" s="82">
        <v>3798</v>
      </c>
      <c r="CB391" s="82">
        <v>3872</v>
      </c>
      <c r="CC391" s="82">
        <v>89</v>
      </c>
      <c r="CD391" s="82">
        <v>188</v>
      </c>
      <c r="CE391" s="83"/>
      <c r="CF391" s="83"/>
      <c r="CG391" s="82">
        <v>2932</v>
      </c>
      <c r="CH391" s="82">
        <v>3470</v>
      </c>
      <c r="CI391" s="82">
        <v>2892</v>
      </c>
      <c r="CJ391" s="82">
        <v>3136</v>
      </c>
      <c r="CK391" s="89">
        <f t="shared" si="699"/>
        <v>18086</v>
      </c>
      <c r="CL391" s="89">
        <f t="shared" si="700"/>
        <v>-15386</v>
      </c>
      <c r="CM391" s="89">
        <f t="shared" si="701"/>
        <v>-3021</v>
      </c>
      <c r="CN391" s="89">
        <f t="shared" si="702"/>
        <v>-121</v>
      </c>
      <c r="CO391" s="89">
        <f t="shared" si="703"/>
        <v>-442</v>
      </c>
      <c r="CP391" s="90">
        <f t="shared" si="704"/>
        <v>-0.0244387924361384</v>
      </c>
      <c r="CQ391" s="90">
        <f t="shared" si="705"/>
        <v>-0.0238557858376511</v>
      </c>
      <c r="CR391" s="91">
        <f t="shared" si="706"/>
        <v>0</v>
      </c>
      <c r="CS391" s="93">
        <f t="shared" si="707"/>
        <v>0</v>
      </c>
      <c r="CT391" s="93">
        <f t="shared" si="708"/>
        <v>571</v>
      </c>
      <c r="CU391" s="93">
        <f t="shared" si="709"/>
        <v>867</v>
      </c>
      <c r="CV391" s="94"/>
      <c r="CW391" s="95">
        <f t="shared" si="710"/>
        <v>40818</v>
      </c>
      <c r="CX391" s="95">
        <f t="shared" si="711"/>
        <v>-35115</v>
      </c>
      <c r="CY391" s="95">
        <f t="shared" si="712"/>
        <v>-3658</v>
      </c>
      <c r="CZ391" s="93">
        <f t="shared" si="713"/>
        <v>-159</v>
      </c>
      <c r="DA391" s="95">
        <f t="shared" si="714"/>
        <v>1886</v>
      </c>
      <c r="DB391" s="99">
        <f t="shared" si="715"/>
        <v>0.0462051055906708</v>
      </c>
      <c r="DC391" s="99">
        <f t="shared" si="716"/>
        <v>0.0484434398438303</v>
      </c>
      <c r="DD391" s="91">
        <f t="shared" si="717"/>
        <v>0</v>
      </c>
      <c r="DE391" s="93">
        <f t="shared" si="718"/>
        <v>0</v>
      </c>
      <c r="DF391" s="93">
        <f t="shared" si="719"/>
        <v>1408.5</v>
      </c>
      <c r="DG391" s="93">
        <f t="shared" si="720"/>
        <v>906.5</v>
      </c>
      <c r="DH391" s="94"/>
      <c r="DI391" s="100">
        <f t="shared" si="721"/>
        <v>35587</v>
      </c>
      <c r="DJ391" s="100">
        <f t="shared" si="722"/>
        <v>-29144</v>
      </c>
      <c r="DK391" s="100">
        <f t="shared" si="723"/>
        <v>-2892</v>
      </c>
      <c r="DL391" s="100">
        <f t="shared" si="724"/>
        <v>-102</v>
      </c>
      <c r="DM391" s="100">
        <f t="shared" si="725"/>
        <v>3449</v>
      </c>
      <c r="DN391" s="99">
        <f t="shared" si="726"/>
        <v>0.0969174136622924</v>
      </c>
      <c r="DO391" s="90">
        <f t="shared" si="727"/>
        <v>0.107318439230817</v>
      </c>
      <c r="DP391" s="91">
        <f t="shared" si="728"/>
        <v>0</v>
      </c>
      <c r="DQ391" s="93">
        <f t="shared" si="729"/>
        <v>0</v>
      </c>
      <c r="DR391" s="93">
        <f t="shared" si="730"/>
        <v>1511</v>
      </c>
      <c r="DS391" s="93">
        <f t="shared" si="731"/>
        <v>404</v>
      </c>
      <c r="DT391" s="94"/>
      <c r="DU391" s="105">
        <f t="shared" ref="DU391:DX391" si="751">(DI391+CW391+CK391)/3</f>
        <v>31497</v>
      </c>
      <c r="DV391" s="105">
        <f t="shared" si="751"/>
        <v>-26548.3333333333</v>
      </c>
      <c r="DW391" s="105">
        <f t="shared" si="751"/>
        <v>-3190.33333333333</v>
      </c>
      <c r="DX391" s="105">
        <f t="shared" si="751"/>
        <v>-127.333333333333</v>
      </c>
      <c r="DY391" s="105">
        <f t="shared" si="733"/>
        <v>1631</v>
      </c>
      <c r="DZ391" s="99">
        <f t="shared" si="734"/>
        <v>0.0517827094643935</v>
      </c>
      <c r="EA391" s="107">
        <f t="shared" si="735"/>
        <v>0.054610593986473</v>
      </c>
      <c r="EB391" s="105">
        <f t="shared" si="736"/>
        <v>0</v>
      </c>
      <c r="EC391" s="105">
        <f t="shared" si="737"/>
        <v>0</v>
      </c>
      <c r="ED391" s="105">
        <f t="shared" si="738"/>
        <v>1163.5</v>
      </c>
      <c r="EE391" s="105">
        <f t="shared" si="739"/>
        <v>725.833333333333</v>
      </c>
      <c r="EF391" s="108"/>
      <c r="EG391" s="115" t="str">
        <f t="shared" si="740"/>
        <v>完整</v>
      </c>
      <c r="EH391" s="115" t="str">
        <f t="shared" si="741"/>
        <v>完整</v>
      </c>
      <c r="EI391" s="115" t="str">
        <f t="shared" si="742"/>
        <v>完整</v>
      </c>
      <c r="EJ391" s="115" t="str">
        <f t="shared" si="743"/>
        <v>选择</v>
      </c>
      <c r="EK391" s="115" t="str">
        <f t="shared" si="744"/>
        <v>选择</v>
      </c>
      <c r="EL391" s="115" t="str">
        <f t="shared" si="745"/>
        <v>选择</v>
      </c>
      <c r="EM391" s="3" t="str">
        <f t="shared" si="746"/>
        <v>删除</v>
      </c>
      <c r="EN391" s="3" t="str">
        <f t="shared" si="747"/>
        <v>删除</v>
      </c>
      <c r="EO391" s="3" t="str">
        <f t="shared" si="748"/>
        <v>删除</v>
      </c>
      <c r="GR391" s="4"/>
    </row>
    <row r="392" s="5" customFormat="1" customHeight="1" spans="1:200">
      <c r="A392" s="42" t="s">
        <v>3770</v>
      </c>
      <c r="B392" s="43" t="str">
        <f t="shared" si="647"/>
        <v>Shurwid Industries Limited</v>
      </c>
      <c r="C392" s="44" t="s">
        <v>207</v>
      </c>
      <c r="D392" s="44" t="s">
        <v>91</v>
      </c>
      <c r="E392" s="45"/>
      <c r="F392" s="47"/>
      <c r="G392" s="44"/>
      <c r="H392" s="46" t="e">
        <f t="shared" si="697"/>
        <v>#VALUE!</v>
      </c>
      <c r="I392" s="46" t="str">
        <f t="shared" si="698"/>
        <v> </v>
      </c>
      <c r="J392" s="44"/>
      <c r="K392" s="47"/>
      <c r="L392" s="44"/>
      <c r="M392" s="70"/>
      <c r="N392" s="71" t="s">
        <v>3771</v>
      </c>
      <c r="O392" s="71" t="s">
        <v>3772</v>
      </c>
      <c r="P392" s="71" t="s">
        <v>3124</v>
      </c>
      <c r="Q392" s="71" t="s">
        <v>3773</v>
      </c>
      <c r="R392" s="71" t="s">
        <v>3774</v>
      </c>
      <c r="S392" s="71" t="s">
        <v>2790</v>
      </c>
      <c r="T392" s="75"/>
      <c r="U392" s="71" t="s">
        <v>3775</v>
      </c>
      <c r="V392" s="71" t="s">
        <v>216</v>
      </c>
      <c r="W392" s="71" t="s">
        <v>79</v>
      </c>
      <c r="X392" s="71" t="s">
        <v>3776</v>
      </c>
      <c r="Y392" s="71" t="s">
        <v>3777</v>
      </c>
      <c r="Z392" s="71" t="s">
        <v>3778</v>
      </c>
      <c r="AA392" s="81">
        <v>41890</v>
      </c>
      <c r="AB392" s="75"/>
      <c r="AC392" s="83"/>
      <c r="AD392" s="83"/>
      <c r="AE392" s="83"/>
      <c r="AF392" s="83"/>
      <c r="AG392" s="83"/>
      <c r="AH392" s="83"/>
      <c r="AI392" s="83"/>
      <c r="AJ392" s="83"/>
      <c r="AK392" s="83"/>
      <c r="AL392" s="83"/>
      <c r="AM392" s="83"/>
      <c r="AN392" s="83"/>
      <c r="AO392" s="83"/>
      <c r="AP392" s="83"/>
      <c r="AQ392" s="83"/>
      <c r="AR392" s="83"/>
      <c r="AS392" s="83"/>
      <c r="AT392" s="83"/>
      <c r="AU392" s="83"/>
      <c r="AV392" s="83"/>
      <c r="AW392" s="83"/>
      <c r="AX392" s="83"/>
      <c r="AY392" s="83"/>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9" t="str">
        <f t="shared" si="699"/>
        <v>无数据</v>
      </c>
      <c r="CL392" s="89">
        <f t="shared" si="700"/>
        <v>0</v>
      </c>
      <c r="CM392" s="89">
        <f t="shared" si="701"/>
        <v>0</v>
      </c>
      <c r="CN392" s="89">
        <f t="shared" si="702"/>
        <v>0</v>
      </c>
      <c r="CO392" s="89" t="str">
        <f t="shared" si="703"/>
        <v>无数据</v>
      </c>
      <c r="CP392" s="90" t="e">
        <f t="shared" si="704"/>
        <v>#VALUE!</v>
      </c>
      <c r="CQ392" s="90" t="e">
        <f t="shared" si="705"/>
        <v>#VALUE!</v>
      </c>
      <c r="CR392" s="91">
        <f t="shared" si="706"/>
        <v>0</v>
      </c>
      <c r="CS392" s="93" t="str">
        <f t="shared" si="707"/>
        <v/>
      </c>
      <c r="CT392" s="93" t="e">
        <f t="shared" si="708"/>
        <v>#VALUE!</v>
      </c>
      <c r="CU392" s="93" t="e">
        <f t="shared" si="709"/>
        <v>#VALUE!</v>
      </c>
      <c r="CV392" s="94"/>
      <c r="CW392" s="95" t="str">
        <f t="shared" si="710"/>
        <v>无数据</v>
      </c>
      <c r="CX392" s="95">
        <f t="shared" si="711"/>
        <v>0</v>
      </c>
      <c r="CY392" s="95">
        <f t="shared" si="712"/>
        <v>0</v>
      </c>
      <c r="CZ392" s="93" t="str">
        <f t="shared" si="713"/>
        <v/>
      </c>
      <c r="DA392" s="95" t="str">
        <f t="shared" si="714"/>
        <v>无数据</v>
      </c>
      <c r="DB392" s="99" t="e">
        <f t="shared" si="715"/>
        <v>#VALUE!</v>
      </c>
      <c r="DC392" s="99" t="e">
        <f t="shared" si="716"/>
        <v>#VALUE!</v>
      </c>
      <c r="DD392" s="91">
        <f t="shared" si="717"/>
        <v>0</v>
      </c>
      <c r="DE392" s="93" t="str">
        <f t="shared" si="718"/>
        <v/>
      </c>
      <c r="DF392" s="93" t="e">
        <f t="shared" si="719"/>
        <v>#VALUE!</v>
      </c>
      <c r="DG392" s="93" t="e">
        <f t="shared" si="720"/>
        <v>#VALUE!</v>
      </c>
      <c r="DH392" s="94"/>
      <c r="DI392" s="100" t="str">
        <f t="shared" si="721"/>
        <v>无数据</v>
      </c>
      <c r="DJ392" s="100">
        <f t="shared" si="722"/>
        <v>0</v>
      </c>
      <c r="DK392" s="100">
        <f t="shared" si="723"/>
        <v>0</v>
      </c>
      <c r="DL392" s="100">
        <f t="shared" si="724"/>
        <v>0</v>
      </c>
      <c r="DM392" s="100" t="str">
        <f t="shared" si="725"/>
        <v>无数据</v>
      </c>
      <c r="DN392" s="99" t="e">
        <f t="shared" si="726"/>
        <v>#VALUE!</v>
      </c>
      <c r="DO392" s="90" t="e">
        <f t="shared" si="727"/>
        <v>#VALUE!</v>
      </c>
      <c r="DP392" s="91">
        <f t="shared" si="728"/>
        <v>0</v>
      </c>
      <c r="DQ392" s="93" t="str">
        <f t="shared" si="729"/>
        <v/>
      </c>
      <c r="DR392" s="93" t="e">
        <f t="shared" si="730"/>
        <v>#VALUE!</v>
      </c>
      <c r="DS392" s="93" t="e">
        <f t="shared" si="731"/>
        <v>#VALUE!</v>
      </c>
      <c r="DT392" s="94"/>
      <c r="DU392" s="105" t="e">
        <f t="shared" ref="DU392:DX392" si="752">(DI392+CW392+CK392)/3</f>
        <v>#VALUE!</v>
      </c>
      <c r="DV392" s="105">
        <f t="shared" si="752"/>
        <v>0</v>
      </c>
      <c r="DW392" s="105">
        <f t="shared" si="752"/>
        <v>0</v>
      </c>
      <c r="DX392" s="105" t="e">
        <f t="shared" si="752"/>
        <v>#VALUE!</v>
      </c>
      <c r="DY392" s="105" t="e">
        <f t="shared" si="733"/>
        <v>#VALUE!</v>
      </c>
      <c r="DZ392" s="99" t="e">
        <f t="shared" si="734"/>
        <v>#VALUE!</v>
      </c>
      <c r="EA392" s="107" t="e">
        <f t="shared" si="735"/>
        <v>#VALUE!</v>
      </c>
      <c r="EB392" s="105">
        <f t="shared" si="736"/>
        <v>0</v>
      </c>
      <c r="EC392" s="105" t="e">
        <f t="shared" si="737"/>
        <v>#VALUE!</v>
      </c>
      <c r="ED392" s="105" t="e">
        <f t="shared" si="738"/>
        <v>#VALUE!</v>
      </c>
      <c r="EE392" s="105" t="e">
        <f t="shared" si="739"/>
        <v>#VALUE!</v>
      </c>
      <c r="EF392" s="108"/>
      <c r="EG392" s="115" t="str">
        <f t="shared" si="740"/>
        <v>无数据</v>
      </c>
      <c r="EH392" s="115" t="str">
        <f t="shared" si="741"/>
        <v>无数据</v>
      </c>
      <c r="EI392" s="115" t="str">
        <f t="shared" si="742"/>
        <v>无数据</v>
      </c>
      <c r="EJ392" s="115" t="str">
        <f t="shared" si="743"/>
        <v>删除</v>
      </c>
      <c r="EK392" s="115" t="str">
        <f t="shared" si="744"/>
        <v>删除</v>
      </c>
      <c r="EL392" s="115" t="str">
        <f t="shared" si="745"/>
        <v>选择</v>
      </c>
      <c r="EM392" s="3" t="e">
        <f t="shared" si="746"/>
        <v>#VALUE!</v>
      </c>
      <c r="EN392" s="3" t="e">
        <f t="shared" si="747"/>
        <v>#VALUE!</v>
      </c>
      <c r="EO392" s="3" t="e">
        <f t="shared" si="748"/>
        <v>#VALUE!</v>
      </c>
      <c r="GR392" s="4"/>
    </row>
    <row r="393" s="5" customFormat="1" customHeight="1" spans="1:200">
      <c r="A393" s="42" t="s">
        <v>3779</v>
      </c>
      <c r="B393" s="43" t="str">
        <f t="shared" si="647"/>
        <v>Cong TY CO Phan Giao Nhan VAN TAI Mien Trung</v>
      </c>
      <c r="C393" s="44" t="s">
        <v>207</v>
      </c>
      <c r="D393" s="44" t="s">
        <v>90</v>
      </c>
      <c r="E393" s="45"/>
      <c r="F393" s="47"/>
      <c r="G393" s="44"/>
      <c r="H393" s="46">
        <f t="shared" si="697"/>
        <v>0.0543322685918884</v>
      </c>
      <c r="I393" s="46" t="str">
        <f t="shared" si="698"/>
        <v> </v>
      </c>
      <c r="J393" s="44"/>
      <c r="K393" s="47"/>
      <c r="L393" s="44"/>
      <c r="M393" s="70"/>
      <c r="N393" s="71" t="s">
        <v>3780</v>
      </c>
      <c r="O393" s="71" t="s">
        <v>3781</v>
      </c>
      <c r="P393" s="71" t="s">
        <v>211</v>
      </c>
      <c r="Q393" s="71" t="s">
        <v>496</v>
      </c>
      <c r="R393" s="71" t="s">
        <v>3782</v>
      </c>
      <c r="S393" s="71" t="s">
        <v>1565</v>
      </c>
      <c r="T393" s="75"/>
      <c r="U393" s="71" t="s">
        <v>3783</v>
      </c>
      <c r="V393" s="71" t="s">
        <v>237</v>
      </c>
      <c r="W393" s="71" t="s">
        <v>75</v>
      </c>
      <c r="X393" s="71" t="s">
        <v>3784</v>
      </c>
      <c r="Y393" s="71" t="s">
        <v>500</v>
      </c>
      <c r="Z393" s="71" t="s">
        <v>3785</v>
      </c>
      <c r="AA393" s="81">
        <v>44932</v>
      </c>
      <c r="AB393" s="71" t="s">
        <v>3786</v>
      </c>
      <c r="AC393" s="82">
        <v>59144885</v>
      </c>
      <c r="AD393" s="82">
        <v>71157504</v>
      </c>
      <c r="AE393" s="82">
        <v>67990822</v>
      </c>
      <c r="AF393" s="82">
        <v>41684749</v>
      </c>
      <c r="AG393" s="83"/>
      <c r="AH393" s="83"/>
      <c r="AI393" s="83"/>
      <c r="AJ393" s="83"/>
      <c r="AK393" s="82">
        <v>39518842</v>
      </c>
      <c r="AL393" s="82">
        <v>62302039</v>
      </c>
      <c r="AM393" s="82">
        <v>62189902</v>
      </c>
      <c r="AN393" s="82">
        <v>34251570</v>
      </c>
      <c r="AO393" s="82">
        <v>0</v>
      </c>
      <c r="AP393" s="82">
        <v>0</v>
      </c>
      <c r="AQ393" s="82">
        <v>0</v>
      </c>
      <c r="AR393" s="82">
        <v>0</v>
      </c>
      <c r="AS393" s="82">
        <v>-4152475</v>
      </c>
      <c r="AT393" s="82">
        <v>-3084287</v>
      </c>
      <c r="AU393" s="82">
        <v>-2715746</v>
      </c>
      <c r="AV393" s="82">
        <v>-2331321</v>
      </c>
      <c r="AW393" s="82">
        <v>-7543948</v>
      </c>
      <c r="AX393" s="82">
        <v>-5631129</v>
      </c>
      <c r="AY393" s="82">
        <v>-381123</v>
      </c>
      <c r="AZ393" s="82">
        <v>-741998</v>
      </c>
      <c r="BA393" s="83"/>
      <c r="BB393" s="83"/>
      <c r="BC393" s="83"/>
      <c r="BD393" s="83"/>
      <c r="BE393" s="82">
        <v>5615047</v>
      </c>
      <c r="BF393" s="82">
        <v>9089604</v>
      </c>
      <c r="BG393" s="82">
        <v>4252451</v>
      </c>
      <c r="BH393" s="82">
        <v>4467501</v>
      </c>
      <c r="BI393" s="82">
        <v>14524582</v>
      </c>
      <c r="BJ393" s="82">
        <v>12352412</v>
      </c>
      <c r="BK393" s="82">
        <v>8269629</v>
      </c>
      <c r="BL393" s="82">
        <v>15608231</v>
      </c>
      <c r="BM393" s="82">
        <v>119930552</v>
      </c>
      <c r="BN393" s="82">
        <v>125306950</v>
      </c>
      <c r="BO393" s="82">
        <v>87030075</v>
      </c>
      <c r="BP393" s="82">
        <v>2478493</v>
      </c>
      <c r="BQ393" s="82">
        <v>170701642</v>
      </c>
      <c r="BR393" s="82">
        <v>179152786</v>
      </c>
      <c r="BS393" s="82">
        <v>130956712</v>
      </c>
      <c r="BT393" s="82">
        <v>41520126</v>
      </c>
      <c r="BU393" s="83"/>
      <c r="BV393" s="83"/>
      <c r="BW393" s="83"/>
      <c r="BX393" s="83"/>
      <c r="BY393" s="82">
        <v>7929620</v>
      </c>
      <c r="BZ393" s="82">
        <v>140049</v>
      </c>
      <c r="CA393" s="82">
        <v>2704051</v>
      </c>
      <c r="CB393" s="82">
        <v>4359860</v>
      </c>
      <c r="CC393" s="83"/>
      <c r="CD393" s="83"/>
      <c r="CE393" s="83"/>
      <c r="CF393" s="83"/>
      <c r="CG393" s="82">
        <v>4152475</v>
      </c>
      <c r="CH393" s="82">
        <v>3084287</v>
      </c>
      <c r="CI393" s="82">
        <v>2715746</v>
      </c>
      <c r="CJ393" s="82">
        <v>2331321</v>
      </c>
      <c r="CK393" s="89">
        <f t="shared" si="699"/>
        <v>59144885</v>
      </c>
      <c r="CL393" s="89">
        <f t="shared" si="700"/>
        <v>-39518842</v>
      </c>
      <c r="CM393" s="89">
        <f t="shared" si="701"/>
        <v>-4152475</v>
      </c>
      <c r="CN393" s="89">
        <f t="shared" si="702"/>
        <v>-7543948</v>
      </c>
      <c r="CO393" s="89">
        <f t="shared" si="703"/>
        <v>7929620</v>
      </c>
      <c r="CP393" s="90">
        <f t="shared" si="704"/>
        <v>0.134071103528226</v>
      </c>
      <c r="CQ393" s="90">
        <f t="shared" si="705"/>
        <v>0.154829229137055</v>
      </c>
      <c r="CR393" s="91">
        <f t="shared" si="706"/>
        <v>0</v>
      </c>
      <c r="CS393" s="93">
        <f t="shared" si="707"/>
        <v>0</v>
      </c>
      <c r="CT393" s="93" t="e">
        <f t="shared" si="708"/>
        <v>#VALUE!</v>
      </c>
      <c r="CU393" s="93">
        <f t="shared" si="709"/>
        <v>122618751</v>
      </c>
      <c r="CV393" s="94"/>
      <c r="CW393" s="95">
        <f t="shared" si="710"/>
        <v>71157504</v>
      </c>
      <c r="CX393" s="95">
        <f t="shared" si="711"/>
        <v>-62302039</v>
      </c>
      <c r="CY393" s="95">
        <f t="shared" si="712"/>
        <v>-3084287</v>
      </c>
      <c r="CZ393" s="93">
        <f t="shared" si="713"/>
        <v>-5631129</v>
      </c>
      <c r="DA393" s="95">
        <f t="shared" si="714"/>
        <v>140049</v>
      </c>
      <c r="DB393" s="99">
        <f t="shared" si="715"/>
        <v>0.00196815503815311</v>
      </c>
      <c r="DC393" s="99">
        <f t="shared" si="716"/>
        <v>0.00197203631135472</v>
      </c>
      <c r="DD393" s="91">
        <f t="shared" si="717"/>
        <v>0</v>
      </c>
      <c r="DE393" s="93">
        <f t="shared" si="718"/>
        <v>0</v>
      </c>
      <c r="DF393" s="93" t="e">
        <f t="shared" si="719"/>
        <v>#VALUE!</v>
      </c>
      <c r="DG393" s="93">
        <f t="shared" si="720"/>
        <v>106168512.5</v>
      </c>
      <c r="DH393" s="94"/>
      <c r="DI393" s="100">
        <f t="shared" si="721"/>
        <v>67990822</v>
      </c>
      <c r="DJ393" s="100">
        <f t="shared" si="722"/>
        <v>-62189902</v>
      </c>
      <c r="DK393" s="100">
        <f t="shared" si="723"/>
        <v>-2715746</v>
      </c>
      <c r="DL393" s="100">
        <f t="shared" si="724"/>
        <v>-381123</v>
      </c>
      <c r="DM393" s="100">
        <f t="shared" si="725"/>
        <v>2704051</v>
      </c>
      <c r="DN393" s="99">
        <f t="shared" si="726"/>
        <v>0.0397708237738323</v>
      </c>
      <c r="DO393" s="90">
        <f t="shared" si="727"/>
        <v>0.0414180538964012</v>
      </c>
      <c r="DP393" s="91">
        <f t="shared" si="728"/>
        <v>0</v>
      </c>
      <c r="DQ393" s="93">
        <f t="shared" si="729"/>
        <v>0</v>
      </c>
      <c r="DR393" s="93" t="e">
        <f t="shared" si="730"/>
        <v>#VALUE!</v>
      </c>
      <c r="DS393" s="93">
        <f t="shared" si="731"/>
        <v>44754284</v>
      </c>
      <c r="DT393" s="94"/>
      <c r="DU393" s="105">
        <f t="shared" ref="DU393:DX393" si="753">(DI393+CW393+CK393)/3</f>
        <v>66097737</v>
      </c>
      <c r="DV393" s="105">
        <f t="shared" si="753"/>
        <v>-54670261</v>
      </c>
      <c r="DW393" s="105">
        <f t="shared" si="753"/>
        <v>-3317502.66666667</v>
      </c>
      <c r="DX393" s="105">
        <f t="shared" si="753"/>
        <v>-4518733.33333333</v>
      </c>
      <c r="DY393" s="105">
        <f t="shared" si="733"/>
        <v>3591240</v>
      </c>
      <c r="DZ393" s="99">
        <f t="shared" si="734"/>
        <v>0.0543322685918884</v>
      </c>
      <c r="EA393" s="107">
        <f t="shared" si="735"/>
        <v>0.0574538675555599</v>
      </c>
      <c r="EB393" s="105">
        <f t="shared" si="736"/>
        <v>0</v>
      </c>
      <c r="EC393" s="105">
        <f t="shared" si="737"/>
        <v>0</v>
      </c>
      <c r="ED393" s="105" t="e">
        <f t="shared" si="738"/>
        <v>#VALUE!</v>
      </c>
      <c r="EE393" s="105">
        <f t="shared" si="739"/>
        <v>91180515.8333333</v>
      </c>
      <c r="EF393" s="108"/>
      <c r="EG393" s="115" t="str">
        <f t="shared" si="740"/>
        <v>完整</v>
      </c>
      <c r="EH393" s="115" t="str">
        <f t="shared" si="741"/>
        <v>完整</v>
      </c>
      <c r="EI393" s="115" t="str">
        <f t="shared" si="742"/>
        <v>完整</v>
      </c>
      <c r="EJ393" s="115" t="str">
        <f t="shared" si="743"/>
        <v>选择</v>
      </c>
      <c r="EK393" s="115" t="str">
        <f t="shared" si="744"/>
        <v>选择</v>
      </c>
      <c r="EL393" s="115" t="str">
        <f t="shared" si="745"/>
        <v>选择</v>
      </c>
      <c r="EM393" s="3" t="str">
        <f t="shared" si="746"/>
        <v>删除</v>
      </c>
      <c r="EN393" s="3" t="str">
        <f t="shared" si="747"/>
        <v>删除</v>
      </c>
      <c r="EO393" s="3" t="str">
        <f t="shared" si="748"/>
        <v>删除</v>
      </c>
      <c r="GR393" s="4"/>
    </row>
    <row r="394" s="5" customFormat="1" customHeight="1" spans="1:200">
      <c r="A394" s="42" t="s">
        <v>3787</v>
      </c>
      <c r="B394" s="43" t="str">
        <f t="shared" si="647"/>
        <v>Didi Logistics (Tianjin) Technology Co., LTD</v>
      </c>
      <c r="C394" s="44" t="s">
        <v>207</v>
      </c>
      <c r="D394" s="44" t="s">
        <v>90</v>
      </c>
      <c r="E394" s="45"/>
      <c r="F394" s="47"/>
      <c r="G394" s="44"/>
      <c r="H394" s="46">
        <f t="shared" si="697"/>
        <v>0.0215680938916034</v>
      </c>
      <c r="I394" s="46" t="str">
        <f t="shared" si="698"/>
        <v> </v>
      </c>
      <c r="J394" s="44"/>
      <c r="K394" s="47"/>
      <c r="L394" s="44"/>
      <c r="M394" s="70"/>
      <c r="N394" s="71" t="s">
        <v>3788</v>
      </c>
      <c r="O394" s="71" t="s">
        <v>3789</v>
      </c>
      <c r="P394" s="71" t="s">
        <v>211</v>
      </c>
      <c r="Q394" s="71" t="s">
        <v>3790</v>
      </c>
      <c r="R394" s="71" t="s">
        <v>3791</v>
      </c>
      <c r="S394" s="71" t="s">
        <v>235</v>
      </c>
      <c r="T394" s="75"/>
      <c r="U394" s="71" t="s">
        <v>3792</v>
      </c>
      <c r="V394" s="71" t="s">
        <v>306</v>
      </c>
      <c r="W394" s="71" t="s">
        <v>83</v>
      </c>
      <c r="X394" s="71" t="s">
        <v>3793</v>
      </c>
      <c r="Y394" s="71" t="s">
        <v>3794</v>
      </c>
      <c r="Z394" s="71" t="s">
        <v>3795</v>
      </c>
      <c r="AA394" s="81">
        <v>42447</v>
      </c>
      <c r="AB394" s="75"/>
      <c r="AC394" s="82">
        <v>17581</v>
      </c>
      <c r="AD394" s="82">
        <v>33163</v>
      </c>
      <c r="AE394" s="82">
        <v>33779</v>
      </c>
      <c r="AF394" s="82">
        <v>21502</v>
      </c>
      <c r="AG394" s="82">
        <v>37</v>
      </c>
      <c r="AH394" s="82">
        <v>131</v>
      </c>
      <c r="AI394" s="82">
        <v>198</v>
      </c>
      <c r="AJ394" s="82">
        <v>163</v>
      </c>
      <c r="AK394" s="82">
        <v>15615</v>
      </c>
      <c r="AL394" s="82">
        <v>28908</v>
      </c>
      <c r="AM394" s="82">
        <v>28985</v>
      </c>
      <c r="AN394" s="82">
        <v>18612</v>
      </c>
      <c r="AO394" s="82">
        <v>0</v>
      </c>
      <c r="AP394" s="82">
        <v>0</v>
      </c>
      <c r="AQ394" s="82">
        <v>0</v>
      </c>
      <c r="AR394" s="82">
        <v>0</v>
      </c>
      <c r="AS394" s="82">
        <v>-2738</v>
      </c>
      <c r="AT394" s="82">
        <v>-3160</v>
      </c>
      <c r="AU394" s="82">
        <v>-2766</v>
      </c>
      <c r="AV394" s="82">
        <v>-2346</v>
      </c>
      <c r="AW394" s="82">
        <v>-67</v>
      </c>
      <c r="AX394" s="82">
        <v>-173</v>
      </c>
      <c r="AY394" s="82">
        <v>-288</v>
      </c>
      <c r="AZ394" s="82">
        <v>-1077</v>
      </c>
      <c r="BA394" s="83"/>
      <c r="BB394" s="83"/>
      <c r="BC394" s="83"/>
      <c r="BD394" s="83"/>
      <c r="BE394" s="82">
        <v>757</v>
      </c>
      <c r="BF394" s="82">
        <v>4092</v>
      </c>
      <c r="BG394" s="82">
        <v>4614</v>
      </c>
      <c r="BH394" s="82">
        <v>2280</v>
      </c>
      <c r="BI394" s="82">
        <v>1516</v>
      </c>
      <c r="BJ394" s="82">
        <v>3831</v>
      </c>
      <c r="BK394" s="82">
        <v>2400</v>
      </c>
      <c r="BL394" s="82">
        <v>3092</v>
      </c>
      <c r="BM394" s="82">
        <v>140</v>
      </c>
      <c r="BN394" s="82">
        <v>346</v>
      </c>
      <c r="BO394" s="82">
        <v>467</v>
      </c>
      <c r="BP394" s="82">
        <v>438</v>
      </c>
      <c r="BQ394" s="82">
        <v>9281</v>
      </c>
      <c r="BR394" s="82">
        <v>12266</v>
      </c>
      <c r="BS394" s="82">
        <v>12351</v>
      </c>
      <c r="BT394" s="82">
        <v>8865</v>
      </c>
      <c r="BU394" s="83"/>
      <c r="BV394" s="83"/>
      <c r="BW394" s="83"/>
      <c r="BX394" s="83"/>
      <c r="BY394" s="82">
        <v>-802</v>
      </c>
      <c r="BZ394" s="82">
        <v>1053</v>
      </c>
      <c r="CA394" s="82">
        <v>1938</v>
      </c>
      <c r="CB394" s="82">
        <v>-370</v>
      </c>
      <c r="CC394" s="83"/>
      <c r="CD394" s="83"/>
      <c r="CE394" s="83"/>
      <c r="CF394" s="83"/>
      <c r="CG394" s="82">
        <v>2738</v>
      </c>
      <c r="CH394" s="82">
        <v>3160</v>
      </c>
      <c r="CI394" s="82">
        <v>2766</v>
      </c>
      <c r="CJ394" s="82">
        <v>2346</v>
      </c>
      <c r="CK394" s="89">
        <f t="shared" si="699"/>
        <v>17581</v>
      </c>
      <c r="CL394" s="89">
        <f t="shared" si="700"/>
        <v>-15615</v>
      </c>
      <c r="CM394" s="89">
        <f t="shared" si="701"/>
        <v>-2738</v>
      </c>
      <c r="CN394" s="89">
        <f t="shared" si="702"/>
        <v>-67</v>
      </c>
      <c r="CO394" s="89">
        <f t="shared" si="703"/>
        <v>-839</v>
      </c>
      <c r="CP394" s="90">
        <f t="shared" si="704"/>
        <v>-0.0477219725840396</v>
      </c>
      <c r="CQ394" s="90">
        <f t="shared" si="705"/>
        <v>-0.0455483170466884</v>
      </c>
      <c r="CR394" s="91">
        <f t="shared" si="706"/>
        <v>0</v>
      </c>
      <c r="CS394" s="93">
        <f t="shared" si="707"/>
        <v>0</v>
      </c>
      <c r="CT394" s="93" t="e">
        <f t="shared" si="708"/>
        <v>#VALUE!</v>
      </c>
      <c r="CU394" s="93">
        <f t="shared" si="709"/>
        <v>243</v>
      </c>
      <c r="CV394" s="94"/>
      <c r="CW394" s="95">
        <f t="shared" si="710"/>
        <v>33163</v>
      </c>
      <c r="CX394" s="95">
        <f t="shared" si="711"/>
        <v>-28908</v>
      </c>
      <c r="CY394" s="95">
        <f t="shared" si="712"/>
        <v>-3160</v>
      </c>
      <c r="CZ394" s="93">
        <f t="shared" si="713"/>
        <v>-173</v>
      </c>
      <c r="DA394" s="95">
        <f t="shared" si="714"/>
        <v>922</v>
      </c>
      <c r="DB394" s="99">
        <f t="shared" si="715"/>
        <v>0.0278020685703947</v>
      </c>
      <c r="DC394" s="99">
        <f t="shared" si="716"/>
        <v>0.0285971278806489</v>
      </c>
      <c r="DD394" s="91">
        <f t="shared" si="717"/>
        <v>0</v>
      </c>
      <c r="DE394" s="93">
        <f t="shared" si="718"/>
        <v>0</v>
      </c>
      <c r="DF394" s="93" t="e">
        <f t="shared" si="719"/>
        <v>#VALUE!</v>
      </c>
      <c r="DG394" s="93">
        <f t="shared" si="720"/>
        <v>406.5</v>
      </c>
      <c r="DH394" s="94"/>
      <c r="DI394" s="100">
        <f t="shared" si="721"/>
        <v>33779</v>
      </c>
      <c r="DJ394" s="100">
        <f t="shared" si="722"/>
        <v>-28985</v>
      </c>
      <c r="DK394" s="100">
        <f t="shared" si="723"/>
        <v>-2766</v>
      </c>
      <c r="DL394" s="100">
        <f t="shared" si="724"/>
        <v>-288</v>
      </c>
      <c r="DM394" s="100">
        <f t="shared" si="725"/>
        <v>1740</v>
      </c>
      <c r="DN394" s="99">
        <f t="shared" si="726"/>
        <v>0.0515112939992303</v>
      </c>
      <c r="DO394" s="90">
        <f t="shared" si="727"/>
        <v>0.0543088111364275</v>
      </c>
      <c r="DP394" s="91">
        <f t="shared" si="728"/>
        <v>0</v>
      </c>
      <c r="DQ394" s="93">
        <f t="shared" si="729"/>
        <v>0</v>
      </c>
      <c r="DR394" s="93" t="e">
        <f t="shared" si="730"/>
        <v>#VALUE!</v>
      </c>
      <c r="DS394" s="93">
        <f t="shared" si="731"/>
        <v>452.5</v>
      </c>
      <c r="DT394" s="94"/>
      <c r="DU394" s="105">
        <f t="shared" ref="DU394:DX394" si="754">(DI394+CW394+CK394)/3</f>
        <v>28174.3333333333</v>
      </c>
      <c r="DV394" s="105">
        <f t="shared" si="754"/>
        <v>-24502.6666666667</v>
      </c>
      <c r="DW394" s="105">
        <f t="shared" si="754"/>
        <v>-2888</v>
      </c>
      <c r="DX394" s="105">
        <f t="shared" si="754"/>
        <v>-176</v>
      </c>
      <c r="DY394" s="105">
        <f t="shared" si="733"/>
        <v>607.666666666664</v>
      </c>
      <c r="DZ394" s="99">
        <f t="shared" si="734"/>
        <v>0.0215680938916034</v>
      </c>
      <c r="EA394" s="107">
        <f t="shared" si="735"/>
        <v>0.0220435308343409</v>
      </c>
      <c r="EB394" s="105">
        <f t="shared" si="736"/>
        <v>0</v>
      </c>
      <c r="EC394" s="105">
        <f t="shared" si="737"/>
        <v>0</v>
      </c>
      <c r="ED394" s="105" t="e">
        <f t="shared" si="738"/>
        <v>#VALUE!</v>
      </c>
      <c r="EE394" s="105">
        <f t="shared" si="739"/>
        <v>367.333333333333</v>
      </c>
      <c r="EF394" s="108"/>
      <c r="EG394" s="115" t="str">
        <f t="shared" si="740"/>
        <v>完整</v>
      </c>
      <c r="EH394" s="115" t="str">
        <f t="shared" si="741"/>
        <v>完整</v>
      </c>
      <c r="EI394" s="115" t="str">
        <f t="shared" si="742"/>
        <v>完整</v>
      </c>
      <c r="EJ394" s="115" t="str">
        <f t="shared" si="743"/>
        <v>选择</v>
      </c>
      <c r="EK394" s="115" t="str">
        <f t="shared" si="744"/>
        <v>选择</v>
      </c>
      <c r="EL394" s="115" t="str">
        <f t="shared" si="745"/>
        <v>选择</v>
      </c>
      <c r="EM394" s="3" t="str">
        <f t="shared" si="746"/>
        <v>删除</v>
      </c>
      <c r="EN394" s="3" t="str">
        <f t="shared" si="747"/>
        <v>删除</v>
      </c>
      <c r="EO394" s="3" t="str">
        <f t="shared" si="748"/>
        <v>删除</v>
      </c>
      <c r="GR394" s="4"/>
    </row>
    <row r="395" s="5" customFormat="1" customHeight="1" spans="1:200">
      <c r="A395" s="42" t="s">
        <v>3796</v>
      </c>
      <c r="B395" s="43" t="str">
        <f t="shared" si="647"/>
        <v>DRS Cargo Movers Limited</v>
      </c>
      <c r="C395" s="44" t="s">
        <v>207</v>
      </c>
      <c r="D395" s="44" t="s">
        <v>90</v>
      </c>
      <c r="E395" s="45"/>
      <c r="F395" s="47"/>
      <c r="G395" s="44"/>
      <c r="H395" s="46" t="e">
        <f t="shared" si="697"/>
        <v>#VALUE!</v>
      </c>
      <c r="I395" s="46" t="str">
        <f t="shared" si="698"/>
        <v> </v>
      </c>
      <c r="J395" s="44"/>
      <c r="K395" s="47"/>
      <c r="L395" s="44"/>
      <c r="M395" s="70"/>
      <c r="N395" s="71" t="s">
        <v>3797</v>
      </c>
      <c r="O395" s="75"/>
      <c r="P395" s="75"/>
      <c r="Q395" s="75"/>
      <c r="R395" s="71" t="s">
        <v>3798</v>
      </c>
      <c r="S395" s="71" t="s">
        <v>612</v>
      </c>
      <c r="T395" s="75"/>
      <c r="U395" s="71" t="s">
        <v>3799</v>
      </c>
      <c r="V395" s="71" t="s">
        <v>266</v>
      </c>
      <c r="W395" s="71" t="s">
        <v>77</v>
      </c>
      <c r="X395" s="71" t="s">
        <v>3800</v>
      </c>
      <c r="Y395" s="75"/>
      <c r="Z395" s="71" t="s">
        <v>3801</v>
      </c>
      <c r="AA395" s="81">
        <v>45392</v>
      </c>
      <c r="AB395" s="75"/>
      <c r="AC395" s="82">
        <v>200040</v>
      </c>
      <c r="AD395" s="83"/>
      <c r="AE395" s="83"/>
      <c r="AF395" s="83"/>
      <c r="AG395" s="82">
        <v>405</v>
      </c>
      <c r="AH395" s="83"/>
      <c r="AI395" s="83"/>
      <c r="AJ395" s="83"/>
      <c r="AK395" s="82">
        <v>12827</v>
      </c>
      <c r="AL395" s="83"/>
      <c r="AM395" s="83"/>
      <c r="AN395" s="83"/>
      <c r="AO395" s="82">
        <v>0</v>
      </c>
      <c r="AP395" s="83"/>
      <c r="AQ395" s="83"/>
      <c r="AR395" s="83"/>
      <c r="AS395" s="82">
        <v>-139089</v>
      </c>
      <c r="AT395" s="83"/>
      <c r="AU395" s="83"/>
      <c r="AV395" s="83"/>
      <c r="AW395" s="82">
        <v>-29457</v>
      </c>
      <c r="AX395" s="83"/>
      <c r="AY395" s="83"/>
      <c r="AZ395" s="83"/>
      <c r="BA395" s="83"/>
      <c r="BB395" s="83"/>
      <c r="BC395" s="83"/>
      <c r="BD395" s="83"/>
      <c r="BE395" s="82">
        <v>39665</v>
      </c>
      <c r="BF395" s="83"/>
      <c r="BG395" s="83"/>
      <c r="BH395" s="83"/>
      <c r="BI395" s="82">
        <v>1192</v>
      </c>
      <c r="BJ395" s="83"/>
      <c r="BK395" s="83"/>
      <c r="BL395" s="83"/>
      <c r="BM395" s="82">
        <v>444524</v>
      </c>
      <c r="BN395" s="83"/>
      <c r="BO395" s="83"/>
      <c r="BP395" s="83"/>
      <c r="BQ395" s="82">
        <v>574052</v>
      </c>
      <c r="BR395" s="83"/>
      <c r="BS395" s="83"/>
      <c r="BT395" s="83"/>
      <c r="BU395" s="82">
        <v>34593</v>
      </c>
      <c r="BV395" s="83"/>
      <c r="BW395" s="83"/>
      <c r="BX395" s="83"/>
      <c r="BY395" s="82">
        <v>19072</v>
      </c>
      <c r="BZ395" s="83"/>
      <c r="CA395" s="83"/>
      <c r="CB395" s="83"/>
      <c r="CC395" s="82">
        <v>61398</v>
      </c>
      <c r="CD395" s="83"/>
      <c r="CE395" s="83"/>
      <c r="CF395" s="83"/>
      <c r="CG395" s="82">
        <v>4447</v>
      </c>
      <c r="CH395" s="83"/>
      <c r="CI395" s="83"/>
      <c r="CJ395" s="83"/>
      <c r="CK395" s="89">
        <f t="shared" si="699"/>
        <v>200040</v>
      </c>
      <c r="CL395" s="89">
        <f t="shared" si="700"/>
        <v>-12827</v>
      </c>
      <c r="CM395" s="89">
        <f t="shared" si="701"/>
        <v>-139089</v>
      </c>
      <c r="CN395" s="89">
        <f t="shared" si="702"/>
        <v>-29457</v>
      </c>
      <c r="CO395" s="89">
        <f t="shared" si="703"/>
        <v>18667</v>
      </c>
      <c r="CP395" s="90">
        <f t="shared" si="704"/>
        <v>0.0933163367326535</v>
      </c>
      <c r="CQ395" s="90">
        <f t="shared" si="705"/>
        <v>0.102920500846322</v>
      </c>
      <c r="CR395" s="91">
        <f t="shared" si="706"/>
        <v>34593</v>
      </c>
      <c r="CS395" s="93">
        <f t="shared" si="707"/>
        <v>0</v>
      </c>
      <c r="CT395" s="93" t="e">
        <f t="shared" si="708"/>
        <v>#VALUE!</v>
      </c>
      <c r="CU395" s="93" t="e">
        <f t="shared" si="709"/>
        <v>#VALUE!</v>
      </c>
      <c r="CV395" s="94"/>
      <c r="CW395" s="95" t="str">
        <f t="shared" si="710"/>
        <v>无数据</v>
      </c>
      <c r="CX395" s="95">
        <f t="shared" si="711"/>
        <v>0</v>
      </c>
      <c r="CY395" s="95">
        <f t="shared" si="712"/>
        <v>0</v>
      </c>
      <c r="CZ395" s="93" t="str">
        <f t="shared" si="713"/>
        <v/>
      </c>
      <c r="DA395" s="95" t="str">
        <f t="shared" si="714"/>
        <v>无数据</v>
      </c>
      <c r="DB395" s="99" t="e">
        <f t="shared" si="715"/>
        <v>#VALUE!</v>
      </c>
      <c r="DC395" s="99" t="e">
        <f t="shared" si="716"/>
        <v>#VALUE!</v>
      </c>
      <c r="DD395" s="91">
        <f t="shared" si="717"/>
        <v>0</v>
      </c>
      <c r="DE395" s="93" t="str">
        <f t="shared" si="718"/>
        <v/>
      </c>
      <c r="DF395" s="93" t="e">
        <f t="shared" si="719"/>
        <v>#VALUE!</v>
      </c>
      <c r="DG395" s="93" t="e">
        <f t="shared" si="720"/>
        <v>#VALUE!</v>
      </c>
      <c r="DH395" s="94"/>
      <c r="DI395" s="100" t="str">
        <f t="shared" si="721"/>
        <v>无数据</v>
      </c>
      <c r="DJ395" s="100">
        <f t="shared" si="722"/>
        <v>0</v>
      </c>
      <c r="DK395" s="100">
        <f t="shared" si="723"/>
        <v>0</v>
      </c>
      <c r="DL395" s="100">
        <f t="shared" si="724"/>
        <v>0</v>
      </c>
      <c r="DM395" s="100" t="str">
        <f t="shared" si="725"/>
        <v>无数据</v>
      </c>
      <c r="DN395" s="99" t="e">
        <f t="shared" si="726"/>
        <v>#VALUE!</v>
      </c>
      <c r="DO395" s="90" t="e">
        <f t="shared" si="727"/>
        <v>#VALUE!</v>
      </c>
      <c r="DP395" s="91">
        <f t="shared" si="728"/>
        <v>0</v>
      </c>
      <c r="DQ395" s="93" t="str">
        <f t="shared" si="729"/>
        <v/>
      </c>
      <c r="DR395" s="93" t="e">
        <f t="shared" si="730"/>
        <v>#VALUE!</v>
      </c>
      <c r="DS395" s="93" t="e">
        <f t="shared" si="731"/>
        <v>#VALUE!</v>
      </c>
      <c r="DT395" s="94"/>
      <c r="DU395" s="105" t="e">
        <f t="shared" ref="DU395:DX395" si="755">(DI395+CW395+CK395)/3</f>
        <v>#VALUE!</v>
      </c>
      <c r="DV395" s="105">
        <f t="shared" si="755"/>
        <v>-4275.66666666667</v>
      </c>
      <c r="DW395" s="105">
        <f t="shared" si="755"/>
        <v>-46363</v>
      </c>
      <c r="DX395" s="105" t="e">
        <f t="shared" si="755"/>
        <v>#VALUE!</v>
      </c>
      <c r="DY395" s="105" t="e">
        <f t="shared" si="733"/>
        <v>#VALUE!</v>
      </c>
      <c r="DZ395" s="99" t="e">
        <f t="shared" si="734"/>
        <v>#VALUE!</v>
      </c>
      <c r="EA395" s="107" t="e">
        <f t="shared" si="735"/>
        <v>#VALUE!</v>
      </c>
      <c r="EB395" s="105">
        <f t="shared" si="736"/>
        <v>-11531</v>
      </c>
      <c r="EC395" s="105" t="e">
        <f t="shared" si="737"/>
        <v>#VALUE!</v>
      </c>
      <c r="ED395" s="105" t="e">
        <f t="shared" si="738"/>
        <v>#VALUE!</v>
      </c>
      <c r="EE395" s="105" t="e">
        <f t="shared" si="739"/>
        <v>#VALUE!</v>
      </c>
      <c r="EF395" s="108"/>
      <c r="EG395" s="115" t="str">
        <f t="shared" si="740"/>
        <v>无数据</v>
      </c>
      <c r="EH395" s="115" t="str">
        <f t="shared" si="741"/>
        <v>无数据</v>
      </c>
      <c r="EI395" s="115" t="str">
        <f t="shared" si="742"/>
        <v>完整</v>
      </c>
      <c r="EJ395" s="115" t="str">
        <f t="shared" si="743"/>
        <v>删除</v>
      </c>
      <c r="EK395" s="115" t="str">
        <f t="shared" si="744"/>
        <v>删除</v>
      </c>
      <c r="EL395" s="115" t="str">
        <f t="shared" si="745"/>
        <v>选择</v>
      </c>
      <c r="EM395" s="3" t="e">
        <f t="shared" si="746"/>
        <v>#VALUE!</v>
      </c>
      <c r="EN395" s="3" t="e">
        <f t="shared" si="747"/>
        <v>#VALUE!</v>
      </c>
      <c r="EO395" s="3" t="e">
        <f t="shared" si="748"/>
        <v>#VALUE!</v>
      </c>
      <c r="GR395" s="4"/>
    </row>
    <row r="396" s="5" customFormat="1" customHeight="1" spans="1:200">
      <c r="A396" s="42" t="s">
        <v>3802</v>
      </c>
      <c r="B396" s="43" t="str">
        <f t="shared" si="647"/>
        <v>Cong TY CO Phan Thuong MAI Dich VU VAN TAI XI Mang HAI Phong</v>
      </c>
      <c r="C396" s="44" t="s">
        <v>207</v>
      </c>
      <c r="D396" s="49" t="s">
        <v>94</v>
      </c>
      <c r="E396" s="45"/>
      <c r="F396" s="47"/>
      <c r="G396" s="44"/>
      <c r="H396" s="46">
        <f t="shared" si="697"/>
        <v>-0.0157191926954737</v>
      </c>
      <c r="I396" s="46" t="str">
        <f t="shared" si="698"/>
        <v> </v>
      </c>
      <c r="J396" s="44"/>
      <c r="K396" s="47"/>
      <c r="L396" s="49" t="s">
        <v>94</v>
      </c>
      <c r="M396" s="70">
        <v>0</v>
      </c>
      <c r="N396" s="71" t="s">
        <v>3803</v>
      </c>
      <c r="O396" s="71" t="s">
        <v>3804</v>
      </c>
      <c r="P396" s="71" t="s">
        <v>1509</v>
      </c>
      <c r="Q396" s="71" t="s">
        <v>3805</v>
      </c>
      <c r="R396" s="71" t="s">
        <v>3806</v>
      </c>
      <c r="S396" s="71" t="s">
        <v>1565</v>
      </c>
      <c r="T396" s="75"/>
      <c r="U396" s="71" t="s">
        <v>3807</v>
      </c>
      <c r="V396" s="71" t="s">
        <v>1485</v>
      </c>
      <c r="W396" s="71" t="s">
        <v>83</v>
      </c>
      <c r="X396" s="71" t="s">
        <v>3808</v>
      </c>
      <c r="Y396" s="71" t="s">
        <v>3809</v>
      </c>
      <c r="Z396" s="71" t="s">
        <v>3810</v>
      </c>
      <c r="AA396" s="81">
        <v>39413</v>
      </c>
      <c r="AB396" s="71" t="s">
        <v>3811</v>
      </c>
      <c r="AC396" s="82">
        <v>56596717</v>
      </c>
      <c r="AD396" s="82">
        <v>70621647</v>
      </c>
      <c r="AE396" s="82">
        <v>72789681</v>
      </c>
      <c r="AF396" s="82">
        <v>92446741</v>
      </c>
      <c r="AG396" s="83"/>
      <c r="AH396" s="83"/>
      <c r="AI396" s="83"/>
      <c r="AJ396" s="83"/>
      <c r="AK396" s="82">
        <v>52218718</v>
      </c>
      <c r="AL396" s="82">
        <v>62203875</v>
      </c>
      <c r="AM396" s="82">
        <v>65086402</v>
      </c>
      <c r="AN396" s="82">
        <v>82393826</v>
      </c>
      <c r="AO396" s="82">
        <v>0</v>
      </c>
      <c r="AP396" s="82">
        <v>0</v>
      </c>
      <c r="AQ396" s="82">
        <v>0</v>
      </c>
      <c r="AR396" s="82">
        <v>0</v>
      </c>
      <c r="AS396" s="82">
        <v>-4728612</v>
      </c>
      <c r="AT396" s="82">
        <v>-5615050</v>
      </c>
      <c r="AU396" s="82">
        <v>-5694357</v>
      </c>
      <c r="AV396" s="82">
        <v>-6676009</v>
      </c>
      <c r="AW396" s="82">
        <v>-2300052</v>
      </c>
      <c r="AX396" s="82">
        <v>-2592621</v>
      </c>
      <c r="AY396" s="82">
        <v>-2712323</v>
      </c>
      <c r="AZ396" s="82">
        <v>-2796676</v>
      </c>
      <c r="BA396" s="82">
        <v>469737</v>
      </c>
      <c r="BB396" s="82">
        <v>913059</v>
      </c>
      <c r="BC396" s="82">
        <v>1040001</v>
      </c>
      <c r="BD396" s="82">
        <v>980173</v>
      </c>
      <c r="BE396" s="82">
        <v>13717001</v>
      </c>
      <c r="BF396" s="82">
        <v>18966974</v>
      </c>
      <c r="BG396" s="82">
        <v>16333907</v>
      </c>
      <c r="BH396" s="82">
        <v>17413090</v>
      </c>
      <c r="BI396" s="82">
        <v>16405140</v>
      </c>
      <c r="BJ396" s="82">
        <v>9305295</v>
      </c>
      <c r="BK396" s="82">
        <v>10777940</v>
      </c>
      <c r="BL396" s="82">
        <v>9891098</v>
      </c>
      <c r="BM396" s="82">
        <v>10485720</v>
      </c>
      <c r="BN396" s="82">
        <v>11987311</v>
      </c>
      <c r="BO396" s="82">
        <v>14573055</v>
      </c>
      <c r="BP396" s="82">
        <v>15581150</v>
      </c>
      <c r="BQ396" s="82">
        <v>43337881</v>
      </c>
      <c r="BR396" s="82">
        <v>44509551</v>
      </c>
      <c r="BS396" s="82">
        <v>44040593</v>
      </c>
      <c r="BT396" s="82">
        <v>45184389</v>
      </c>
      <c r="BU396" s="82">
        <v>1348761</v>
      </c>
      <c r="BV396" s="82">
        <v>2075581</v>
      </c>
      <c r="BW396" s="82">
        <v>2336163</v>
      </c>
      <c r="BX396" s="82">
        <v>3121745</v>
      </c>
      <c r="BY396" s="82">
        <v>-2650665</v>
      </c>
      <c r="BZ396" s="82">
        <v>210101</v>
      </c>
      <c r="CA396" s="82">
        <v>-703401</v>
      </c>
      <c r="CB396" s="82">
        <v>580230</v>
      </c>
      <c r="CC396" s="83"/>
      <c r="CD396" s="83"/>
      <c r="CE396" s="83"/>
      <c r="CF396" s="83"/>
      <c r="CG396" s="82">
        <v>3379851</v>
      </c>
      <c r="CH396" s="82">
        <v>3539469</v>
      </c>
      <c r="CI396" s="82">
        <v>3358194</v>
      </c>
      <c r="CJ396" s="82">
        <v>3554264</v>
      </c>
      <c r="CK396" s="89">
        <f t="shared" si="699"/>
        <v>56596717</v>
      </c>
      <c r="CL396" s="89">
        <f t="shared" si="700"/>
        <v>-52218718</v>
      </c>
      <c r="CM396" s="89">
        <f t="shared" si="701"/>
        <v>-4728612</v>
      </c>
      <c r="CN396" s="89">
        <f t="shared" si="702"/>
        <v>-2300052</v>
      </c>
      <c r="CO396" s="89">
        <f t="shared" si="703"/>
        <v>-2650665</v>
      </c>
      <c r="CP396" s="90">
        <f t="shared" si="704"/>
        <v>-0.0468342536546775</v>
      </c>
      <c r="CQ396" s="90">
        <f t="shared" si="705"/>
        <v>-0.0447389388445889</v>
      </c>
      <c r="CR396" s="91">
        <f t="shared" si="706"/>
        <v>1348761</v>
      </c>
      <c r="CS396" s="93">
        <f t="shared" si="707"/>
        <v>0</v>
      </c>
      <c r="CT396" s="93">
        <f t="shared" si="708"/>
        <v>691398</v>
      </c>
      <c r="CU396" s="93">
        <f t="shared" si="709"/>
        <v>11236515.5</v>
      </c>
      <c r="CV396" s="94"/>
      <c r="CW396" s="95">
        <f t="shared" si="710"/>
        <v>70621647</v>
      </c>
      <c r="CX396" s="95">
        <f t="shared" si="711"/>
        <v>-62203875</v>
      </c>
      <c r="CY396" s="95">
        <f t="shared" si="712"/>
        <v>-5615050</v>
      </c>
      <c r="CZ396" s="93">
        <f t="shared" si="713"/>
        <v>-2592621</v>
      </c>
      <c r="DA396" s="95">
        <f t="shared" si="714"/>
        <v>210101</v>
      </c>
      <c r="DB396" s="99">
        <f t="shared" si="715"/>
        <v>0.00297502265842087</v>
      </c>
      <c r="DC396" s="99">
        <f t="shared" si="716"/>
        <v>0.00298389982801968</v>
      </c>
      <c r="DD396" s="91">
        <f t="shared" si="717"/>
        <v>2075581</v>
      </c>
      <c r="DE396" s="93">
        <f t="shared" si="718"/>
        <v>0</v>
      </c>
      <c r="DF396" s="93">
        <f t="shared" si="719"/>
        <v>976530</v>
      </c>
      <c r="DG396" s="93">
        <f t="shared" si="720"/>
        <v>13280183</v>
      </c>
      <c r="DH396" s="94"/>
      <c r="DI396" s="100">
        <f t="shared" si="721"/>
        <v>72789681</v>
      </c>
      <c r="DJ396" s="100">
        <f t="shared" si="722"/>
        <v>-65086402</v>
      </c>
      <c r="DK396" s="100">
        <f t="shared" si="723"/>
        <v>-5694357</v>
      </c>
      <c r="DL396" s="100">
        <f t="shared" si="724"/>
        <v>-2712323</v>
      </c>
      <c r="DM396" s="100">
        <f t="shared" si="725"/>
        <v>-703401</v>
      </c>
      <c r="DN396" s="99">
        <f t="shared" si="726"/>
        <v>-0.00966347139232551</v>
      </c>
      <c r="DO396" s="90">
        <f t="shared" si="727"/>
        <v>-0.00957098247696293</v>
      </c>
      <c r="DP396" s="91">
        <f t="shared" si="728"/>
        <v>2336163</v>
      </c>
      <c r="DQ396" s="93">
        <f t="shared" si="729"/>
        <v>0</v>
      </c>
      <c r="DR396" s="93">
        <f t="shared" si="730"/>
        <v>1010087</v>
      </c>
      <c r="DS396" s="93">
        <f t="shared" si="731"/>
        <v>15077102.5</v>
      </c>
      <c r="DT396" s="94"/>
      <c r="DU396" s="105">
        <f t="shared" ref="DU396:DX396" si="756">(DI396+CW396+CK396)/3</f>
        <v>66669348.3333333</v>
      </c>
      <c r="DV396" s="105">
        <f t="shared" si="756"/>
        <v>-59836331.6666667</v>
      </c>
      <c r="DW396" s="105">
        <f t="shared" si="756"/>
        <v>-5346006.33333333</v>
      </c>
      <c r="DX396" s="105">
        <f t="shared" si="756"/>
        <v>-2534998.66666667</v>
      </c>
      <c r="DY396" s="105">
        <f t="shared" si="733"/>
        <v>-1047988.33333333</v>
      </c>
      <c r="DZ396" s="99">
        <f t="shared" si="734"/>
        <v>-0.0157191926954737</v>
      </c>
      <c r="EA396" s="107">
        <f t="shared" si="735"/>
        <v>-0.0154759236691775</v>
      </c>
      <c r="EB396" s="105">
        <f t="shared" si="736"/>
        <v>-1920168.33333333</v>
      </c>
      <c r="EC396" s="105">
        <f t="shared" si="737"/>
        <v>0</v>
      </c>
      <c r="ED396" s="105">
        <f t="shared" si="738"/>
        <v>892671.666666667</v>
      </c>
      <c r="EE396" s="105">
        <f t="shared" si="739"/>
        <v>13197933.6666667</v>
      </c>
      <c r="EF396" s="108"/>
      <c r="EG396" s="115" t="str">
        <f t="shared" si="740"/>
        <v>完整</v>
      </c>
      <c r="EH396" s="115" t="str">
        <f t="shared" si="741"/>
        <v>完整</v>
      </c>
      <c r="EI396" s="115" t="str">
        <f t="shared" si="742"/>
        <v>完整</v>
      </c>
      <c r="EJ396" s="115" t="str">
        <f t="shared" si="743"/>
        <v>选择</v>
      </c>
      <c r="EK396" s="115" t="str">
        <f t="shared" si="744"/>
        <v>选择</v>
      </c>
      <c r="EL396" s="115" t="str">
        <f t="shared" si="745"/>
        <v>选择</v>
      </c>
      <c r="EM396" s="3" t="str">
        <f t="shared" si="746"/>
        <v>删除</v>
      </c>
      <c r="EN396" s="3" t="str">
        <f t="shared" si="747"/>
        <v>删除</v>
      </c>
      <c r="EO396" s="3" t="str">
        <f t="shared" si="748"/>
        <v>删除</v>
      </c>
      <c r="GR396" s="4"/>
    </row>
    <row r="397" s="5" customFormat="1" customHeight="1" spans="1:200">
      <c r="A397" s="42" t="s">
        <v>3812</v>
      </c>
      <c r="B397" s="43" t="str">
        <f t="shared" si="647"/>
        <v>South Vietnam Container Shipping Joint Stock Company</v>
      </c>
      <c r="C397" s="44" t="s">
        <v>207</v>
      </c>
      <c r="D397" s="44" t="s">
        <v>92</v>
      </c>
      <c r="E397" s="45"/>
      <c r="F397" s="47"/>
      <c r="G397" s="44"/>
      <c r="H397" s="46">
        <f t="shared" si="697"/>
        <v>-0.561889027387744</v>
      </c>
      <c r="I397" s="46" t="str">
        <f t="shared" si="698"/>
        <v> </v>
      </c>
      <c r="J397" s="44"/>
      <c r="K397" s="47"/>
      <c r="L397" s="44"/>
      <c r="M397" s="70"/>
      <c r="N397" s="71" t="s">
        <v>3813</v>
      </c>
      <c r="O397" s="71" t="s">
        <v>3814</v>
      </c>
      <c r="P397" s="71" t="s">
        <v>211</v>
      </c>
      <c r="Q397" s="71" t="s">
        <v>3815</v>
      </c>
      <c r="R397" s="71" t="s">
        <v>3816</v>
      </c>
      <c r="S397" s="71" t="s">
        <v>1565</v>
      </c>
      <c r="T397" s="75"/>
      <c r="U397" s="71" t="s">
        <v>3817</v>
      </c>
      <c r="V397" s="71" t="s">
        <v>856</v>
      </c>
      <c r="W397" s="71" t="s">
        <v>77</v>
      </c>
      <c r="X397" s="71" t="s">
        <v>3818</v>
      </c>
      <c r="Y397" s="71" t="s">
        <v>3819</v>
      </c>
      <c r="Z397" s="71" t="s">
        <v>3820</v>
      </c>
      <c r="AA397" s="81">
        <v>39696</v>
      </c>
      <c r="AB397" s="75"/>
      <c r="AC397" s="82">
        <v>54399244</v>
      </c>
      <c r="AD397" s="82">
        <v>103213707</v>
      </c>
      <c r="AE397" s="82">
        <v>203369576</v>
      </c>
      <c r="AF397" s="82">
        <v>268417707</v>
      </c>
      <c r="AG397" s="83"/>
      <c r="AH397" s="83"/>
      <c r="AI397" s="83"/>
      <c r="AJ397" s="83"/>
      <c r="AK397" s="82">
        <v>48377716</v>
      </c>
      <c r="AL397" s="82">
        <v>103720323</v>
      </c>
      <c r="AM397" s="82">
        <v>205636886</v>
      </c>
      <c r="AN397" s="82">
        <v>240979070</v>
      </c>
      <c r="AO397" s="82">
        <v>0</v>
      </c>
      <c r="AP397" s="82">
        <v>0</v>
      </c>
      <c r="AQ397" s="82">
        <v>0</v>
      </c>
      <c r="AR397" s="82">
        <v>0</v>
      </c>
      <c r="AS397" s="82">
        <v>-30891446</v>
      </c>
      <c r="AT397" s="82">
        <v>-67557130</v>
      </c>
      <c r="AU397" s="82">
        <v>-52678439</v>
      </c>
      <c r="AV397" s="82">
        <v>-47443513</v>
      </c>
      <c r="AW397" s="82">
        <v>-1745212</v>
      </c>
      <c r="AX397" s="82">
        <v>-19559367</v>
      </c>
      <c r="AY397" s="82">
        <v>-33648129</v>
      </c>
      <c r="AZ397" s="82">
        <v>-37315393</v>
      </c>
      <c r="BA397" s="82">
        <v>553810</v>
      </c>
      <c r="BB397" s="82">
        <v>553810</v>
      </c>
      <c r="BC397" s="82">
        <v>2020320</v>
      </c>
      <c r="BD397" s="82">
        <v>608700</v>
      </c>
      <c r="BE397" s="82">
        <v>58496944</v>
      </c>
      <c r="BF397" s="82">
        <v>96458772</v>
      </c>
      <c r="BG397" s="82">
        <v>133507748</v>
      </c>
      <c r="BH397" s="82">
        <v>102141771</v>
      </c>
      <c r="BI397" s="82">
        <v>546547</v>
      </c>
      <c r="BJ397" s="82">
        <v>561008</v>
      </c>
      <c r="BK397" s="82">
        <v>6497862</v>
      </c>
      <c r="BL397" s="82">
        <v>13957442</v>
      </c>
      <c r="BM397" s="82">
        <v>4218310</v>
      </c>
      <c r="BN397" s="82">
        <v>6842248</v>
      </c>
      <c r="BO397" s="82">
        <v>37617786</v>
      </c>
      <c r="BP397" s="82">
        <v>79125129</v>
      </c>
      <c r="BQ397" s="82">
        <v>184398359</v>
      </c>
      <c r="BR397" s="82">
        <v>228352175</v>
      </c>
      <c r="BS397" s="82">
        <v>273104028</v>
      </c>
      <c r="BT397" s="82">
        <v>317387593</v>
      </c>
      <c r="BU397" s="83"/>
      <c r="BV397" s="83"/>
      <c r="BW397" s="83"/>
      <c r="BX397" s="83"/>
      <c r="BY397" s="82">
        <v>-26615130</v>
      </c>
      <c r="BZ397" s="82">
        <v>-87623113</v>
      </c>
      <c r="CA397" s="82">
        <v>-88593878</v>
      </c>
      <c r="CB397" s="82">
        <v>-57320269</v>
      </c>
      <c r="CC397" s="83"/>
      <c r="CD397" s="83"/>
      <c r="CE397" s="83"/>
      <c r="CF397" s="83"/>
      <c r="CG397" s="82">
        <v>30891446</v>
      </c>
      <c r="CH397" s="82">
        <v>67557130</v>
      </c>
      <c r="CI397" s="82">
        <v>52678439</v>
      </c>
      <c r="CJ397" s="82">
        <v>47443513</v>
      </c>
      <c r="CK397" s="89">
        <f t="shared" si="699"/>
        <v>54399244</v>
      </c>
      <c r="CL397" s="89">
        <f t="shared" si="700"/>
        <v>-48377716</v>
      </c>
      <c r="CM397" s="89">
        <f t="shared" si="701"/>
        <v>-30891446</v>
      </c>
      <c r="CN397" s="89">
        <f t="shared" si="702"/>
        <v>-1745212</v>
      </c>
      <c r="CO397" s="89">
        <f t="shared" si="703"/>
        <v>-26615130</v>
      </c>
      <c r="CP397" s="90">
        <f t="shared" si="704"/>
        <v>-0.48925551244793</v>
      </c>
      <c r="CQ397" s="90">
        <f t="shared" si="705"/>
        <v>-0.328523553116636</v>
      </c>
      <c r="CR397" s="91">
        <f t="shared" si="706"/>
        <v>0</v>
      </c>
      <c r="CS397" s="93">
        <f t="shared" si="707"/>
        <v>0</v>
      </c>
      <c r="CT397" s="93">
        <f t="shared" si="708"/>
        <v>553810</v>
      </c>
      <c r="CU397" s="93">
        <f t="shared" si="709"/>
        <v>5530279</v>
      </c>
      <c r="CV397" s="94"/>
      <c r="CW397" s="95">
        <f t="shared" si="710"/>
        <v>103213707</v>
      </c>
      <c r="CX397" s="95">
        <f t="shared" si="711"/>
        <v>-103720323</v>
      </c>
      <c r="CY397" s="95">
        <f t="shared" si="712"/>
        <v>-67557130</v>
      </c>
      <c r="CZ397" s="93">
        <f t="shared" si="713"/>
        <v>-19559367</v>
      </c>
      <c r="DA397" s="95">
        <f t="shared" si="714"/>
        <v>-87623113</v>
      </c>
      <c r="DB397" s="99">
        <f t="shared" si="715"/>
        <v>-0.848948415349523</v>
      </c>
      <c r="DC397" s="99">
        <f t="shared" si="716"/>
        <v>-0.459152028418834</v>
      </c>
      <c r="DD397" s="91">
        <f t="shared" si="717"/>
        <v>0</v>
      </c>
      <c r="DE397" s="93">
        <f t="shared" si="718"/>
        <v>0</v>
      </c>
      <c r="DF397" s="93">
        <f t="shared" si="719"/>
        <v>1287065</v>
      </c>
      <c r="DG397" s="93">
        <f t="shared" si="720"/>
        <v>22230017</v>
      </c>
      <c r="DH397" s="94"/>
      <c r="DI397" s="100">
        <f t="shared" si="721"/>
        <v>203369576</v>
      </c>
      <c r="DJ397" s="100">
        <f t="shared" si="722"/>
        <v>-205636886</v>
      </c>
      <c r="DK397" s="100">
        <f t="shared" si="723"/>
        <v>-52678439</v>
      </c>
      <c r="DL397" s="100">
        <f t="shared" si="724"/>
        <v>-33648129</v>
      </c>
      <c r="DM397" s="100">
        <f t="shared" si="725"/>
        <v>-88593878</v>
      </c>
      <c r="DN397" s="99">
        <f t="shared" si="726"/>
        <v>-0.435629948896584</v>
      </c>
      <c r="DO397" s="90">
        <f t="shared" si="727"/>
        <v>-0.303441669792001</v>
      </c>
      <c r="DP397" s="91">
        <f t="shared" si="728"/>
        <v>0</v>
      </c>
      <c r="DQ397" s="93">
        <f t="shared" si="729"/>
        <v>0</v>
      </c>
      <c r="DR397" s="93">
        <f t="shared" si="730"/>
        <v>1314510</v>
      </c>
      <c r="DS397" s="93">
        <f t="shared" si="731"/>
        <v>58371457.5</v>
      </c>
      <c r="DT397" s="94"/>
      <c r="DU397" s="105">
        <f t="shared" ref="DU397:DX397" si="757">(DI397+CW397+CK397)/3</f>
        <v>120327509</v>
      </c>
      <c r="DV397" s="105">
        <f t="shared" si="757"/>
        <v>-119244975</v>
      </c>
      <c r="DW397" s="105">
        <f t="shared" si="757"/>
        <v>-50375671.6666667</v>
      </c>
      <c r="DX397" s="105">
        <f t="shared" si="757"/>
        <v>-18317569.3333333</v>
      </c>
      <c r="DY397" s="105">
        <f t="shared" si="733"/>
        <v>-67610707</v>
      </c>
      <c r="DZ397" s="99">
        <f t="shared" si="734"/>
        <v>-0.561889027387744</v>
      </c>
      <c r="EA397" s="107">
        <f t="shared" si="735"/>
        <v>-0.359749647724654</v>
      </c>
      <c r="EB397" s="105">
        <f t="shared" si="736"/>
        <v>0</v>
      </c>
      <c r="EC397" s="105">
        <f t="shared" si="737"/>
        <v>0</v>
      </c>
      <c r="ED397" s="105">
        <f t="shared" si="738"/>
        <v>1051795</v>
      </c>
      <c r="EE397" s="105">
        <f t="shared" si="739"/>
        <v>28710584.5</v>
      </c>
      <c r="EF397" s="108"/>
      <c r="EG397" s="115" t="str">
        <f t="shared" si="740"/>
        <v>完整</v>
      </c>
      <c r="EH397" s="115" t="str">
        <f t="shared" si="741"/>
        <v>完整</v>
      </c>
      <c r="EI397" s="115" t="str">
        <f t="shared" si="742"/>
        <v>完整</v>
      </c>
      <c r="EJ397" s="115" t="str">
        <f t="shared" si="743"/>
        <v>选择</v>
      </c>
      <c r="EK397" s="115" t="str">
        <f t="shared" si="744"/>
        <v>选择</v>
      </c>
      <c r="EL397" s="115" t="str">
        <f t="shared" si="745"/>
        <v>删除</v>
      </c>
      <c r="EM397" s="3" t="str">
        <f t="shared" si="746"/>
        <v>删除</v>
      </c>
      <c r="EN397" s="3" t="str">
        <f t="shared" si="747"/>
        <v>删除</v>
      </c>
      <c r="EO397" s="3" t="str">
        <f t="shared" si="748"/>
        <v>删除</v>
      </c>
      <c r="GR397" s="4"/>
    </row>
    <row r="398" s="5" customFormat="1" customHeight="1" spans="1:200">
      <c r="A398" s="42" t="s">
        <v>3821</v>
      </c>
      <c r="B398" s="43" t="str">
        <f t="shared" si="647"/>
        <v>Cong TY CO Phan BAO BI Tien Giang</v>
      </c>
      <c r="C398" s="44" t="s">
        <v>207</v>
      </c>
      <c r="D398" s="44" t="s">
        <v>90</v>
      </c>
      <c r="E398" s="45"/>
      <c r="F398" s="47"/>
      <c r="G398" s="44"/>
      <c r="H398" s="46">
        <f t="shared" si="697"/>
        <v>-0.0145128378008453</v>
      </c>
      <c r="I398" s="46" t="str">
        <f t="shared" si="698"/>
        <v> </v>
      </c>
      <c r="J398" s="44"/>
      <c r="K398" s="47"/>
      <c r="L398" s="44"/>
      <c r="M398" s="70"/>
      <c r="N398" s="71" t="s">
        <v>3822</v>
      </c>
      <c r="O398" s="71" t="s">
        <v>3823</v>
      </c>
      <c r="P398" s="71" t="s">
        <v>63</v>
      </c>
      <c r="Q398" s="71" t="s">
        <v>3824</v>
      </c>
      <c r="R398" s="71" t="s">
        <v>3825</v>
      </c>
      <c r="S398" s="71" t="s">
        <v>1565</v>
      </c>
      <c r="T398" s="75"/>
      <c r="U398" s="71" t="s">
        <v>3826</v>
      </c>
      <c r="V398" s="71" t="s">
        <v>306</v>
      </c>
      <c r="W398" s="71" t="s">
        <v>79</v>
      </c>
      <c r="X398" s="71" t="s">
        <v>3827</v>
      </c>
      <c r="Y398" s="71" t="s">
        <v>3828</v>
      </c>
      <c r="Z398" s="71" t="s">
        <v>3829</v>
      </c>
      <c r="AA398" s="81">
        <v>40261</v>
      </c>
      <c r="AB398" s="71" t="s">
        <v>3830</v>
      </c>
      <c r="AC398" s="82">
        <v>50836457</v>
      </c>
      <c r="AD398" s="82">
        <v>21048871</v>
      </c>
      <c r="AE398" s="82">
        <v>19860409</v>
      </c>
      <c r="AF398" s="82">
        <v>29551691</v>
      </c>
      <c r="AG398" s="83"/>
      <c r="AH398" s="83"/>
      <c r="AI398" s="83"/>
      <c r="AJ398" s="83"/>
      <c r="AK398" s="82">
        <v>47385545</v>
      </c>
      <c r="AL398" s="82">
        <v>18151693</v>
      </c>
      <c r="AM398" s="82">
        <v>17768075</v>
      </c>
      <c r="AN398" s="82">
        <v>25991726</v>
      </c>
      <c r="AO398" s="82">
        <v>0</v>
      </c>
      <c r="AP398" s="82">
        <v>0</v>
      </c>
      <c r="AQ398" s="82">
        <v>0</v>
      </c>
      <c r="AR398" s="82">
        <v>0</v>
      </c>
      <c r="AS398" s="82">
        <v>-3506840</v>
      </c>
      <c r="AT398" s="82">
        <v>-2685051</v>
      </c>
      <c r="AU398" s="82">
        <v>-2597630</v>
      </c>
      <c r="AV398" s="82">
        <v>-3286081</v>
      </c>
      <c r="AW398" s="82">
        <v>-420602</v>
      </c>
      <c r="AX398" s="82">
        <v>-274847</v>
      </c>
      <c r="AY398" s="82">
        <v>-286945</v>
      </c>
      <c r="AZ398" s="82">
        <v>-293466</v>
      </c>
      <c r="BA398" s="82">
        <v>8911556</v>
      </c>
      <c r="BB398" s="82">
        <v>8265106</v>
      </c>
      <c r="BC398" s="82">
        <v>7376247</v>
      </c>
      <c r="BD398" s="82">
        <v>9804519</v>
      </c>
      <c r="BE398" s="82">
        <v>4457942</v>
      </c>
      <c r="BF398" s="82">
        <v>5579762</v>
      </c>
      <c r="BG398" s="82">
        <v>4471231</v>
      </c>
      <c r="BH398" s="82">
        <v>1843164</v>
      </c>
      <c r="BI398" s="82">
        <v>1694909</v>
      </c>
      <c r="BJ398" s="82">
        <v>3640436</v>
      </c>
      <c r="BK398" s="82">
        <v>5364644</v>
      </c>
      <c r="BL398" s="82">
        <v>6680689</v>
      </c>
      <c r="BM398" s="82">
        <v>3677893</v>
      </c>
      <c r="BN398" s="82">
        <v>1098495</v>
      </c>
      <c r="BO398" s="82">
        <v>1373342</v>
      </c>
      <c r="BP398" s="82">
        <v>1660286</v>
      </c>
      <c r="BQ398" s="82">
        <v>18802655</v>
      </c>
      <c r="BR398" s="82">
        <v>18612462</v>
      </c>
      <c r="BS398" s="82">
        <v>19517014</v>
      </c>
      <c r="BT398" s="82">
        <v>20022285</v>
      </c>
      <c r="BU398" s="82">
        <v>801767</v>
      </c>
      <c r="BV398" s="82">
        <v>326381</v>
      </c>
      <c r="BW398" s="82">
        <v>348235</v>
      </c>
      <c r="BX398" s="82">
        <v>367978</v>
      </c>
      <c r="BY398" s="82">
        <v>-476530</v>
      </c>
      <c r="BZ398" s="82">
        <v>-62720</v>
      </c>
      <c r="CA398" s="82">
        <v>-792241</v>
      </c>
      <c r="CB398" s="82">
        <v>-19582</v>
      </c>
      <c r="CC398" s="83"/>
      <c r="CD398" s="83"/>
      <c r="CE398" s="83"/>
      <c r="CF398" s="83"/>
      <c r="CG398" s="82">
        <v>2705073</v>
      </c>
      <c r="CH398" s="82">
        <v>2358670</v>
      </c>
      <c r="CI398" s="82">
        <v>2249395</v>
      </c>
      <c r="CJ398" s="82">
        <v>2918103</v>
      </c>
      <c r="CK398" s="89">
        <f t="shared" si="699"/>
        <v>50836457</v>
      </c>
      <c r="CL398" s="89">
        <f t="shared" si="700"/>
        <v>-47385545</v>
      </c>
      <c r="CM398" s="89">
        <f t="shared" si="701"/>
        <v>-3506840</v>
      </c>
      <c r="CN398" s="89">
        <f t="shared" si="702"/>
        <v>-420602</v>
      </c>
      <c r="CO398" s="89">
        <f t="shared" si="703"/>
        <v>-476530</v>
      </c>
      <c r="CP398" s="90">
        <f t="shared" si="704"/>
        <v>-0.00937378464435474</v>
      </c>
      <c r="CQ398" s="90">
        <f t="shared" si="705"/>
        <v>-0.00928673281093537</v>
      </c>
      <c r="CR398" s="91">
        <f t="shared" si="706"/>
        <v>801767</v>
      </c>
      <c r="CS398" s="93">
        <f t="shared" si="707"/>
        <v>0</v>
      </c>
      <c r="CT398" s="93">
        <f t="shared" si="708"/>
        <v>8588331</v>
      </c>
      <c r="CU398" s="93">
        <f t="shared" si="709"/>
        <v>2388194</v>
      </c>
      <c r="CV398" s="94"/>
      <c r="CW398" s="95">
        <f t="shared" si="710"/>
        <v>21048871</v>
      </c>
      <c r="CX398" s="95">
        <f t="shared" si="711"/>
        <v>-18151693</v>
      </c>
      <c r="CY398" s="95">
        <f t="shared" si="712"/>
        <v>-2685051</v>
      </c>
      <c r="CZ398" s="93">
        <f t="shared" si="713"/>
        <v>-274847</v>
      </c>
      <c r="DA398" s="95">
        <f t="shared" si="714"/>
        <v>-62720</v>
      </c>
      <c r="DB398" s="99">
        <f t="shared" si="715"/>
        <v>-0.00297973226212465</v>
      </c>
      <c r="DC398" s="99">
        <f t="shared" si="716"/>
        <v>-0.00297087983563153</v>
      </c>
      <c r="DD398" s="91">
        <f t="shared" si="717"/>
        <v>326381</v>
      </c>
      <c r="DE398" s="93">
        <f t="shared" si="718"/>
        <v>0</v>
      </c>
      <c r="DF398" s="93">
        <f t="shared" si="719"/>
        <v>7820676.5</v>
      </c>
      <c r="DG398" s="93">
        <f t="shared" si="720"/>
        <v>1235918.5</v>
      </c>
      <c r="DH398" s="94"/>
      <c r="DI398" s="100">
        <f t="shared" si="721"/>
        <v>19860409</v>
      </c>
      <c r="DJ398" s="100">
        <f t="shared" si="722"/>
        <v>-17768075</v>
      </c>
      <c r="DK398" s="100">
        <f t="shared" si="723"/>
        <v>-2597630</v>
      </c>
      <c r="DL398" s="100">
        <f t="shared" si="724"/>
        <v>-286945</v>
      </c>
      <c r="DM398" s="100">
        <f t="shared" si="725"/>
        <v>-792241</v>
      </c>
      <c r="DN398" s="99">
        <f t="shared" si="726"/>
        <v>-0.0398904675125271</v>
      </c>
      <c r="DO398" s="90">
        <f t="shared" si="727"/>
        <v>-0.0383602588529801</v>
      </c>
      <c r="DP398" s="91">
        <f t="shared" si="728"/>
        <v>348235</v>
      </c>
      <c r="DQ398" s="93">
        <f t="shared" si="729"/>
        <v>0</v>
      </c>
      <c r="DR398" s="93">
        <f t="shared" si="730"/>
        <v>8590383</v>
      </c>
      <c r="DS398" s="93">
        <f t="shared" si="731"/>
        <v>1516814</v>
      </c>
      <c r="DT398" s="94"/>
      <c r="DU398" s="105">
        <f t="shared" ref="DU398:DX398" si="758">(DI398+CW398+CK398)/3</f>
        <v>30581912.3333333</v>
      </c>
      <c r="DV398" s="105">
        <f t="shared" si="758"/>
        <v>-27768437.6666667</v>
      </c>
      <c r="DW398" s="105">
        <f t="shared" si="758"/>
        <v>-2929840.33333333</v>
      </c>
      <c r="DX398" s="105">
        <f t="shared" si="758"/>
        <v>-327464.666666667</v>
      </c>
      <c r="DY398" s="105">
        <f t="shared" si="733"/>
        <v>-443830.333333336</v>
      </c>
      <c r="DZ398" s="99">
        <f t="shared" si="734"/>
        <v>-0.0145128378008453</v>
      </c>
      <c r="EA398" s="107">
        <f t="shared" si="735"/>
        <v>-0.0143052283422107</v>
      </c>
      <c r="EB398" s="105">
        <f t="shared" si="736"/>
        <v>-492127.666666667</v>
      </c>
      <c r="EC398" s="105">
        <f t="shared" si="737"/>
        <v>0</v>
      </c>
      <c r="ED398" s="105">
        <f t="shared" si="738"/>
        <v>8333130.16666667</v>
      </c>
      <c r="EE398" s="105">
        <f t="shared" si="739"/>
        <v>1713642.16666667</v>
      </c>
      <c r="EF398" s="108"/>
      <c r="EG398" s="115" t="str">
        <f t="shared" si="740"/>
        <v>完整</v>
      </c>
      <c r="EH398" s="115" t="str">
        <f t="shared" si="741"/>
        <v>完整</v>
      </c>
      <c r="EI398" s="115" t="str">
        <f t="shared" si="742"/>
        <v>完整</v>
      </c>
      <c r="EJ398" s="115" t="str">
        <f t="shared" si="743"/>
        <v>选择</v>
      </c>
      <c r="EK398" s="115" t="str">
        <f t="shared" si="744"/>
        <v>选择</v>
      </c>
      <c r="EL398" s="115" t="str">
        <f t="shared" si="745"/>
        <v>删除</v>
      </c>
      <c r="EM398" s="3" t="str">
        <f t="shared" si="746"/>
        <v>删除</v>
      </c>
      <c r="EN398" s="3" t="str">
        <f t="shared" si="747"/>
        <v>删除</v>
      </c>
      <c r="EO398" s="3" t="str">
        <f t="shared" si="748"/>
        <v>删除</v>
      </c>
      <c r="GR398" s="4"/>
    </row>
    <row r="399" s="5" customFormat="1" customHeight="1" spans="1:200">
      <c r="A399" s="42" t="s">
        <v>3831</v>
      </c>
      <c r="B399" s="43" t="str">
        <f t="shared" si="647"/>
        <v>Shipping Corporation of India Land and Assets Limited</v>
      </c>
      <c r="C399" s="44" t="s">
        <v>207</v>
      </c>
      <c r="D399" s="44" t="s">
        <v>90</v>
      </c>
      <c r="E399" s="45"/>
      <c r="F399" s="47"/>
      <c r="G399" s="44"/>
      <c r="H399" s="46" t="e">
        <f t="shared" si="697"/>
        <v>#VALUE!</v>
      </c>
      <c r="I399" s="46" t="str">
        <f t="shared" si="698"/>
        <v> </v>
      </c>
      <c r="J399" s="44"/>
      <c r="K399" s="47"/>
      <c r="L399" s="44"/>
      <c r="M399" s="70"/>
      <c r="N399" s="71" t="s">
        <v>3832</v>
      </c>
      <c r="O399" s="71" t="s">
        <v>3833</v>
      </c>
      <c r="P399" s="71" t="s">
        <v>211</v>
      </c>
      <c r="Q399" s="71" t="s">
        <v>3834</v>
      </c>
      <c r="R399" s="75"/>
      <c r="S399" s="71" t="s">
        <v>612</v>
      </c>
      <c r="T399" s="75"/>
      <c r="U399" s="71" t="s">
        <v>3835</v>
      </c>
      <c r="V399" s="71" t="s">
        <v>306</v>
      </c>
      <c r="W399" s="71" t="s">
        <v>83</v>
      </c>
      <c r="X399" s="71" t="s">
        <v>3836</v>
      </c>
      <c r="Y399" s="71" t="s">
        <v>3837</v>
      </c>
      <c r="Z399" s="71" t="s">
        <v>3838</v>
      </c>
      <c r="AA399" s="81">
        <v>45370</v>
      </c>
      <c r="AB399" s="75"/>
      <c r="AC399" s="82">
        <v>172200</v>
      </c>
      <c r="AD399" s="82">
        <v>123500</v>
      </c>
      <c r="AE399" s="83"/>
      <c r="AF399" s="83"/>
      <c r="AG399" s="83"/>
      <c r="AH399" s="83"/>
      <c r="AI399" s="83"/>
      <c r="AJ399" s="83"/>
      <c r="AK399" s="83"/>
      <c r="AL399" s="83"/>
      <c r="AM399" s="83"/>
      <c r="AN399" s="83"/>
      <c r="AO399" s="82">
        <v>0</v>
      </c>
      <c r="AP399" s="82">
        <v>0</v>
      </c>
      <c r="AQ399" s="83"/>
      <c r="AR399" s="83"/>
      <c r="AS399" s="82">
        <v>-397200</v>
      </c>
      <c r="AT399" s="82">
        <v>-258000</v>
      </c>
      <c r="AU399" s="83"/>
      <c r="AV399" s="83"/>
      <c r="AW399" s="82">
        <v>-6900</v>
      </c>
      <c r="AX399" s="82">
        <v>-7600</v>
      </c>
      <c r="AY399" s="83"/>
      <c r="AZ399" s="83"/>
      <c r="BA399" s="83"/>
      <c r="BB399" s="83"/>
      <c r="BC399" s="83"/>
      <c r="BD399" s="83"/>
      <c r="BE399" s="82">
        <v>45400</v>
      </c>
      <c r="BF399" s="83"/>
      <c r="BG399" s="83"/>
      <c r="BH399" s="83"/>
      <c r="BI399" s="82">
        <v>33300</v>
      </c>
      <c r="BJ399" s="82">
        <v>10028100</v>
      </c>
      <c r="BK399" s="83"/>
      <c r="BL399" s="83"/>
      <c r="BM399" s="82">
        <v>23975100</v>
      </c>
      <c r="BN399" s="82">
        <v>23904500</v>
      </c>
      <c r="BO399" s="83"/>
      <c r="BP399" s="83"/>
      <c r="BQ399" s="82">
        <v>34982000</v>
      </c>
      <c r="BR399" s="82">
        <v>34264700</v>
      </c>
      <c r="BS399" s="83"/>
      <c r="BT399" s="83"/>
      <c r="BU399" s="82">
        <v>8800</v>
      </c>
      <c r="BV399" s="83"/>
      <c r="BW399" s="83"/>
      <c r="BX399" s="83"/>
      <c r="BY399" s="82">
        <v>-231900</v>
      </c>
      <c r="BZ399" s="82">
        <v>-142100</v>
      </c>
      <c r="CA399" s="83"/>
      <c r="CB399" s="83"/>
      <c r="CC399" s="82">
        <v>346600</v>
      </c>
      <c r="CD399" s="82">
        <v>226600</v>
      </c>
      <c r="CE399" s="83"/>
      <c r="CF399" s="83"/>
      <c r="CG399" s="82">
        <v>7700</v>
      </c>
      <c r="CH399" s="82">
        <v>600</v>
      </c>
      <c r="CI399" s="83"/>
      <c r="CJ399" s="83"/>
      <c r="CK399" s="89">
        <f t="shared" si="699"/>
        <v>172200</v>
      </c>
      <c r="CL399" s="89">
        <f t="shared" si="700"/>
        <v>0</v>
      </c>
      <c r="CM399" s="89">
        <f t="shared" si="701"/>
        <v>-397200</v>
      </c>
      <c r="CN399" s="89">
        <f t="shared" si="702"/>
        <v>-6900</v>
      </c>
      <c r="CO399" s="89">
        <f t="shared" si="703"/>
        <v>-231900</v>
      </c>
      <c r="CP399" s="90">
        <f t="shared" si="704"/>
        <v>-1.34668989547038</v>
      </c>
      <c r="CQ399" s="90">
        <f t="shared" si="705"/>
        <v>-0.573867854491462</v>
      </c>
      <c r="CR399" s="91">
        <f t="shared" si="706"/>
        <v>8800</v>
      </c>
      <c r="CS399" s="93">
        <f t="shared" si="707"/>
        <v>0</v>
      </c>
      <c r="CT399" s="93" t="e">
        <f t="shared" si="708"/>
        <v>#VALUE!</v>
      </c>
      <c r="CU399" s="93">
        <f t="shared" si="709"/>
        <v>23939800</v>
      </c>
      <c r="CV399" s="94"/>
      <c r="CW399" s="95">
        <f t="shared" si="710"/>
        <v>123500</v>
      </c>
      <c r="CX399" s="95">
        <f t="shared" si="711"/>
        <v>0</v>
      </c>
      <c r="CY399" s="95">
        <f t="shared" si="712"/>
        <v>-258000</v>
      </c>
      <c r="CZ399" s="93">
        <f t="shared" si="713"/>
        <v>-7600</v>
      </c>
      <c r="DA399" s="95">
        <f t="shared" si="714"/>
        <v>-142100</v>
      </c>
      <c r="DB399" s="99">
        <f t="shared" si="715"/>
        <v>-1.15060728744939</v>
      </c>
      <c r="DC399" s="99">
        <f t="shared" si="716"/>
        <v>-0.535015060240964</v>
      </c>
      <c r="DD399" s="91">
        <f t="shared" si="717"/>
        <v>0</v>
      </c>
      <c r="DE399" s="93">
        <f t="shared" si="718"/>
        <v>0</v>
      </c>
      <c r="DF399" s="93" t="e">
        <f t="shared" si="719"/>
        <v>#VALUE!</v>
      </c>
      <c r="DG399" s="93" t="e">
        <f t="shared" si="720"/>
        <v>#VALUE!</v>
      </c>
      <c r="DH399" s="94"/>
      <c r="DI399" s="100" t="str">
        <f t="shared" si="721"/>
        <v>无数据</v>
      </c>
      <c r="DJ399" s="100">
        <f t="shared" si="722"/>
        <v>0</v>
      </c>
      <c r="DK399" s="100">
        <f t="shared" si="723"/>
        <v>0</v>
      </c>
      <c r="DL399" s="100">
        <f t="shared" si="724"/>
        <v>0</v>
      </c>
      <c r="DM399" s="100" t="str">
        <f t="shared" si="725"/>
        <v>无数据</v>
      </c>
      <c r="DN399" s="99" t="e">
        <f t="shared" si="726"/>
        <v>#VALUE!</v>
      </c>
      <c r="DO399" s="90" t="e">
        <f t="shared" si="727"/>
        <v>#VALUE!</v>
      </c>
      <c r="DP399" s="91">
        <f t="shared" si="728"/>
        <v>0</v>
      </c>
      <c r="DQ399" s="93" t="str">
        <f t="shared" si="729"/>
        <v/>
      </c>
      <c r="DR399" s="93" t="e">
        <f t="shared" si="730"/>
        <v>#VALUE!</v>
      </c>
      <c r="DS399" s="93" t="e">
        <f t="shared" si="731"/>
        <v>#VALUE!</v>
      </c>
      <c r="DT399" s="94"/>
      <c r="DU399" s="105" t="e">
        <f t="shared" ref="DU399:DX399" si="759">(DI399+CW399+CK399)/3</f>
        <v>#VALUE!</v>
      </c>
      <c r="DV399" s="105">
        <f t="shared" si="759"/>
        <v>0</v>
      </c>
      <c r="DW399" s="105">
        <f t="shared" si="759"/>
        <v>-218400</v>
      </c>
      <c r="DX399" s="105">
        <f t="shared" si="759"/>
        <v>-4833.33333333333</v>
      </c>
      <c r="DY399" s="105" t="e">
        <f t="shared" si="733"/>
        <v>#VALUE!</v>
      </c>
      <c r="DZ399" s="99" t="e">
        <f t="shared" si="734"/>
        <v>#VALUE!</v>
      </c>
      <c r="EA399" s="107" t="e">
        <f t="shared" si="735"/>
        <v>#VALUE!</v>
      </c>
      <c r="EB399" s="105">
        <f t="shared" si="736"/>
        <v>-2933.33333333333</v>
      </c>
      <c r="EC399" s="105" t="e">
        <f t="shared" si="737"/>
        <v>#VALUE!</v>
      </c>
      <c r="ED399" s="105" t="e">
        <f t="shared" si="738"/>
        <v>#VALUE!</v>
      </c>
      <c r="EE399" s="105" t="e">
        <f t="shared" si="739"/>
        <v>#VALUE!</v>
      </c>
      <c r="EF399" s="108"/>
      <c r="EG399" s="115" t="str">
        <f t="shared" si="740"/>
        <v>无数据</v>
      </c>
      <c r="EH399" s="115" t="str">
        <f t="shared" si="741"/>
        <v>完整</v>
      </c>
      <c r="EI399" s="115" t="str">
        <f t="shared" si="742"/>
        <v>完整</v>
      </c>
      <c r="EJ399" s="115" t="str">
        <f t="shared" si="743"/>
        <v>选择</v>
      </c>
      <c r="EK399" s="115" t="str">
        <f t="shared" si="744"/>
        <v>删除</v>
      </c>
      <c r="EL399" s="115" t="str">
        <f t="shared" si="745"/>
        <v>选择</v>
      </c>
      <c r="EM399" s="3" t="e">
        <f t="shared" si="746"/>
        <v>#VALUE!</v>
      </c>
      <c r="EN399" s="3" t="e">
        <f t="shared" si="747"/>
        <v>#VALUE!</v>
      </c>
      <c r="EO399" s="3" t="e">
        <f t="shared" si="748"/>
        <v>#VALUE!</v>
      </c>
      <c r="GR399" s="4"/>
    </row>
    <row r="400" s="5" customFormat="1" customHeight="1" spans="1:200">
      <c r="A400" s="42" t="s">
        <v>3839</v>
      </c>
      <c r="B400" s="43" t="str">
        <f t="shared" si="647"/>
        <v>Cong TY CO Phan CAP Treo NUI BA TAY Ninh</v>
      </c>
      <c r="C400" s="44" t="s">
        <v>207</v>
      </c>
      <c r="D400" s="44" t="s">
        <v>90</v>
      </c>
      <c r="E400" s="45"/>
      <c r="F400" s="47"/>
      <c r="G400" s="44"/>
      <c r="H400" s="46">
        <f t="shared" si="697"/>
        <v>-0.0472401885103417</v>
      </c>
      <c r="I400" s="46" t="str">
        <f t="shared" si="698"/>
        <v> </v>
      </c>
      <c r="J400" s="44"/>
      <c r="K400" s="47"/>
      <c r="L400" s="44"/>
      <c r="M400" s="70"/>
      <c r="N400" s="71" t="s">
        <v>3840</v>
      </c>
      <c r="O400" s="71" t="s">
        <v>3841</v>
      </c>
      <c r="P400" s="71" t="s">
        <v>211</v>
      </c>
      <c r="Q400" s="71" t="s">
        <v>3842</v>
      </c>
      <c r="R400" s="71" t="s">
        <v>3843</v>
      </c>
      <c r="S400" s="71" t="s">
        <v>1565</v>
      </c>
      <c r="T400" s="75"/>
      <c r="U400" s="71" t="s">
        <v>3844</v>
      </c>
      <c r="V400" s="71" t="s">
        <v>306</v>
      </c>
      <c r="W400" s="71" t="s">
        <v>83</v>
      </c>
      <c r="X400" s="71" t="s">
        <v>3845</v>
      </c>
      <c r="Y400" s="71" t="s">
        <v>3846</v>
      </c>
      <c r="Z400" s="71" t="s">
        <v>3847</v>
      </c>
      <c r="AA400" s="81">
        <v>39036</v>
      </c>
      <c r="AB400" s="71" t="s">
        <v>3848</v>
      </c>
      <c r="AC400" s="82">
        <v>43115306</v>
      </c>
      <c r="AD400" s="82">
        <v>63675301</v>
      </c>
      <c r="AE400" s="82">
        <v>35869789</v>
      </c>
      <c r="AF400" s="82">
        <v>43216275</v>
      </c>
      <c r="AG400" s="83"/>
      <c r="AH400" s="83"/>
      <c r="AI400" s="83"/>
      <c r="AJ400" s="83"/>
      <c r="AK400" s="82">
        <v>32886294</v>
      </c>
      <c r="AL400" s="82">
        <v>32361325</v>
      </c>
      <c r="AM400" s="82">
        <v>19448831</v>
      </c>
      <c r="AN400" s="82">
        <v>19348517</v>
      </c>
      <c r="AO400" s="82">
        <v>0</v>
      </c>
      <c r="AP400" s="82">
        <v>0</v>
      </c>
      <c r="AQ400" s="82">
        <v>0</v>
      </c>
      <c r="AR400" s="82">
        <v>0</v>
      </c>
      <c r="AS400" s="82">
        <v>-8518762</v>
      </c>
      <c r="AT400" s="82">
        <v>-11989658</v>
      </c>
      <c r="AU400" s="82">
        <v>-3401976</v>
      </c>
      <c r="AV400" s="82">
        <v>-11870684</v>
      </c>
      <c r="AW400" s="82">
        <v>-2951082</v>
      </c>
      <c r="AX400" s="82">
        <v>-5032526</v>
      </c>
      <c r="AY400" s="82">
        <v>-32809246</v>
      </c>
      <c r="AZ400" s="82">
        <v>-33355424</v>
      </c>
      <c r="BA400" s="82">
        <v>7818409</v>
      </c>
      <c r="BB400" s="82">
        <v>5613131</v>
      </c>
      <c r="BC400" s="82">
        <v>871036</v>
      </c>
      <c r="BD400" s="82">
        <v>2667292</v>
      </c>
      <c r="BE400" s="82">
        <v>250057</v>
      </c>
      <c r="BF400" s="82">
        <v>633741</v>
      </c>
      <c r="BG400" s="82">
        <v>22280</v>
      </c>
      <c r="BH400" s="82">
        <v>1496984</v>
      </c>
      <c r="BI400" s="82">
        <v>26135003</v>
      </c>
      <c r="BJ400" s="82">
        <v>27367470</v>
      </c>
      <c r="BK400" s="82">
        <v>51781449</v>
      </c>
      <c r="BL400" s="82">
        <v>29404282</v>
      </c>
      <c r="BM400" s="82">
        <v>11911409</v>
      </c>
      <c r="BN400" s="82">
        <v>13963388</v>
      </c>
      <c r="BO400" s="82">
        <v>18487552</v>
      </c>
      <c r="BP400" s="82">
        <v>51303182</v>
      </c>
      <c r="BQ400" s="82">
        <v>361676272</v>
      </c>
      <c r="BR400" s="82">
        <v>343130371</v>
      </c>
      <c r="BS400" s="82">
        <v>307553323</v>
      </c>
      <c r="BT400" s="82">
        <v>324918072</v>
      </c>
      <c r="BU400" s="82">
        <v>4385281</v>
      </c>
      <c r="BV400" s="82">
        <v>8162371</v>
      </c>
      <c r="BW400" s="82">
        <v>432295</v>
      </c>
      <c r="BX400" s="82">
        <v>6478959</v>
      </c>
      <c r="BY400" s="82">
        <v>-1240832</v>
      </c>
      <c r="BZ400" s="82">
        <v>14291792</v>
      </c>
      <c r="CA400" s="82">
        <v>-19790264</v>
      </c>
      <c r="CB400" s="82">
        <v>-21358350</v>
      </c>
      <c r="CC400" s="83"/>
      <c r="CD400" s="83"/>
      <c r="CE400" s="83"/>
      <c r="CF400" s="83"/>
      <c r="CG400" s="82">
        <v>4133481</v>
      </c>
      <c r="CH400" s="82">
        <v>3827287</v>
      </c>
      <c r="CI400" s="82">
        <v>2969681</v>
      </c>
      <c r="CJ400" s="82">
        <v>5391725</v>
      </c>
      <c r="CK400" s="89">
        <f t="shared" si="699"/>
        <v>43115306</v>
      </c>
      <c r="CL400" s="89">
        <f t="shared" si="700"/>
        <v>-32886294</v>
      </c>
      <c r="CM400" s="89">
        <f t="shared" si="701"/>
        <v>-8518762</v>
      </c>
      <c r="CN400" s="89">
        <f t="shared" si="702"/>
        <v>-2951082</v>
      </c>
      <c r="CO400" s="89">
        <f t="shared" si="703"/>
        <v>-1240832</v>
      </c>
      <c r="CP400" s="90">
        <f t="shared" si="704"/>
        <v>-0.0287793852141511</v>
      </c>
      <c r="CQ400" s="90">
        <f t="shared" si="705"/>
        <v>-0.0279743020007738</v>
      </c>
      <c r="CR400" s="91">
        <f t="shared" si="706"/>
        <v>4385281</v>
      </c>
      <c r="CS400" s="93">
        <f t="shared" si="707"/>
        <v>0</v>
      </c>
      <c r="CT400" s="93">
        <f t="shared" si="708"/>
        <v>6715770</v>
      </c>
      <c r="CU400" s="93">
        <f t="shared" si="709"/>
        <v>12937398.5</v>
      </c>
      <c r="CV400" s="94"/>
      <c r="CW400" s="95">
        <f t="shared" si="710"/>
        <v>63675301</v>
      </c>
      <c r="CX400" s="95">
        <f t="shared" si="711"/>
        <v>-32361325</v>
      </c>
      <c r="CY400" s="95">
        <f t="shared" si="712"/>
        <v>-11989658</v>
      </c>
      <c r="CZ400" s="93">
        <f t="shared" si="713"/>
        <v>-5032526</v>
      </c>
      <c r="DA400" s="95">
        <f t="shared" si="714"/>
        <v>14291792</v>
      </c>
      <c r="DB400" s="99">
        <f t="shared" si="715"/>
        <v>0.224447969236926</v>
      </c>
      <c r="DC400" s="99">
        <f t="shared" si="716"/>
        <v>0.289404140965357</v>
      </c>
      <c r="DD400" s="91">
        <f t="shared" si="717"/>
        <v>8162371</v>
      </c>
      <c r="DE400" s="93">
        <f t="shared" si="718"/>
        <v>0</v>
      </c>
      <c r="DF400" s="93">
        <f t="shared" si="719"/>
        <v>3242083.5</v>
      </c>
      <c r="DG400" s="93">
        <f t="shared" si="720"/>
        <v>16225470</v>
      </c>
      <c r="DH400" s="94"/>
      <c r="DI400" s="100">
        <f t="shared" si="721"/>
        <v>35869789</v>
      </c>
      <c r="DJ400" s="100">
        <f t="shared" si="722"/>
        <v>-19448831</v>
      </c>
      <c r="DK400" s="100">
        <f t="shared" si="723"/>
        <v>-3401976</v>
      </c>
      <c r="DL400" s="100">
        <f t="shared" si="724"/>
        <v>-32809246</v>
      </c>
      <c r="DM400" s="100">
        <f t="shared" si="725"/>
        <v>-19790264</v>
      </c>
      <c r="DN400" s="99">
        <f t="shared" si="726"/>
        <v>-0.551725130025159</v>
      </c>
      <c r="DO400" s="90">
        <f t="shared" si="727"/>
        <v>-0.355555967580555</v>
      </c>
      <c r="DP400" s="91">
        <f t="shared" si="728"/>
        <v>432295</v>
      </c>
      <c r="DQ400" s="93">
        <f t="shared" si="729"/>
        <v>0</v>
      </c>
      <c r="DR400" s="93">
        <f t="shared" si="730"/>
        <v>1769164</v>
      </c>
      <c r="DS400" s="93">
        <f t="shared" si="731"/>
        <v>34895367</v>
      </c>
      <c r="DT400" s="94"/>
      <c r="DU400" s="105">
        <f t="shared" ref="DU400:DX400" si="760">(DI400+CW400+CK400)/3</f>
        <v>47553465.3333333</v>
      </c>
      <c r="DV400" s="105">
        <f t="shared" si="760"/>
        <v>-28232150</v>
      </c>
      <c r="DW400" s="105">
        <f t="shared" si="760"/>
        <v>-7970132</v>
      </c>
      <c r="DX400" s="105">
        <f t="shared" si="760"/>
        <v>-13597618</v>
      </c>
      <c r="DY400" s="105">
        <f t="shared" si="733"/>
        <v>-2246434.66666666</v>
      </c>
      <c r="DZ400" s="99">
        <f t="shared" si="734"/>
        <v>-0.0472401885103417</v>
      </c>
      <c r="EA400" s="107">
        <f t="shared" si="735"/>
        <v>-0.0451092204335082</v>
      </c>
      <c r="EB400" s="105">
        <f t="shared" si="736"/>
        <v>-4326649</v>
      </c>
      <c r="EC400" s="105">
        <f t="shared" si="737"/>
        <v>0</v>
      </c>
      <c r="ED400" s="105">
        <f t="shared" si="738"/>
        <v>3909005.83333333</v>
      </c>
      <c r="EE400" s="105">
        <f t="shared" si="739"/>
        <v>21352745.1666667</v>
      </c>
      <c r="EF400" s="108"/>
      <c r="EG400" s="115" t="str">
        <f t="shared" si="740"/>
        <v>完整</v>
      </c>
      <c r="EH400" s="115" t="str">
        <f t="shared" si="741"/>
        <v>完整</v>
      </c>
      <c r="EI400" s="115" t="str">
        <f t="shared" si="742"/>
        <v>完整</v>
      </c>
      <c r="EJ400" s="115" t="str">
        <f t="shared" si="743"/>
        <v>选择</v>
      </c>
      <c r="EK400" s="115" t="str">
        <f t="shared" si="744"/>
        <v>选择</v>
      </c>
      <c r="EL400" s="115" t="str">
        <f t="shared" si="745"/>
        <v>选择</v>
      </c>
      <c r="EM400" s="3" t="str">
        <f t="shared" si="746"/>
        <v>删除</v>
      </c>
      <c r="EN400" s="3" t="str">
        <f t="shared" si="747"/>
        <v>删除</v>
      </c>
      <c r="EO400" s="3" t="str">
        <f t="shared" si="748"/>
        <v>删除</v>
      </c>
      <c r="GR400" s="4"/>
    </row>
    <row r="401" s="5" customFormat="1" customHeight="1" spans="1:200">
      <c r="A401" s="42" t="s">
        <v>3849</v>
      </c>
      <c r="B401" s="43" t="str">
        <f t="shared" si="647"/>
        <v>Cong TY CO Phan Dich VU VAN TAI SAI GON</v>
      </c>
      <c r="C401" s="44" t="s">
        <v>207</v>
      </c>
      <c r="D401" s="44" t="s">
        <v>95</v>
      </c>
      <c r="E401" s="45"/>
      <c r="F401" s="47"/>
      <c r="G401" s="44"/>
      <c r="H401" s="46">
        <f t="shared" si="697"/>
        <v>0.343770959358508</v>
      </c>
      <c r="I401" s="46" t="str">
        <f t="shared" si="698"/>
        <v> </v>
      </c>
      <c r="J401" s="44"/>
      <c r="K401" s="47"/>
      <c r="L401" s="49" t="s">
        <v>95</v>
      </c>
      <c r="M401" s="70" t="s">
        <v>3850</v>
      </c>
      <c r="N401" s="71" t="s">
        <v>3851</v>
      </c>
      <c r="O401" s="71" t="s">
        <v>3852</v>
      </c>
      <c r="P401" s="71" t="s">
        <v>211</v>
      </c>
      <c r="Q401" s="71" t="s">
        <v>3853</v>
      </c>
      <c r="R401" s="71" t="s">
        <v>3854</v>
      </c>
      <c r="S401" s="71" t="s">
        <v>1565</v>
      </c>
      <c r="T401" s="75"/>
      <c r="U401" s="71" t="s">
        <v>3855</v>
      </c>
      <c r="V401" s="71" t="s">
        <v>216</v>
      </c>
      <c r="W401" s="71" t="s">
        <v>77</v>
      </c>
      <c r="X401" s="71" t="s">
        <v>3856</v>
      </c>
      <c r="Y401" s="71" t="s">
        <v>3857</v>
      </c>
      <c r="Z401" s="71" t="s">
        <v>3858</v>
      </c>
      <c r="AA401" s="81">
        <v>40267</v>
      </c>
      <c r="AB401" s="71" t="s">
        <v>3859</v>
      </c>
      <c r="AC401" s="82">
        <v>39096653</v>
      </c>
      <c r="AD401" s="82">
        <v>49641110</v>
      </c>
      <c r="AE401" s="82">
        <v>65678640</v>
      </c>
      <c r="AF401" s="82">
        <v>37922371</v>
      </c>
      <c r="AG401" s="83"/>
      <c r="AH401" s="83"/>
      <c r="AI401" s="83"/>
      <c r="AJ401" s="83"/>
      <c r="AK401" s="82">
        <v>25215091</v>
      </c>
      <c r="AL401" s="82">
        <v>27041582</v>
      </c>
      <c r="AM401" s="82">
        <v>35151370</v>
      </c>
      <c r="AN401" s="82">
        <v>19632464</v>
      </c>
      <c r="AO401" s="82">
        <v>0</v>
      </c>
      <c r="AP401" s="82">
        <v>0</v>
      </c>
      <c r="AQ401" s="82">
        <v>0</v>
      </c>
      <c r="AR401" s="82">
        <v>0</v>
      </c>
      <c r="AS401" s="82">
        <v>-2950289</v>
      </c>
      <c r="AT401" s="82">
        <v>-2536838</v>
      </c>
      <c r="AU401" s="82">
        <v>-3049243</v>
      </c>
      <c r="AV401" s="82">
        <v>-2938563</v>
      </c>
      <c r="AW401" s="82">
        <v>-1804695</v>
      </c>
      <c r="AX401" s="82">
        <v>-1741648</v>
      </c>
      <c r="AY401" s="82">
        <v>-1841772</v>
      </c>
      <c r="AZ401" s="82">
        <v>-2033953</v>
      </c>
      <c r="BA401" s="82">
        <v>134412</v>
      </c>
      <c r="BB401" s="82">
        <v>425200</v>
      </c>
      <c r="BC401" s="82">
        <v>409033</v>
      </c>
      <c r="BD401" s="82">
        <v>1839591</v>
      </c>
      <c r="BE401" s="82">
        <v>3384593</v>
      </c>
      <c r="BF401" s="82">
        <v>3058903</v>
      </c>
      <c r="BG401" s="82">
        <v>4154055</v>
      </c>
      <c r="BH401" s="82">
        <v>9596791</v>
      </c>
      <c r="BI401" s="82">
        <v>161023550</v>
      </c>
      <c r="BJ401" s="82">
        <v>143579132</v>
      </c>
      <c r="BK401" s="82">
        <v>44060858</v>
      </c>
      <c r="BL401" s="82">
        <v>95883047</v>
      </c>
      <c r="BM401" s="82">
        <v>14238787</v>
      </c>
      <c r="BN401" s="82">
        <v>9349864</v>
      </c>
      <c r="BO401" s="82">
        <v>4073309</v>
      </c>
      <c r="BP401" s="82">
        <v>5627735</v>
      </c>
      <c r="BQ401" s="82">
        <v>199145129</v>
      </c>
      <c r="BR401" s="82">
        <v>176305003</v>
      </c>
      <c r="BS401" s="82">
        <v>158678674</v>
      </c>
      <c r="BT401" s="82">
        <v>129940911</v>
      </c>
      <c r="BU401" s="83"/>
      <c r="BV401" s="83"/>
      <c r="BW401" s="83"/>
      <c r="BX401" s="83"/>
      <c r="BY401" s="82">
        <v>9126578</v>
      </c>
      <c r="BZ401" s="82">
        <v>18321042</v>
      </c>
      <c r="CA401" s="82">
        <v>25636255</v>
      </c>
      <c r="CB401" s="82">
        <v>13317391</v>
      </c>
      <c r="CC401" s="83"/>
      <c r="CD401" s="83"/>
      <c r="CE401" s="83"/>
      <c r="CF401" s="83"/>
      <c r="CG401" s="82">
        <v>2950289</v>
      </c>
      <c r="CH401" s="82">
        <v>2536838</v>
      </c>
      <c r="CI401" s="82">
        <v>3049243</v>
      </c>
      <c r="CJ401" s="82">
        <v>2938563</v>
      </c>
      <c r="CK401" s="89">
        <f t="shared" si="699"/>
        <v>39096653</v>
      </c>
      <c r="CL401" s="89">
        <f t="shared" si="700"/>
        <v>-25215091</v>
      </c>
      <c r="CM401" s="89">
        <f t="shared" si="701"/>
        <v>-2950289</v>
      </c>
      <c r="CN401" s="89">
        <f t="shared" si="702"/>
        <v>-1804695</v>
      </c>
      <c r="CO401" s="89">
        <f t="shared" si="703"/>
        <v>9126578</v>
      </c>
      <c r="CP401" s="90">
        <f t="shared" si="704"/>
        <v>0.233436299521598</v>
      </c>
      <c r="CQ401" s="90">
        <f t="shared" si="705"/>
        <v>0.304523028387483</v>
      </c>
      <c r="CR401" s="91">
        <f t="shared" si="706"/>
        <v>0</v>
      </c>
      <c r="CS401" s="93">
        <f t="shared" si="707"/>
        <v>0</v>
      </c>
      <c r="CT401" s="93">
        <f t="shared" si="708"/>
        <v>279806</v>
      </c>
      <c r="CU401" s="93">
        <f t="shared" si="709"/>
        <v>11794325.5</v>
      </c>
      <c r="CV401" s="94"/>
      <c r="CW401" s="95">
        <f t="shared" si="710"/>
        <v>49641110</v>
      </c>
      <c r="CX401" s="95">
        <f t="shared" si="711"/>
        <v>-27041582</v>
      </c>
      <c r="CY401" s="95">
        <f t="shared" si="712"/>
        <v>-2536838</v>
      </c>
      <c r="CZ401" s="93">
        <f t="shared" si="713"/>
        <v>-1741648</v>
      </c>
      <c r="DA401" s="95">
        <f t="shared" si="714"/>
        <v>18321042</v>
      </c>
      <c r="DB401" s="99">
        <f t="shared" si="715"/>
        <v>0.369069950289186</v>
      </c>
      <c r="DC401" s="99">
        <f t="shared" si="716"/>
        <v>0.584961756788012</v>
      </c>
      <c r="DD401" s="91">
        <f t="shared" si="717"/>
        <v>0</v>
      </c>
      <c r="DE401" s="93">
        <f t="shared" si="718"/>
        <v>0</v>
      </c>
      <c r="DF401" s="93">
        <f t="shared" si="719"/>
        <v>417116.5</v>
      </c>
      <c r="DG401" s="93">
        <f t="shared" si="720"/>
        <v>6711586.5</v>
      </c>
      <c r="DH401" s="94"/>
      <c r="DI401" s="100">
        <f t="shared" si="721"/>
        <v>65678640</v>
      </c>
      <c r="DJ401" s="100">
        <f t="shared" si="722"/>
        <v>-35151370</v>
      </c>
      <c r="DK401" s="100">
        <f t="shared" si="723"/>
        <v>-3049243</v>
      </c>
      <c r="DL401" s="100">
        <f t="shared" si="724"/>
        <v>-1841772</v>
      </c>
      <c r="DM401" s="100">
        <f t="shared" si="725"/>
        <v>25636255</v>
      </c>
      <c r="DN401" s="99">
        <f t="shared" si="726"/>
        <v>0.390328651750402</v>
      </c>
      <c r="DO401" s="90">
        <f t="shared" si="727"/>
        <v>0.64022797343365</v>
      </c>
      <c r="DP401" s="91">
        <f t="shared" si="728"/>
        <v>0</v>
      </c>
      <c r="DQ401" s="93">
        <f t="shared" si="729"/>
        <v>0</v>
      </c>
      <c r="DR401" s="93">
        <f t="shared" si="730"/>
        <v>1124312</v>
      </c>
      <c r="DS401" s="93">
        <f t="shared" si="731"/>
        <v>4850522</v>
      </c>
      <c r="DT401" s="94"/>
      <c r="DU401" s="105">
        <f t="shared" ref="DU401:DX401" si="761">(DI401+CW401+CK401)/3</f>
        <v>51472134.3333333</v>
      </c>
      <c r="DV401" s="105">
        <f t="shared" si="761"/>
        <v>-29136014.3333333</v>
      </c>
      <c r="DW401" s="105">
        <f t="shared" si="761"/>
        <v>-2845456.66666667</v>
      </c>
      <c r="DX401" s="105">
        <f t="shared" si="761"/>
        <v>-1796038.33333333</v>
      </c>
      <c r="DY401" s="105">
        <f t="shared" si="733"/>
        <v>17694625</v>
      </c>
      <c r="DZ401" s="99">
        <f t="shared" si="734"/>
        <v>0.343770959358508</v>
      </c>
      <c r="EA401" s="107">
        <f t="shared" si="735"/>
        <v>0.523858192899323</v>
      </c>
      <c r="EB401" s="105">
        <f t="shared" si="736"/>
        <v>0</v>
      </c>
      <c r="EC401" s="105">
        <f t="shared" si="737"/>
        <v>0</v>
      </c>
      <c r="ED401" s="105">
        <f t="shared" si="738"/>
        <v>607078.166666667</v>
      </c>
      <c r="EE401" s="105">
        <f t="shared" si="739"/>
        <v>7785478</v>
      </c>
      <c r="EF401" s="108"/>
      <c r="EG401" s="115" t="str">
        <f t="shared" si="740"/>
        <v>完整</v>
      </c>
      <c r="EH401" s="115" t="str">
        <f t="shared" si="741"/>
        <v>完整</v>
      </c>
      <c r="EI401" s="115" t="str">
        <f t="shared" si="742"/>
        <v>完整</v>
      </c>
      <c r="EJ401" s="115" t="str">
        <f t="shared" si="743"/>
        <v>选择</v>
      </c>
      <c r="EK401" s="115" t="str">
        <f t="shared" si="744"/>
        <v>选择</v>
      </c>
      <c r="EL401" s="115" t="str">
        <f t="shared" si="745"/>
        <v>选择</v>
      </c>
      <c r="EM401" s="3" t="str">
        <f t="shared" si="746"/>
        <v>删除</v>
      </c>
      <c r="EN401" s="3" t="str">
        <f t="shared" si="747"/>
        <v>删除</v>
      </c>
      <c r="EO401" s="3" t="str">
        <f t="shared" si="748"/>
        <v>删除</v>
      </c>
      <c r="GR401" s="4"/>
    </row>
    <row r="402" s="5" customFormat="1" customHeight="1" spans="1:200">
      <c r="A402" s="42" t="s">
        <v>3860</v>
      </c>
      <c r="B402" s="43" t="str">
        <f t="shared" si="647"/>
        <v>Beijing Haitong Transport Co., Ltd.</v>
      </c>
      <c r="C402" s="44" t="s">
        <v>207</v>
      </c>
      <c r="D402" s="44" t="s">
        <v>90</v>
      </c>
      <c r="E402" s="45"/>
      <c r="F402" s="47"/>
      <c r="G402" s="44"/>
      <c r="H402" s="46">
        <f t="shared" si="697"/>
        <v>-0.0247105246134938</v>
      </c>
      <c r="I402" s="46" t="str">
        <f t="shared" si="698"/>
        <v> </v>
      </c>
      <c r="J402" s="44"/>
      <c r="K402" s="47"/>
      <c r="L402" s="44"/>
      <c r="M402" s="70"/>
      <c r="N402" s="71" t="s">
        <v>3861</v>
      </c>
      <c r="O402" s="71" t="s">
        <v>3862</v>
      </c>
      <c r="P402" s="71" t="s">
        <v>211</v>
      </c>
      <c r="Q402" s="71" t="s">
        <v>3863</v>
      </c>
      <c r="R402" s="71" t="s">
        <v>3864</v>
      </c>
      <c r="S402" s="71" t="s">
        <v>235</v>
      </c>
      <c r="T402" s="75"/>
      <c r="U402" s="71" t="s">
        <v>3865</v>
      </c>
      <c r="V402" s="71" t="s">
        <v>306</v>
      </c>
      <c r="W402" s="71" t="s">
        <v>83</v>
      </c>
      <c r="X402" s="71" t="s">
        <v>3866</v>
      </c>
      <c r="Y402" s="71" t="s">
        <v>3867</v>
      </c>
      <c r="Z402" s="71" t="s">
        <v>3868</v>
      </c>
      <c r="AA402" s="81">
        <v>42353</v>
      </c>
      <c r="AB402" s="75"/>
      <c r="AC402" s="82">
        <v>10157</v>
      </c>
      <c r="AD402" s="82">
        <v>9522</v>
      </c>
      <c r="AE402" s="82">
        <v>11239</v>
      </c>
      <c r="AF402" s="82">
        <v>5569</v>
      </c>
      <c r="AG402" s="83"/>
      <c r="AH402" s="82">
        <v>89</v>
      </c>
      <c r="AI402" s="82">
        <v>1</v>
      </c>
      <c r="AJ402" s="82">
        <v>2304</v>
      </c>
      <c r="AK402" s="82">
        <v>9358</v>
      </c>
      <c r="AL402" s="82">
        <v>6639</v>
      </c>
      <c r="AM402" s="82">
        <v>10001</v>
      </c>
      <c r="AN402" s="82">
        <v>5276</v>
      </c>
      <c r="AO402" s="82">
        <v>0</v>
      </c>
      <c r="AP402" s="82">
        <v>0</v>
      </c>
      <c r="AQ402" s="82">
        <v>0</v>
      </c>
      <c r="AR402" s="82">
        <v>0</v>
      </c>
      <c r="AS402" s="82">
        <v>-2199</v>
      </c>
      <c r="AT402" s="82">
        <v>-1427</v>
      </c>
      <c r="AU402" s="82">
        <v>-2032</v>
      </c>
      <c r="AV402" s="82">
        <v>-4203</v>
      </c>
      <c r="AW402" s="82">
        <v>-16</v>
      </c>
      <c r="AX402" s="82">
        <v>-1</v>
      </c>
      <c r="AY402" s="82">
        <v>-9</v>
      </c>
      <c r="AZ402" s="82">
        <v>-7</v>
      </c>
      <c r="BA402" s="83"/>
      <c r="BB402" s="83"/>
      <c r="BC402" s="83"/>
      <c r="BD402" s="83"/>
      <c r="BE402" s="83"/>
      <c r="BF402" s="83"/>
      <c r="BG402" s="82">
        <v>0</v>
      </c>
      <c r="BH402" s="82">
        <v>5</v>
      </c>
      <c r="BI402" s="82">
        <v>983</v>
      </c>
      <c r="BJ402" s="82">
        <v>1889</v>
      </c>
      <c r="BK402" s="82">
        <v>1841</v>
      </c>
      <c r="BL402" s="82">
        <v>2379</v>
      </c>
      <c r="BM402" s="82">
        <v>17</v>
      </c>
      <c r="BN402" s="82">
        <v>32</v>
      </c>
      <c r="BO402" s="82">
        <v>36</v>
      </c>
      <c r="BP402" s="82">
        <v>8</v>
      </c>
      <c r="BQ402" s="82">
        <v>5102</v>
      </c>
      <c r="BR402" s="82">
        <v>5879</v>
      </c>
      <c r="BS402" s="82">
        <v>8260</v>
      </c>
      <c r="BT402" s="82">
        <v>5970</v>
      </c>
      <c r="BU402" s="82">
        <v>541</v>
      </c>
      <c r="BV402" s="82">
        <v>164</v>
      </c>
      <c r="BW402" s="82">
        <v>0</v>
      </c>
      <c r="BX402" s="82">
        <v>42</v>
      </c>
      <c r="BY402" s="82">
        <v>-1416</v>
      </c>
      <c r="BZ402" s="82">
        <v>1544</v>
      </c>
      <c r="CA402" s="82">
        <v>-802</v>
      </c>
      <c r="CB402" s="82">
        <v>-1613</v>
      </c>
      <c r="CC402" s="83"/>
      <c r="CD402" s="83"/>
      <c r="CE402" s="83"/>
      <c r="CF402" s="82">
        <v>1906</v>
      </c>
      <c r="CG402" s="82">
        <v>1658</v>
      </c>
      <c r="CH402" s="82">
        <v>1263</v>
      </c>
      <c r="CI402" s="82">
        <v>2032</v>
      </c>
      <c r="CJ402" s="82">
        <v>2255</v>
      </c>
      <c r="CK402" s="89">
        <f t="shared" si="699"/>
        <v>10157</v>
      </c>
      <c r="CL402" s="89">
        <f t="shared" si="700"/>
        <v>-9358</v>
      </c>
      <c r="CM402" s="89">
        <f t="shared" si="701"/>
        <v>-2199</v>
      </c>
      <c r="CN402" s="89">
        <f t="shared" si="702"/>
        <v>-16</v>
      </c>
      <c r="CO402" s="89">
        <f t="shared" si="703"/>
        <v>-1416</v>
      </c>
      <c r="CP402" s="90">
        <f t="shared" si="704"/>
        <v>-0.139411243477405</v>
      </c>
      <c r="CQ402" s="90">
        <f t="shared" si="705"/>
        <v>-0.122353754428411</v>
      </c>
      <c r="CR402" s="91">
        <f t="shared" si="706"/>
        <v>541</v>
      </c>
      <c r="CS402" s="93">
        <f t="shared" si="707"/>
        <v>0</v>
      </c>
      <c r="CT402" s="93" t="e">
        <f t="shared" si="708"/>
        <v>#VALUE!</v>
      </c>
      <c r="CU402" s="93">
        <f t="shared" si="709"/>
        <v>24.5</v>
      </c>
      <c r="CV402" s="94"/>
      <c r="CW402" s="95">
        <f t="shared" si="710"/>
        <v>9522</v>
      </c>
      <c r="CX402" s="95">
        <f t="shared" si="711"/>
        <v>-6639</v>
      </c>
      <c r="CY402" s="95">
        <f t="shared" si="712"/>
        <v>-1427</v>
      </c>
      <c r="CZ402" s="93">
        <f t="shared" si="713"/>
        <v>-1</v>
      </c>
      <c r="DA402" s="95">
        <f t="shared" si="714"/>
        <v>1455</v>
      </c>
      <c r="DB402" s="99">
        <f t="shared" si="715"/>
        <v>0.152804032766226</v>
      </c>
      <c r="DC402" s="99">
        <f t="shared" si="716"/>
        <v>0.180364447750093</v>
      </c>
      <c r="DD402" s="91">
        <f t="shared" si="717"/>
        <v>164</v>
      </c>
      <c r="DE402" s="93">
        <f t="shared" si="718"/>
        <v>0</v>
      </c>
      <c r="DF402" s="93" t="e">
        <f t="shared" si="719"/>
        <v>#VALUE!</v>
      </c>
      <c r="DG402" s="93">
        <f t="shared" si="720"/>
        <v>34</v>
      </c>
      <c r="DH402" s="94"/>
      <c r="DI402" s="100">
        <f t="shared" si="721"/>
        <v>11239</v>
      </c>
      <c r="DJ402" s="100">
        <f t="shared" si="722"/>
        <v>-10001</v>
      </c>
      <c r="DK402" s="100">
        <f t="shared" si="723"/>
        <v>-2032</v>
      </c>
      <c r="DL402" s="100">
        <f t="shared" si="724"/>
        <v>-9</v>
      </c>
      <c r="DM402" s="100">
        <f t="shared" si="725"/>
        <v>-803</v>
      </c>
      <c r="DN402" s="99">
        <f t="shared" si="726"/>
        <v>-0.071447637690186</v>
      </c>
      <c r="DO402" s="90">
        <f t="shared" si="727"/>
        <v>-0.0666832752034546</v>
      </c>
      <c r="DP402" s="91">
        <f t="shared" si="728"/>
        <v>0</v>
      </c>
      <c r="DQ402" s="93">
        <f t="shared" si="729"/>
        <v>0</v>
      </c>
      <c r="DR402" s="93" t="e">
        <f t="shared" si="730"/>
        <v>#VALUE!</v>
      </c>
      <c r="DS402" s="93">
        <f t="shared" si="731"/>
        <v>22</v>
      </c>
      <c r="DT402" s="94"/>
      <c r="DU402" s="105">
        <f t="shared" ref="DU402:DX402" si="762">(DI402+CW402+CK402)/3</f>
        <v>10306</v>
      </c>
      <c r="DV402" s="105">
        <f t="shared" si="762"/>
        <v>-8666</v>
      </c>
      <c r="DW402" s="105">
        <f t="shared" si="762"/>
        <v>-1886</v>
      </c>
      <c r="DX402" s="105">
        <f t="shared" si="762"/>
        <v>-8.66666666666667</v>
      </c>
      <c r="DY402" s="105">
        <f t="shared" si="733"/>
        <v>-254.666666666667</v>
      </c>
      <c r="DZ402" s="99">
        <f t="shared" si="734"/>
        <v>-0.0247105246134938</v>
      </c>
      <c r="EA402" s="107">
        <f t="shared" si="735"/>
        <v>-0.0241146392273215</v>
      </c>
      <c r="EB402" s="105">
        <f t="shared" si="736"/>
        <v>-235</v>
      </c>
      <c r="EC402" s="105">
        <f t="shared" si="737"/>
        <v>0</v>
      </c>
      <c r="ED402" s="105" t="e">
        <f t="shared" si="738"/>
        <v>#VALUE!</v>
      </c>
      <c r="EE402" s="105">
        <f t="shared" si="739"/>
        <v>26.8333333333333</v>
      </c>
      <c r="EF402" s="108"/>
      <c r="EG402" s="115" t="str">
        <f t="shared" si="740"/>
        <v>完整</v>
      </c>
      <c r="EH402" s="115" t="str">
        <f t="shared" si="741"/>
        <v>完整</v>
      </c>
      <c r="EI402" s="115" t="str">
        <f t="shared" si="742"/>
        <v>完整</v>
      </c>
      <c r="EJ402" s="115" t="str">
        <f t="shared" si="743"/>
        <v>选择</v>
      </c>
      <c r="EK402" s="115" t="str">
        <f t="shared" si="744"/>
        <v>选择</v>
      </c>
      <c r="EL402" s="115" t="str">
        <f t="shared" si="745"/>
        <v>选择</v>
      </c>
      <c r="EM402" s="3" t="str">
        <f t="shared" si="746"/>
        <v>删除</v>
      </c>
      <c r="EN402" s="3" t="str">
        <f t="shared" si="747"/>
        <v>删除</v>
      </c>
      <c r="EO402" s="3" t="str">
        <f t="shared" si="748"/>
        <v>删除</v>
      </c>
      <c r="GR402" s="4"/>
    </row>
    <row r="403" s="5" customFormat="1" customHeight="1" spans="1:200">
      <c r="A403" s="42" t="s">
        <v>3869</v>
      </c>
      <c r="B403" s="43" t="str">
        <f t="shared" ref="B403:B435" si="763">N403</f>
        <v>Cong TY CO Phan DAU TU Cang CAI LAN</v>
      </c>
      <c r="C403" s="44" t="s">
        <v>207</v>
      </c>
      <c r="D403" s="44" t="s">
        <v>90</v>
      </c>
      <c r="E403" s="45"/>
      <c r="F403" s="47"/>
      <c r="G403" s="44"/>
      <c r="H403" s="46">
        <f t="shared" si="697"/>
        <v>0.0173927670764678</v>
      </c>
      <c r="I403" s="46" t="str">
        <f t="shared" si="698"/>
        <v> </v>
      </c>
      <c r="J403" s="44"/>
      <c r="K403" s="47"/>
      <c r="L403" s="44"/>
      <c r="M403" s="70"/>
      <c r="N403" s="71" t="s">
        <v>3870</v>
      </c>
      <c r="O403" s="71" t="s">
        <v>3871</v>
      </c>
      <c r="P403" s="71" t="s">
        <v>211</v>
      </c>
      <c r="Q403" s="71" t="s">
        <v>3872</v>
      </c>
      <c r="R403" s="71" t="s">
        <v>3873</v>
      </c>
      <c r="S403" s="71" t="s">
        <v>1565</v>
      </c>
      <c r="T403" s="75"/>
      <c r="U403" s="71" t="s">
        <v>3874</v>
      </c>
      <c r="V403" s="71" t="s">
        <v>306</v>
      </c>
      <c r="W403" s="71" t="s">
        <v>75</v>
      </c>
      <c r="X403" s="71" t="s">
        <v>3875</v>
      </c>
      <c r="Y403" s="71" t="s">
        <v>500</v>
      </c>
      <c r="Z403" s="71" t="s">
        <v>3876</v>
      </c>
      <c r="AA403" s="81">
        <v>42944</v>
      </c>
      <c r="AB403" s="75"/>
      <c r="AC403" s="82">
        <v>30888289</v>
      </c>
      <c r="AD403" s="82">
        <v>61652161</v>
      </c>
      <c r="AE403" s="82">
        <v>57310519</v>
      </c>
      <c r="AF403" s="82">
        <v>45875049</v>
      </c>
      <c r="AG403" s="83"/>
      <c r="AH403" s="83"/>
      <c r="AI403" s="83"/>
      <c r="AJ403" s="83"/>
      <c r="AK403" s="82">
        <v>27195943</v>
      </c>
      <c r="AL403" s="82">
        <v>48306700</v>
      </c>
      <c r="AM403" s="82">
        <v>48331648</v>
      </c>
      <c r="AN403" s="82">
        <v>39054252</v>
      </c>
      <c r="AO403" s="82">
        <v>0</v>
      </c>
      <c r="AP403" s="82">
        <v>0</v>
      </c>
      <c r="AQ403" s="82">
        <v>0</v>
      </c>
      <c r="AR403" s="82">
        <v>0</v>
      </c>
      <c r="AS403" s="82">
        <v>-4887791</v>
      </c>
      <c r="AT403" s="82">
        <v>-5129221</v>
      </c>
      <c r="AU403" s="82">
        <v>-9371311</v>
      </c>
      <c r="AV403" s="82">
        <v>-4922683</v>
      </c>
      <c r="AW403" s="82">
        <v>-1262124</v>
      </c>
      <c r="AX403" s="82">
        <v>-1344360</v>
      </c>
      <c r="AY403" s="82">
        <v>-1415548</v>
      </c>
      <c r="AZ403" s="82">
        <v>-1595613</v>
      </c>
      <c r="BA403" s="82">
        <v>1072437</v>
      </c>
      <c r="BB403" s="82">
        <v>1253192</v>
      </c>
      <c r="BC403" s="82">
        <v>530830</v>
      </c>
      <c r="BD403" s="82">
        <v>127834</v>
      </c>
      <c r="BE403" s="82">
        <v>7676601</v>
      </c>
      <c r="BF403" s="82">
        <v>4837367</v>
      </c>
      <c r="BG403" s="82">
        <v>5725911</v>
      </c>
      <c r="BH403" s="82">
        <v>12940490</v>
      </c>
      <c r="BI403" s="82">
        <v>683612</v>
      </c>
      <c r="BJ403" s="82">
        <v>5436149</v>
      </c>
      <c r="BK403" s="82">
        <v>2363679</v>
      </c>
      <c r="BL403" s="82">
        <v>1607609</v>
      </c>
      <c r="BM403" s="82">
        <v>2045752</v>
      </c>
      <c r="BN403" s="82">
        <v>1659740</v>
      </c>
      <c r="BO403" s="82">
        <v>1807327</v>
      </c>
      <c r="BP403" s="82">
        <v>1383813</v>
      </c>
      <c r="BQ403" s="82">
        <v>43419935</v>
      </c>
      <c r="BR403" s="82">
        <v>46506051</v>
      </c>
      <c r="BS403" s="82">
        <v>45473530</v>
      </c>
      <c r="BT403" s="82">
        <v>47839139</v>
      </c>
      <c r="BU403" s="83"/>
      <c r="BV403" s="83"/>
      <c r="BW403" s="83"/>
      <c r="BX403" s="83"/>
      <c r="BY403" s="82">
        <v>-2457569</v>
      </c>
      <c r="BZ403" s="82">
        <v>6871880</v>
      </c>
      <c r="CA403" s="82">
        <v>-1807988</v>
      </c>
      <c r="CB403" s="82">
        <v>302501</v>
      </c>
      <c r="CC403" s="83"/>
      <c r="CD403" s="83"/>
      <c r="CE403" s="83"/>
      <c r="CF403" s="83"/>
      <c r="CG403" s="82">
        <v>4887791</v>
      </c>
      <c r="CH403" s="82">
        <v>5129221</v>
      </c>
      <c r="CI403" s="82">
        <v>9371311</v>
      </c>
      <c r="CJ403" s="82">
        <v>4922683</v>
      </c>
      <c r="CK403" s="89">
        <f t="shared" si="699"/>
        <v>30888289</v>
      </c>
      <c r="CL403" s="89">
        <f t="shared" si="700"/>
        <v>-27195943</v>
      </c>
      <c r="CM403" s="89">
        <f t="shared" si="701"/>
        <v>-4887791</v>
      </c>
      <c r="CN403" s="89">
        <f t="shared" si="702"/>
        <v>-1262124</v>
      </c>
      <c r="CO403" s="89">
        <f t="shared" si="703"/>
        <v>-2457569</v>
      </c>
      <c r="CP403" s="90">
        <f t="shared" si="704"/>
        <v>-0.0795631315156369</v>
      </c>
      <c r="CQ403" s="90">
        <f t="shared" si="705"/>
        <v>-0.0736993781956368</v>
      </c>
      <c r="CR403" s="91">
        <f t="shared" si="706"/>
        <v>0</v>
      </c>
      <c r="CS403" s="93">
        <f t="shared" si="707"/>
        <v>0</v>
      </c>
      <c r="CT403" s="93">
        <f t="shared" si="708"/>
        <v>1162814.5</v>
      </c>
      <c r="CU403" s="93">
        <f t="shared" si="709"/>
        <v>1852746</v>
      </c>
      <c r="CV403" s="94"/>
      <c r="CW403" s="95">
        <f t="shared" si="710"/>
        <v>61652161</v>
      </c>
      <c r="CX403" s="95">
        <f t="shared" si="711"/>
        <v>-48306700</v>
      </c>
      <c r="CY403" s="95">
        <f t="shared" si="712"/>
        <v>-5129221</v>
      </c>
      <c r="CZ403" s="93">
        <f t="shared" si="713"/>
        <v>-1344360</v>
      </c>
      <c r="DA403" s="95">
        <f t="shared" si="714"/>
        <v>6871880</v>
      </c>
      <c r="DB403" s="99">
        <f t="shared" si="715"/>
        <v>0.11146211079284</v>
      </c>
      <c r="DC403" s="99">
        <f t="shared" si="716"/>
        <v>0.125444409458214</v>
      </c>
      <c r="DD403" s="91">
        <f t="shared" si="717"/>
        <v>0</v>
      </c>
      <c r="DE403" s="93">
        <f t="shared" si="718"/>
        <v>0</v>
      </c>
      <c r="DF403" s="93">
        <f t="shared" si="719"/>
        <v>892011</v>
      </c>
      <c r="DG403" s="93">
        <f t="shared" si="720"/>
        <v>1733533.5</v>
      </c>
      <c r="DH403" s="94"/>
      <c r="DI403" s="100">
        <f t="shared" si="721"/>
        <v>57310519</v>
      </c>
      <c r="DJ403" s="100">
        <f t="shared" si="722"/>
        <v>-48331648</v>
      </c>
      <c r="DK403" s="100">
        <f t="shared" si="723"/>
        <v>-9371311</v>
      </c>
      <c r="DL403" s="100">
        <f t="shared" si="724"/>
        <v>-1415548</v>
      </c>
      <c r="DM403" s="100">
        <f t="shared" si="725"/>
        <v>-1807988</v>
      </c>
      <c r="DN403" s="99">
        <f t="shared" si="726"/>
        <v>-0.0315472278308978</v>
      </c>
      <c r="DO403" s="90">
        <f t="shared" si="727"/>
        <v>-0.0305824367316989</v>
      </c>
      <c r="DP403" s="91">
        <f t="shared" si="728"/>
        <v>0</v>
      </c>
      <c r="DQ403" s="93">
        <f t="shared" si="729"/>
        <v>0</v>
      </c>
      <c r="DR403" s="93">
        <f t="shared" si="730"/>
        <v>329332</v>
      </c>
      <c r="DS403" s="93">
        <f t="shared" si="731"/>
        <v>1595570</v>
      </c>
      <c r="DT403" s="94"/>
      <c r="DU403" s="105">
        <f t="shared" ref="DU403:DX403" si="764">(DI403+CW403+CK403)/3</f>
        <v>49950323</v>
      </c>
      <c r="DV403" s="105">
        <f t="shared" si="764"/>
        <v>-41278097</v>
      </c>
      <c r="DW403" s="105">
        <f t="shared" si="764"/>
        <v>-6462774.33333333</v>
      </c>
      <c r="DX403" s="105">
        <f t="shared" si="764"/>
        <v>-1340677.33333333</v>
      </c>
      <c r="DY403" s="105">
        <f t="shared" si="733"/>
        <v>868774.333333334</v>
      </c>
      <c r="DZ403" s="99">
        <f t="shared" si="734"/>
        <v>0.0173927670764678</v>
      </c>
      <c r="EA403" s="107">
        <f t="shared" si="735"/>
        <v>0.0177006300113622</v>
      </c>
      <c r="EB403" s="105">
        <f t="shared" si="736"/>
        <v>0</v>
      </c>
      <c r="EC403" s="105">
        <f t="shared" si="737"/>
        <v>0</v>
      </c>
      <c r="ED403" s="105">
        <f t="shared" si="738"/>
        <v>794719.166666667</v>
      </c>
      <c r="EE403" s="105">
        <f t="shared" si="739"/>
        <v>1727283.16666667</v>
      </c>
      <c r="EF403" s="108"/>
      <c r="EG403" s="115" t="str">
        <f t="shared" si="740"/>
        <v>完整</v>
      </c>
      <c r="EH403" s="115" t="str">
        <f t="shared" si="741"/>
        <v>完整</v>
      </c>
      <c r="EI403" s="115" t="str">
        <f t="shared" si="742"/>
        <v>完整</v>
      </c>
      <c r="EJ403" s="115" t="str">
        <f t="shared" si="743"/>
        <v>选择</v>
      </c>
      <c r="EK403" s="115" t="str">
        <f t="shared" si="744"/>
        <v>选择</v>
      </c>
      <c r="EL403" s="115" t="str">
        <f t="shared" si="745"/>
        <v>选择</v>
      </c>
      <c r="EM403" s="3" t="str">
        <f t="shared" si="746"/>
        <v>删除</v>
      </c>
      <c r="EN403" s="3" t="str">
        <f t="shared" si="747"/>
        <v>删除</v>
      </c>
      <c r="EO403" s="3" t="str">
        <f t="shared" si="748"/>
        <v>删除</v>
      </c>
      <c r="GR403" s="4"/>
    </row>
    <row r="404" s="5" customFormat="1" customHeight="1" spans="1:200">
      <c r="A404" s="42" t="s">
        <v>3877</v>
      </c>
      <c r="B404" s="43" t="str">
        <f t="shared" si="763"/>
        <v>Cong TY CO Phan VAN TAI VA Dich VU Hang HOA HA NOI</v>
      </c>
      <c r="C404" s="44" t="s">
        <v>207</v>
      </c>
      <c r="D404" s="44" t="s">
        <v>90</v>
      </c>
      <c r="E404" s="45"/>
      <c r="F404" s="47"/>
      <c r="G404" s="44"/>
      <c r="H404" s="46">
        <f t="shared" si="697"/>
        <v>0.102623824597624</v>
      </c>
      <c r="I404" s="46" t="str">
        <f t="shared" si="698"/>
        <v> </v>
      </c>
      <c r="J404" s="44"/>
      <c r="K404" s="47"/>
      <c r="L404" s="44"/>
      <c r="M404" s="70"/>
      <c r="N404" s="71" t="s">
        <v>3878</v>
      </c>
      <c r="O404" s="71" t="s">
        <v>3879</v>
      </c>
      <c r="P404" s="71" t="s">
        <v>211</v>
      </c>
      <c r="Q404" s="71" t="s">
        <v>3880</v>
      </c>
      <c r="R404" s="71" t="s">
        <v>3881</v>
      </c>
      <c r="S404" s="71" t="s">
        <v>1565</v>
      </c>
      <c r="T404" s="75"/>
      <c r="U404" s="71" t="s">
        <v>3882</v>
      </c>
      <c r="V404" s="71" t="s">
        <v>306</v>
      </c>
      <c r="W404" s="71" t="s">
        <v>73</v>
      </c>
      <c r="X404" s="71" t="s">
        <v>3883</v>
      </c>
      <c r="Y404" s="71" t="s">
        <v>3884</v>
      </c>
      <c r="Z404" s="71" t="s">
        <v>3885</v>
      </c>
      <c r="AA404" s="81">
        <v>42720</v>
      </c>
      <c r="AB404" s="71" t="s">
        <v>3886</v>
      </c>
      <c r="AC404" s="82">
        <v>30501703</v>
      </c>
      <c r="AD404" s="82">
        <v>29568076</v>
      </c>
      <c r="AE404" s="82">
        <v>27662305</v>
      </c>
      <c r="AF404" s="82">
        <v>28224483</v>
      </c>
      <c r="AG404" s="83"/>
      <c r="AH404" s="83"/>
      <c r="AI404" s="83"/>
      <c r="AJ404" s="83"/>
      <c r="AK404" s="82">
        <v>17542004</v>
      </c>
      <c r="AL404" s="82">
        <v>18203577</v>
      </c>
      <c r="AM404" s="82">
        <v>17028536</v>
      </c>
      <c r="AN404" s="82">
        <v>19915965</v>
      </c>
      <c r="AO404" s="82">
        <v>0</v>
      </c>
      <c r="AP404" s="82">
        <v>0</v>
      </c>
      <c r="AQ404" s="82">
        <v>0</v>
      </c>
      <c r="AR404" s="82">
        <v>0</v>
      </c>
      <c r="AS404" s="82">
        <v>-8144698</v>
      </c>
      <c r="AT404" s="82">
        <v>-6613301</v>
      </c>
      <c r="AU404" s="82">
        <v>-6402399</v>
      </c>
      <c r="AV404" s="82">
        <v>-6208795</v>
      </c>
      <c r="AW404" s="82">
        <v>-1610738</v>
      </c>
      <c r="AX404" s="82">
        <v>-1529441</v>
      </c>
      <c r="AY404" s="82">
        <v>-1653988</v>
      </c>
      <c r="AZ404" s="82">
        <v>-1945852</v>
      </c>
      <c r="BA404" s="83"/>
      <c r="BB404" s="83"/>
      <c r="BC404" s="83"/>
      <c r="BD404" s="83"/>
      <c r="BE404" s="82">
        <v>4363249</v>
      </c>
      <c r="BF404" s="82">
        <v>4438807</v>
      </c>
      <c r="BG404" s="82">
        <v>4130701</v>
      </c>
      <c r="BH404" s="82">
        <v>4673880</v>
      </c>
      <c r="BI404" s="82">
        <v>15927979</v>
      </c>
      <c r="BJ404" s="82">
        <v>15136506</v>
      </c>
      <c r="BK404" s="82">
        <v>13663563</v>
      </c>
      <c r="BL404" s="82">
        <v>9790623</v>
      </c>
      <c r="BM404" s="82">
        <v>4459136</v>
      </c>
      <c r="BN404" s="82">
        <v>3736101</v>
      </c>
      <c r="BO404" s="82">
        <v>3205103</v>
      </c>
      <c r="BP404" s="82">
        <v>4465062</v>
      </c>
      <c r="BQ404" s="82">
        <v>35017067</v>
      </c>
      <c r="BR404" s="82">
        <v>33762701</v>
      </c>
      <c r="BS404" s="82">
        <v>29375867</v>
      </c>
      <c r="BT404" s="82">
        <v>27311712</v>
      </c>
      <c r="BU404" s="83"/>
      <c r="BV404" s="83"/>
      <c r="BW404" s="83"/>
      <c r="BX404" s="83"/>
      <c r="BY404" s="82">
        <v>3204263</v>
      </c>
      <c r="BZ404" s="82">
        <v>3221757</v>
      </c>
      <c r="CA404" s="82">
        <v>2577382</v>
      </c>
      <c r="CB404" s="82">
        <v>153871</v>
      </c>
      <c r="CC404" s="83"/>
      <c r="CD404" s="83"/>
      <c r="CE404" s="83"/>
      <c r="CF404" s="83"/>
      <c r="CG404" s="82">
        <v>8144698</v>
      </c>
      <c r="CH404" s="82">
        <v>6613301</v>
      </c>
      <c r="CI404" s="82">
        <v>6402399</v>
      </c>
      <c r="CJ404" s="82">
        <v>6208795</v>
      </c>
      <c r="CK404" s="89">
        <f t="shared" si="699"/>
        <v>30501703</v>
      </c>
      <c r="CL404" s="89">
        <f t="shared" si="700"/>
        <v>-17542004</v>
      </c>
      <c r="CM404" s="89">
        <f t="shared" si="701"/>
        <v>-8144698</v>
      </c>
      <c r="CN404" s="89">
        <f t="shared" si="702"/>
        <v>-1610738</v>
      </c>
      <c r="CO404" s="89">
        <f t="shared" si="703"/>
        <v>3204263</v>
      </c>
      <c r="CP404" s="90">
        <f t="shared" si="704"/>
        <v>0.105051937591812</v>
      </c>
      <c r="CQ404" s="90">
        <f t="shared" si="705"/>
        <v>0.11738327843197</v>
      </c>
      <c r="CR404" s="91">
        <f t="shared" si="706"/>
        <v>0</v>
      </c>
      <c r="CS404" s="93">
        <f t="shared" si="707"/>
        <v>0</v>
      </c>
      <c r="CT404" s="93" t="e">
        <f t="shared" si="708"/>
        <v>#VALUE!</v>
      </c>
      <c r="CU404" s="93">
        <f t="shared" si="709"/>
        <v>4097618.5</v>
      </c>
      <c r="CV404" s="94"/>
      <c r="CW404" s="95">
        <f t="shared" si="710"/>
        <v>29568076</v>
      </c>
      <c r="CX404" s="95">
        <f t="shared" si="711"/>
        <v>-18203577</v>
      </c>
      <c r="CY404" s="95">
        <f t="shared" si="712"/>
        <v>-6613301</v>
      </c>
      <c r="CZ404" s="93">
        <f t="shared" si="713"/>
        <v>-1529441</v>
      </c>
      <c r="DA404" s="95">
        <f t="shared" si="714"/>
        <v>3221757</v>
      </c>
      <c r="DB404" s="99">
        <f t="shared" si="715"/>
        <v>0.108960657433375</v>
      </c>
      <c r="DC404" s="99">
        <f t="shared" si="716"/>
        <v>0.12228490059655</v>
      </c>
      <c r="DD404" s="91">
        <f t="shared" si="717"/>
        <v>0</v>
      </c>
      <c r="DE404" s="93">
        <f t="shared" si="718"/>
        <v>0</v>
      </c>
      <c r="DF404" s="93" t="e">
        <f t="shared" si="719"/>
        <v>#VALUE!</v>
      </c>
      <c r="DG404" s="93">
        <f t="shared" si="720"/>
        <v>3470602</v>
      </c>
      <c r="DH404" s="94"/>
      <c r="DI404" s="100">
        <f t="shared" si="721"/>
        <v>27662305</v>
      </c>
      <c r="DJ404" s="100">
        <f t="shared" si="722"/>
        <v>-17028536</v>
      </c>
      <c r="DK404" s="100">
        <f t="shared" si="723"/>
        <v>-6402399</v>
      </c>
      <c r="DL404" s="100">
        <f t="shared" si="724"/>
        <v>-1653988</v>
      </c>
      <c r="DM404" s="100">
        <f t="shared" si="725"/>
        <v>2577382</v>
      </c>
      <c r="DN404" s="99">
        <f t="shared" si="726"/>
        <v>0.0931730743334657</v>
      </c>
      <c r="DO404" s="90">
        <f t="shared" si="727"/>
        <v>0.102746259177276</v>
      </c>
      <c r="DP404" s="91">
        <f t="shared" si="728"/>
        <v>0</v>
      </c>
      <c r="DQ404" s="93">
        <f t="shared" si="729"/>
        <v>0</v>
      </c>
      <c r="DR404" s="93" t="e">
        <f t="shared" si="730"/>
        <v>#VALUE!</v>
      </c>
      <c r="DS404" s="93">
        <f t="shared" si="731"/>
        <v>3835082.5</v>
      </c>
      <c r="DT404" s="94"/>
      <c r="DU404" s="105">
        <f t="shared" ref="DU404:DX404" si="765">(DI404+CW404+CK404)/3</f>
        <v>29244028</v>
      </c>
      <c r="DV404" s="105">
        <f t="shared" si="765"/>
        <v>-17591372.3333333</v>
      </c>
      <c r="DW404" s="105">
        <f t="shared" si="765"/>
        <v>-7053466</v>
      </c>
      <c r="DX404" s="105">
        <f t="shared" si="765"/>
        <v>-1598055.66666667</v>
      </c>
      <c r="DY404" s="105">
        <f t="shared" si="733"/>
        <v>3001134</v>
      </c>
      <c r="DZ404" s="99">
        <f t="shared" si="734"/>
        <v>0.102623824597624</v>
      </c>
      <c r="EA404" s="107">
        <f t="shared" si="735"/>
        <v>0.114359872047648</v>
      </c>
      <c r="EB404" s="105">
        <f t="shared" si="736"/>
        <v>0</v>
      </c>
      <c r="EC404" s="105">
        <f t="shared" si="737"/>
        <v>0</v>
      </c>
      <c r="ED404" s="105" t="e">
        <f t="shared" si="738"/>
        <v>#VALUE!</v>
      </c>
      <c r="EE404" s="105">
        <f t="shared" si="739"/>
        <v>3801101</v>
      </c>
      <c r="EF404" s="108"/>
      <c r="EG404" s="115" t="str">
        <f t="shared" si="740"/>
        <v>完整</v>
      </c>
      <c r="EH404" s="115" t="str">
        <f t="shared" si="741"/>
        <v>完整</v>
      </c>
      <c r="EI404" s="115" t="str">
        <f t="shared" si="742"/>
        <v>完整</v>
      </c>
      <c r="EJ404" s="115" t="str">
        <f t="shared" si="743"/>
        <v>选择</v>
      </c>
      <c r="EK404" s="115" t="str">
        <f t="shared" si="744"/>
        <v>选择</v>
      </c>
      <c r="EL404" s="115" t="str">
        <f t="shared" si="745"/>
        <v>选择</v>
      </c>
      <c r="EM404" s="3" t="str">
        <f t="shared" si="746"/>
        <v>删除</v>
      </c>
      <c r="EN404" s="3" t="str">
        <f t="shared" si="747"/>
        <v>删除</v>
      </c>
      <c r="EO404" s="3" t="str">
        <f t="shared" si="748"/>
        <v>删除</v>
      </c>
      <c r="GR404" s="4"/>
    </row>
    <row r="405" s="5" customFormat="1" customHeight="1" spans="1:200">
      <c r="A405" s="42" t="s">
        <v>3887</v>
      </c>
      <c r="B405" s="43" t="str">
        <f t="shared" si="763"/>
        <v>Teever Darkhan Joint Stock Company</v>
      </c>
      <c r="C405" s="44" t="s">
        <v>207</v>
      </c>
      <c r="D405" s="44" t="s">
        <v>90</v>
      </c>
      <c r="E405" s="45"/>
      <c r="F405" s="47"/>
      <c r="G405" s="44"/>
      <c r="H405" s="46">
        <f t="shared" si="697"/>
        <v>0.0453507910647552</v>
      </c>
      <c r="I405" s="46" t="str">
        <f t="shared" si="698"/>
        <v> </v>
      </c>
      <c r="J405" s="44"/>
      <c r="K405" s="47"/>
      <c r="L405" s="44"/>
      <c r="M405" s="70"/>
      <c r="N405" s="71" t="s">
        <v>3888</v>
      </c>
      <c r="O405" s="71" t="s">
        <v>3889</v>
      </c>
      <c r="P405" s="71" t="s">
        <v>211</v>
      </c>
      <c r="Q405" s="71" t="s">
        <v>3890</v>
      </c>
      <c r="R405" s="75"/>
      <c r="S405" s="71" t="s">
        <v>3891</v>
      </c>
      <c r="T405" s="75"/>
      <c r="U405" s="71" t="s">
        <v>3892</v>
      </c>
      <c r="V405" s="71" t="s">
        <v>306</v>
      </c>
      <c r="W405" s="71" t="s">
        <v>83</v>
      </c>
      <c r="X405" s="71" t="s">
        <v>3893</v>
      </c>
      <c r="Y405" s="71" t="s">
        <v>500</v>
      </c>
      <c r="Z405" s="71" t="s">
        <v>3894</v>
      </c>
      <c r="AA405" s="75"/>
      <c r="AB405" s="75"/>
      <c r="AC405" s="82">
        <v>4094725</v>
      </c>
      <c r="AD405" s="82">
        <v>3418233</v>
      </c>
      <c r="AE405" s="82">
        <v>2073931</v>
      </c>
      <c r="AF405" s="82">
        <v>2674199</v>
      </c>
      <c r="AG405" s="82">
        <v>122</v>
      </c>
      <c r="AH405" s="82">
        <v>22</v>
      </c>
      <c r="AI405" s="82">
        <v>25</v>
      </c>
      <c r="AJ405" s="82">
        <v>117</v>
      </c>
      <c r="AK405" s="82">
        <v>3091979</v>
      </c>
      <c r="AL405" s="82">
        <v>2626059</v>
      </c>
      <c r="AM405" s="82">
        <v>1829259</v>
      </c>
      <c r="AN405" s="82">
        <v>2346134</v>
      </c>
      <c r="AO405" s="82">
        <v>0</v>
      </c>
      <c r="AP405" s="82">
        <v>0</v>
      </c>
      <c r="AQ405" s="82">
        <v>0</v>
      </c>
      <c r="AR405" s="82">
        <v>0</v>
      </c>
      <c r="AS405" s="82">
        <v>-634685</v>
      </c>
      <c r="AT405" s="82">
        <v>-538778</v>
      </c>
      <c r="AU405" s="82">
        <v>-431356</v>
      </c>
      <c r="AV405" s="82">
        <v>-462074</v>
      </c>
      <c r="AW405" s="82">
        <v>0</v>
      </c>
      <c r="AX405" s="82">
        <v>0</v>
      </c>
      <c r="AY405" s="82">
        <v>0</v>
      </c>
      <c r="AZ405" s="82">
        <v>0</v>
      </c>
      <c r="BA405" s="82">
        <v>141857</v>
      </c>
      <c r="BB405" s="82">
        <v>88111</v>
      </c>
      <c r="BC405" s="82">
        <v>84088</v>
      </c>
      <c r="BD405" s="82">
        <v>61396</v>
      </c>
      <c r="BE405" s="82">
        <v>288756</v>
      </c>
      <c r="BF405" s="82">
        <v>296391</v>
      </c>
      <c r="BG405" s="82">
        <v>262396</v>
      </c>
      <c r="BH405" s="82">
        <v>272180</v>
      </c>
      <c r="BI405" s="82">
        <v>26622</v>
      </c>
      <c r="BJ405" s="82">
        <v>22806</v>
      </c>
      <c r="BK405" s="82">
        <v>6278</v>
      </c>
      <c r="BL405" s="82">
        <v>10367</v>
      </c>
      <c r="BM405" s="82">
        <v>3072023</v>
      </c>
      <c r="BN405" s="82">
        <v>3200764</v>
      </c>
      <c r="BO405" s="82">
        <v>3143837</v>
      </c>
      <c r="BP405" s="82">
        <v>3192484</v>
      </c>
      <c r="BQ405" s="82">
        <v>3533400</v>
      </c>
      <c r="BR405" s="82">
        <v>3617880</v>
      </c>
      <c r="BS405" s="82">
        <v>3502568</v>
      </c>
      <c r="BT405" s="82">
        <v>3541353</v>
      </c>
      <c r="BU405" s="83"/>
      <c r="BV405" s="83"/>
      <c r="BW405" s="83"/>
      <c r="BX405" s="83"/>
      <c r="BY405" s="82">
        <v>368183</v>
      </c>
      <c r="BZ405" s="82">
        <v>253418</v>
      </c>
      <c r="CA405" s="82">
        <v>-186659</v>
      </c>
      <c r="CB405" s="82">
        <v>-133892</v>
      </c>
      <c r="CC405" s="83"/>
      <c r="CD405" s="83"/>
      <c r="CE405" s="83"/>
      <c r="CF405" s="83"/>
      <c r="CG405" s="82">
        <v>634685</v>
      </c>
      <c r="CH405" s="82">
        <v>538778</v>
      </c>
      <c r="CI405" s="82">
        <v>431356</v>
      </c>
      <c r="CJ405" s="82">
        <v>462074</v>
      </c>
      <c r="CK405" s="89">
        <f t="shared" si="699"/>
        <v>4094725</v>
      </c>
      <c r="CL405" s="89">
        <f t="shared" si="700"/>
        <v>-3091979</v>
      </c>
      <c r="CM405" s="89">
        <f t="shared" si="701"/>
        <v>-634685</v>
      </c>
      <c r="CN405" s="89">
        <f t="shared" si="702"/>
        <v>0</v>
      </c>
      <c r="CO405" s="89">
        <f t="shared" si="703"/>
        <v>368061</v>
      </c>
      <c r="CP405" s="90">
        <f t="shared" si="704"/>
        <v>0.0898866224227512</v>
      </c>
      <c r="CQ405" s="90">
        <f t="shared" si="705"/>
        <v>0.0987642030513081</v>
      </c>
      <c r="CR405" s="91">
        <f t="shared" si="706"/>
        <v>0</v>
      </c>
      <c r="CS405" s="93">
        <f t="shared" si="707"/>
        <v>0</v>
      </c>
      <c r="CT405" s="93">
        <f t="shared" si="708"/>
        <v>114984</v>
      </c>
      <c r="CU405" s="93">
        <f t="shared" si="709"/>
        <v>3136393.5</v>
      </c>
      <c r="CV405" s="94"/>
      <c r="CW405" s="95">
        <f t="shared" si="710"/>
        <v>3418233</v>
      </c>
      <c r="CX405" s="95">
        <f t="shared" si="711"/>
        <v>-2626059</v>
      </c>
      <c r="CY405" s="95">
        <f t="shared" si="712"/>
        <v>-538778</v>
      </c>
      <c r="CZ405" s="93">
        <f t="shared" si="713"/>
        <v>0</v>
      </c>
      <c r="DA405" s="95">
        <f t="shared" si="714"/>
        <v>253396</v>
      </c>
      <c r="DB405" s="99">
        <f t="shared" si="715"/>
        <v>0.0741306985217216</v>
      </c>
      <c r="DC405" s="99">
        <f t="shared" si="716"/>
        <v>0.080066050795033</v>
      </c>
      <c r="DD405" s="91">
        <f t="shared" si="717"/>
        <v>0</v>
      </c>
      <c r="DE405" s="93">
        <f t="shared" si="718"/>
        <v>0</v>
      </c>
      <c r="DF405" s="93">
        <f t="shared" si="719"/>
        <v>86099.5</v>
      </c>
      <c r="DG405" s="93">
        <f t="shared" si="720"/>
        <v>3172300.5</v>
      </c>
      <c r="DH405" s="94"/>
      <c r="DI405" s="100">
        <f t="shared" si="721"/>
        <v>2073931</v>
      </c>
      <c r="DJ405" s="100">
        <f t="shared" si="722"/>
        <v>-1829259</v>
      </c>
      <c r="DK405" s="100">
        <f t="shared" si="723"/>
        <v>-431356</v>
      </c>
      <c r="DL405" s="100">
        <f t="shared" si="724"/>
        <v>0</v>
      </c>
      <c r="DM405" s="100">
        <f t="shared" si="725"/>
        <v>-186684</v>
      </c>
      <c r="DN405" s="99">
        <f t="shared" si="726"/>
        <v>-0.0900145665405455</v>
      </c>
      <c r="DO405" s="90">
        <f t="shared" si="727"/>
        <v>-0.0825810675413549</v>
      </c>
      <c r="DP405" s="91">
        <f t="shared" si="728"/>
        <v>0</v>
      </c>
      <c r="DQ405" s="93">
        <f t="shared" si="729"/>
        <v>0</v>
      </c>
      <c r="DR405" s="93">
        <f t="shared" si="730"/>
        <v>72742</v>
      </c>
      <c r="DS405" s="93">
        <f t="shared" si="731"/>
        <v>3168160.5</v>
      </c>
      <c r="DT405" s="94"/>
      <c r="DU405" s="105">
        <f t="shared" ref="DU405:DX405" si="766">(DI405+CW405+CK405)/3</f>
        <v>3195629.66666667</v>
      </c>
      <c r="DV405" s="105">
        <f t="shared" si="766"/>
        <v>-2515765.66666667</v>
      </c>
      <c r="DW405" s="105">
        <f t="shared" si="766"/>
        <v>-534939.666666667</v>
      </c>
      <c r="DX405" s="105">
        <f t="shared" si="766"/>
        <v>0</v>
      </c>
      <c r="DY405" s="105">
        <f t="shared" si="733"/>
        <v>144924.333333333</v>
      </c>
      <c r="DZ405" s="99">
        <f t="shared" si="734"/>
        <v>0.0453507910647552</v>
      </c>
      <c r="EA405" s="107">
        <f t="shared" si="735"/>
        <v>0.0475051889639511</v>
      </c>
      <c r="EB405" s="105">
        <f t="shared" si="736"/>
        <v>0</v>
      </c>
      <c r="EC405" s="105">
        <f t="shared" si="737"/>
        <v>0</v>
      </c>
      <c r="ED405" s="105">
        <f t="shared" si="738"/>
        <v>91275.1666666667</v>
      </c>
      <c r="EE405" s="105">
        <f t="shared" si="739"/>
        <v>3158951.5</v>
      </c>
      <c r="EF405" s="108"/>
      <c r="EG405" s="115" t="str">
        <f t="shared" si="740"/>
        <v>完整</v>
      </c>
      <c r="EH405" s="115" t="str">
        <f t="shared" si="741"/>
        <v>完整</v>
      </c>
      <c r="EI405" s="115" t="str">
        <f t="shared" si="742"/>
        <v>完整</v>
      </c>
      <c r="EJ405" s="115" t="str">
        <f t="shared" si="743"/>
        <v>选择</v>
      </c>
      <c r="EK405" s="115" t="str">
        <f t="shared" si="744"/>
        <v>选择</v>
      </c>
      <c r="EL405" s="115" t="str">
        <f t="shared" si="745"/>
        <v>选择</v>
      </c>
      <c r="EM405" s="3" t="str">
        <f t="shared" si="746"/>
        <v>删除</v>
      </c>
      <c r="EN405" s="3" t="str">
        <f t="shared" si="747"/>
        <v>删除</v>
      </c>
      <c r="EO405" s="3" t="str">
        <f t="shared" si="748"/>
        <v>删除</v>
      </c>
      <c r="GR405" s="4"/>
    </row>
    <row r="406" s="5" customFormat="1" customHeight="1" spans="1:200">
      <c r="A406" s="42" t="s">
        <v>3895</v>
      </c>
      <c r="B406" s="43" t="str">
        <f t="shared" si="763"/>
        <v>Yunnan Dongda Logistics Co.,Ltd</v>
      </c>
      <c r="C406" s="44" t="s">
        <v>207</v>
      </c>
      <c r="D406" s="44" t="s">
        <v>90</v>
      </c>
      <c r="E406" s="45"/>
      <c r="F406" s="47"/>
      <c r="G406" s="44"/>
      <c r="H406" s="46" t="e">
        <f t="shared" si="697"/>
        <v>#VALUE!</v>
      </c>
      <c r="I406" s="46" t="str">
        <f t="shared" si="698"/>
        <v> </v>
      </c>
      <c r="J406" s="44"/>
      <c r="K406" s="47"/>
      <c r="L406" s="44"/>
      <c r="M406" s="70"/>
      <c r="N406" s="71" t="s">
        <v>3896</v>
      </c>
      <c r="O406" s="71" t="s">
        <v>3897</v>
      </c>
      <c r="P406" s="71" t="s">
        <v>211</v>
      </c>
      <c r="Q406" s="71" t="s">
        <v>3898</v>
      </c>
      <c r="R406" s="75"/>
      <c r="S406" s="71" t="s">
        <v>235</v>
      </c>
      <c r="T406" s="75"/>
      <c r="U406" s="71" t="s">
        <v>3899</v>
      </c>
      <c r="V406" s="71" t="s">
        <v>306</v>
      </c>
      <c r="W406" s="71" t="s">
        <v>75</v>
      </c>
      <c r="X406" s="71" t="s">
        <v>3900</v>
      </c>
      <c r="Y406" s="71" t="s">
        <v>3901</v>
      </c>
      <c r="Z406" s="71" t="s">
        <v>3902</v>
      </c>
      <c r="AA406" s="81">
        <v>42597</v>
      </c>
      <c r="AB406" s="75"/>
      <c r="AC406" s="83"/>
      <c r="AD406" s="82">
        <v>5733</v>
      </c>
      <c r="AE406" s="82">
        <v>15158</v>
      </c>
      <c r="AF406" s="82">
        <v>60110</v>
      </c>
      <c r="AG406" s="83"/>
      <c r="AH406" s="82">
        <v>2163</v>
      </c>
      <c r="AI406" s="82">
        <v>2138</v>
      </c>
      <c r="AJ406" s="82">
        <v>251</v>
      </c>
      <c r="AK406" s="83"/>
      <c r="AL406" s="82">
        <v>5625</v>
      </c>
      <c r="AM406" s="82">
        <v>16908</v>
      </c>
      <c r="AN406" s="82">
        <v>61025</v>
      </c>
      <c r="AO406" s="83"/>
      <c r="AP406" s="82">
        <v>0</v>
      </c>
      <c r="AQ406" s="82">
        <v>0</v>
      </c>
      <c r="AR406" s="82">
        <v>0</v>
      </c>
      <c r="AS406" s="83"/>
      <c r="AT406" s="82">
        <v>-2882</v>
      </c>
      <c r="AU406" s="82">
        <v>-4947</v>
      </c>
      <c r="AV406" s="82">
        <v>-5724</v>
      </c>
      <c r="AW406" s="83"/>
      <c r="AX406" s="82">
        <v>-1229</v>
      </c>
      <c r="AY406" s="82">
        <v>-1918</v>
      </c>
      <c r="AZ406" s="82">
        <v>-997</v>
      </c>
      <c r="BA406" s="83"/>
      <c r="BB406" s="83"/>
      <c r="BC406" s="83"/>
      <c r="BD406" s="83"/>
      <c r="BE406" s="83"/>
      <c r="BF406" s="82">
        <v>2305</v>
      </c>
      <c r="BG406" s="82">
        <v>2093</v>
      </c>
      <c r="BH406" s="82">
        <v>3150</v>
      </c>
      <c r="BI406" s="83"/>
      <c r="BJ406" s="82">
        <v>23</v>
      </c>
      <c r="BK406" s="82">
        <v>498</v>
      </c>
      <c r="BL406" s="82">
        <v>975</v>
      </c>
      <c r="BM406" s="83"/>
      <c r="BN406" s="82">
        <v>13152</v>
      </c>
      <c r="BO406" s="82">
        <v>18881</v>
      </c>
      <c r="BP406" s="82">
        <v>23495</v>
      </c>
      <c r="BQ406" s="83"/>
      <c r="BR406" s="82">
        <v>22773</v>
      </c>
      <c r="BS406" s="82">
        <v>32898</v>
      </c>
      <c r="BT406" s="82">
        <v>43214</v>
      </c>
      <c r="BU406" s="83"/>
      <c r="BV406" s="83"/>
      <c r="BW406" s="83"/>
      <c r="BX406" s="83"/>
      <c r="BY406" s="83"/>
      <c r="BZ406" s="82">
        <v>-1840</v>
      </c>
      <c r="CA406" s="82">
        <v>-6477</v>
      </c>
      <c r="CB406" s="82">
        <v>-7385</v>
      </c>
      <c r="CC406" s="83"/>
      <c r="CD406" s="83"/>
      <c r="CE406" s="83"/>
      <c r="CF406" s="83"/>
      <c r="CG406" s="83"/>
      <c r="CH406" s="82">
        <v>2882</v>
      </c>
      <c r="CI406" s="82">
        <v>4947</v>
      </c>
      <c r="CJ406" s="82">
        <v>5724</v>
      </c>
      <c r="CK406" s="89" t="str">
        <f t="shared" si="699"/>
        <v>无数据</v>
      </c>
      <c r="CL406" s="89">
        <f t="shared" si="700"/>
        <v>0</v>
      </c>
      <c r="CM406" s="89">
        <f t="shared" si="701"/>
        <v>0</v>
      </c>
      <c r="CN406" s="89">
        <f t="shared" si="702"/>
        <v>0</v>
      </c>
      <c r="CO406" s="89" t="str">
        <f t="shared" si="703"/>
        <v>无数据</v>
      </c>
      <c r="CP406" s="90" t="e">
        <f t="shared" si="704"/>
        <v>#VALUE!</v>
      </c>
      <c r="CQ406" s="90" t="e">
        <f t="shared" si="705"/>
        <v>#VALUE!</v>
      </c>
      <c r="CR406" s="91">
        <f t="shared" si="706"/>
        <v>0</v>
      </c>
      <c r="CS406" s="93" t="str">
        <f t="shared" si="707"/>
        <v/>
      </c>
      <c r="CT406" s="93" t="e">
        <f t="shared" si="708"/>
        <v>#VALUE!</v>
      </c>
      <c r="CU406" s="93" t="e">
        <f t="shared" si="709"/>
        <v>#VALUE!</v>
      </c>
      <c r="CV406" s="94"/>
      <c r="CW406" s="95">
        <f t="shared" si="710"/>
        <v>5733</v>
      </c>
      <c r="CX406" s="95">
        <f t="shared" si="711"/>
        <v>-5625</v>
      </c>
      <c r="CY406" s="95">
        <f t="shared" si="712"/>
        <v>-2882</v>
      </c>
      <c r="CZ406" s="93">
        <f t="shared" si="713"/>
        <v>-1229</v>
      </c>
      <c r="DA406" s="95">
        <f t="shared" si="714"/>
        <v>-4003</v>
      </c>
      <c r="DB406" s="99">
        <f t="shared" si="715"/>
        <v>-0.698238269666841</v>
      </c>
      <c r="DC406" s="99">
        <f t="shared" si="716"/>
        <v>-0.411154478225144</v>
      </c>
      <c r="DD406" s="91">
        <f t="shared" si="717"/>
        <v>0</v>
      </c>
      <c r="DE406" s="93">
        <f t="shared" si="718"/>
        <v>0</v>
      </c>
      <c r="DF406" s="93" t="e">
        <f t="shared" si="719"/>
        <v>#VALUE!</v>
      </c>
      <c r="DG406" s="93">
        <f t="shared" si="720"/>
        <v>16016.5</v>
      </c>
      <c r="DH406" s="94"/>
      <c r="DI406" s="100">
        <f t="shared" si="721"/>
        <v>15158</v>
      </c>
      <c r="DJ406" s="100">
        <f t="shared" si="722"/>
        <v>-16908</v>
      </c>
      <c r="DK406" s="100">
        <f t="shared" si="723"/>
        <v>-4947</v>
      </c>
      <c r="DL406" s="100">
        <f t="shared" si="724"/>
        <v>-1918</v>
      </c>
      <c r="DM406" s="100">
        <f t="shared" si="725"/>
        <v>-8615</v>
      </c>
      <c r="DN406" s="99">
        <f t="shared" si="726"/>
        <v>-0.568346747592031</v>
      </c>
      <c r="DO406" s="90">
        <f t="shared" si="727"/>
        <v>-0.362385899970555</v>
      </c>
      <c r="DP406" s="91">
        <f t="shared" si="728"/>
        <v>0</v>
      </c>
      <c r="DQ406" s="93">
        <f t="shared" si="729"/>
        <v>0</v>
      </c>
      <c r="DR406" s="93" t="e">
        <f t="shared" si="730"/>
        <v>#VALUE!</v>
      </c>
      <c r="DS406" s="93">
        <f t="shared" si="731"/>
        <v>21188</v>
      </c>
      <c r="DT406" s="94"/>
      <c r="DU406" s="105" t="e">
        <f t="shared" ref="DU406:DX406" si="767">(DI406+CW406+CK406)/3</f>
        <v>#VALUE!</v>
      </c>
      <c r="DV406" s="105">
        <f t="shared" si="767"/>
        <v>-7511</v>
      </c>
      <c r="DW406" s="105">
        <f t="shared" si="767"/>
        <v>-2609.66666666667</v>
      </c>
      <c r="DX406" s="105">
        <f t="shared" si="767"/>
        <v>-1049</v>
      </c>
      <c r="DY406" s="105" t="e">
        <f t="shared" si="733"/>
        <v>#VALUE!</v>
      </c>
      <c r="DZ406" s="99" t="e">
        <f t="shared" si="734"/>
        <v>#VALUE!</v>
      </c>
      <c r="EA406" s="107" t="e">
        <f t="shared" si="735"/>
        <v>#VALUE!</v>
      </c>
      <c r="EB406" s="105">
        <f t="shared" si="736"/>
        <v>0</v>
      </c>
      <c r="EC406" s="105" t="e">
        <f t="shared" si="737"/>
        <v>#VALUE!</v>
      </c>
      <c r="ED406" s="105" t="e">
        <f t="shared" si="738"/>
        <v>#VALUE!</v>
      </c>
      <c r="EE406" s="105" t="e">
        <f t="shared" si="739"/>
        <v>#VALUE!</v>
      </c>
      <c r="EF406" s="108"/>
      <c r="EG406" s="115" t="str">
        <f t="shared" si="740"/>
        <v>完整</v>
      </c>
      <c r="EH406" s="115" t="str">
        <f t="shared" si="741"/>
        <v>完整</v>
      </c>
      <c r="EI406" s="115" t="str">
        <f t="shared" si="742"/>
        <v>无数据</v>
      </c>
      <c r="EJ406" s="115" t="str">
        <f t="shared" si="743"/>
        <v>选择</v>
      </c>
      <c r="EK406" s="115" t="str">
        <f t="shared" si="744"/>
        <v>删除</v>
      </c>
      <c r="EL406" s="115" t="str">
        <f t="shared" si="745"/>
        <v>选择</v>
      </c>
      <c r="EM406" s="3" t="e">
        <f t="shared" si="746"/>
        <v>#VALUE!</v>
      </c>
      <c r="EN406" s="3" t="e">
        <f t="shared" si="747"/>
        <v>#VALUE!</v>
      </c>
      <c r="EO406" s="3" t="e">
        <f t="shared" si="748"/>
        <v>#VALUE!</v>
      </c>
      <c r="GR406" s="4"/>
    </row>
    <row r="407" s="5" customFormat="1" customHeight="1" spans="1:200">
      <c r="A407" s="42" t="s">
        <v>3903</v>
      </c>
      <c r="B407" s="43" t="str">
        <f t="shared" si="763"/>
        <v>Thuan Thao Corporation</v>
      </c>
      <c r="C407" s="44" t="s">
        <v>207</v>
      </c>
      <c r="D407" s="44" t="s">
        <v>90</v>
      </c>
      <c r="E407" s="45"/>
      <c r="F407" s="47"/>
      <c r="G407" s="44"/>
      <c r="H407" s="46" t="e">
        <f t="shared" si="697"/>
        <v>#VALUE!</v>
      </c>
      <c r="I407" s="46" t="str">
        <f t="shared" si="698"/>
        <v> </v>
      </c>
      <c r="J407" s="129"/>
      <c r="K407" s="47"/>
      <c r="L407" s="44"/>
      <c r="M407" s="70"/>
      <c r="N407" s="71" t="s">
        <v>3904</v>
      </c>
      <c r="O407" s="71" t="s">
        <v>3905</v>
      </c>
      <c r="P407" s="71" t="s">
        <v>211</v>
      </c>
      <c r="Q407" s="71" t="s">
        <v>3906</v>
      </c>
      <c r="R407" s="71" t="s">
        <v>3907</v>
      </c>
      <c r="S407" s="71" t="s">
        <v>1565</v>
      </c>
      <c r="T407" s="75"/>
      <c r="U407" s="71" t="s">
        <v>3908</v>
      </c>
      <c r="V407" s="71" t="s">
        <v>266</v>
      </c>
      <c r="W407" s="71" t="s">
        <v>75</v>
      </c>
      <c r="X407" s="71" t="s">
        <v>3909</v>
      </c>
      <c r="Y407" s="71" t="s">
        <v>3910</v>
      </c>
      <c r="Z407" s="71" t="s">
        <v>3911</v>
      </c>
      <c r="AA407" s="81">
        <v>40359</v>
      </c>
      <c r="AB407" s="75"/>
      <c r="AC407" s="83"/>
      <c r="AD407" s="83"/>
      <c r="AE407" s="83"/>
      <c r="AF407" s="83"/>
      <c r="AG407" s="83"/>
      <c r="AH407" s="83"/>
      <c r="AI407" s="83"/>
      <c r="AJ407" s="83"/>
      <c r="AK407" s="83"/>
      <c r="AL407" s="83"/>
      <c r="AM407" s="83"/>
      <c r="AN407" s="83"/>
      <c r="AO407" s="83"/>
      <c r="AP407" s="83"/>
      <c r="AQ407" s="83"/>
      <c r="AR407" s="83"/>
      <c r="AS407" s="83"/>
      <c r="AT407" s="83"/>
      <c r="AU407" s="83"/>
      <c r="AV407" s="83"/>
      <c r="AW407" s="83"/>
      <c r="AX407" s="83"/>
      <c r="AY407" s="83"/>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9" t="str">
        <f t="shared" si="699"/>
        <v>无数据</v>
      </c>
      <c r="CL407" s="89">
        <f t="shared" si="700"/>
        <v>0</v>
      </c>
      <c r="CM407" s="89">
        <f t="shared" si="701"/>
        <v>0</v>
      </c>
      <c r="CN407" s="89">
        <f t="shared" si="702"/>
        <v>0</v>
      </c>
      <c r="CO407" s="89" t="str">
        <f t="shared" si="703"/>
        <v>无数据</v>
      </c>
      <c r="CP407" s="90" t="e">
        <f t="shared" si="704"/>
        <v>#VALUE!</v>
      </c>
      <c r="CQ407" s="90" t="e">
        <f t="shared" si="705"/>
        <v>#VALUE!</v>
      </c>
      <c r="CR407" s="91">
        <f t="shared" si="706"/>
        <v>0</v>
      </c>
      <c r="CS407" s="93" t="str">
        <f t="shared" si="707"/>
        <v/>
      </c>
      <c r="CT407" s="93" t="e">
        <f t="shared" si="708"/>
        <v>#VALUE!</v>
      </c>
      <c r="CU407" s="93" t="e">
        <f t="shared" si="709"/>
        <v>#VALUE!</v>
      </c>
      <c r="CV407" s="94"/>
      <c r="CW407" s="95" t="str">
        <f t="shared" si="710"/>
        <v>无数据</v>
      </c>
      <c r="CX407" s="95">
        <f t="shared" si="711"/>
        <v>0</v>
      </c>
      <c r="CY407" s="95">
        <f t="shared" si="712"/>
        <v>0</v>
      </c>
      <c r="CZ407" s="93" t="str">
        <f t="shared" si="713"/>
        <v/>
      </c>
      <c r="DA407" s="95" t="str">
        <f t="shared" si="714"/>
        <v>无数据</v>
      </c>
      <c r="DB407" s="99" t="e">
        <f t="shared" si="715"/>
        <v>#VALUE!</v>
      </c>
      <c r="DC407" s="99" t="e">
        <f t="shared" si="716"/>
        <v>#VALUE!</v>
      </c>
      <c r="DD407" s="91">
        <f t="shared" si="717"/>
        <v>0</v>
      </c>
      <c r="DE407" s="93" t="str">
        <f t="shared" si="718"/>
        <v/>
      </c>
      <c r="DF407" s="93" t="e">
        <f t="shared" si="719"/>
        <v>#VALUE!</v>
      </c>
      <c r="DG407" s="93" t="e">
        <f t="shared" si="720"/>
        <v>#VALUE!</v>
      </c>
      <c r="DH407" s="94"/>
      <c r="DI407" s="100" t="str">
        <f t="shared" si="721"/>
        <v>无数据</v>
      </c>
      <c r="DJ407" s="100">
        <f t="shared" si="722"/>
        <v>0</v>
      </c>
      <c r="DK407" s="100">
        <f t="shared" si="723"/>
        <v>0</v>
      </c>
      <c r="DL407" s="100">
        <f t="shared" si="724"/>
        <v>0</v>
      </c>
      <c r="DM407" s="100" t="str">
        <f t="shared" si="725"/>
        <v>无数据</v>
      </c>
      <c r="DN407" s="99" t="e">
        <f t="shared" si="726"/>
        <v>#VALUE!</v>
      </c>
      <c r="DO407" s="90" t="e">
        <f t="shared" si="727"/>
        <v>#VALUE!</v>
      </c>
      <c r="DP407" s="91">
        <f t="shared" si="728"/>
        <v>0</v>
      </c>
      <c r="DQ407" s="93" t="str">
        <f t="shared" si="729"/>
        <v/>
      </c>
      <c r="DR407" s="93" t="e">
        <f t="shared" si="730"/>
        <v>#VALUE!</v>
      </c>
      <c r="DS407" s="93" t="e">
        <f t="shared" si="731"/>
        <v>#VALUE!</v>
      </c>
      <c r="DT407" s="94"/>
      <c r="DU407" s="105" t="e">
        <f t="shared" ref="DU407:DX407" si="768">(DI407+CW407+CK407)/3</f>
        <v>#VALUE!</v>
      </c>
      <c r="DV407" s="105">
        <f t="shared" si="768"/>
        <v>0</v>
      </c>
      <c r="DW407" s="105">
        <f t="shared" si="768"/>
        <v>0</v>
      </c>
      <c r="DX407" s="105" t="e">
        <f t="shared" si="768"/>
        <v>#VALUE!</v>
      </c>
      <c r="DY407" s="105" t="e">
        <f t="shared" si="733"/>
        <v>#VALUE!</v>
      </c>
      <c r="DZ407" s="99" t="e">
        <f t="shared" si="734"/>
        <v>#VALUE!</v>
      </c>
      <c r="EA407" s="107" t="e">
        <f t="shared" si="735"/>
        <v>#VALUE!</v>
      </c>
      <c r="EB407" s="105">
        <f t="shared" si="736"/>
        <v>0</v>
      </c>
      <c r="EC407" s="105" t="e">
        <f t="shared" si="737"/>
        <v>#VALUE!</v>
      </c>
      <c r="ED407" s="105" t="e">
        <f t="shared" si="738"/>
        <v>#VALUE!</v>
      </c>
      <c r="EE407" s="105" t="e">
        <f t="shared" si="739"/>
        <v>#VALUE!</v>
      </c>
      <c r="EF407" s="108"/>
      <c r="EG407" s="115" t="str">
        <f t="shared" si="740"/>
        <v>无数据</v>
      </c>
      <c r="EH407" s="115" t="str">
        <f t="shared" si="741"/>
        <v>无数据</v>
      </c>
      <c r="EI407" s="115" t="str">
        <f t="shared" si="742"/>
        <v>无数据</v>
      </c>
      <c r="EJ407" s="115" t="str">
        <f t="shared" si="743"/>
        <v>删除</v>
      </c>
      <c r="EK407" s="115" t="str">
        <f t="shared" si="744"/>
        <v>删除</v>
      </c>
      <c r="EL407" s="115" t="str">
        <f t="shared" si="745"/>
        <v>选择</v>
      </c>
      <c r="EM407" s="3" t="e">
        <f t="shared" si="746"/>
        <v>#VALUE!</v>
      </c>
      <c r="EN407" s="3" t="e">
        <f t="shared" si="747"/>
        <v>#VALUE!</v>
      </c>
      <c r="EO407" s="3" t="e">
        <f t="shared" si="748"/>
        <v>#VALUE!</v>
      </c>
      <c r="GR407" s="4"/>
    </row>
    <row r="408" s="5" customFormat="1" customHeight="1" spans="1:200">
      <c r="A408" s="42" t="s">
        <v>3912</v>
      </c>
      <c r="B408" s="43" t="str">
        <f t="shared" si="763"/>
        <v>ONE World Supply Chain Co.,Ltd.</v>
      </c>
      <c r="C408" s="44" t="s">
        <v>207</v>
      </c>
      <c r="D408" s="44" t="s">
        <v>90</v>
      </c>
      <c r="E408" s="45"/>
      <c r="F408" s="47"/>
      <c r="G408" s="44"/>
      <c r="H408" s="46">
        <f t="shared" si="697"/>
        <v>-0.619298856983552</v>
      </c>
      <c r="I408" s="46" t="str">
        <f t="shared" si="698"/>
        <v> </v>
      </c>
      <c r="J408" s="44"/>
      <c r="K408" s="47"/>
      <c r="L408" s="44"/>
      <c r="M408" s="70"/>
      <c r="N408" s="71" t="s">
        <v>3913</v>
      </c>
      <c r="O408" s="71" t="s">
        <v>3914</v>
      </c>
      <c r="P408" s="71" t="s">
        <v>211</v>
      </c>
      <c r="Q408" s="71" t="s">
        <v>3915</v>
      </c>
      <c r="R408" s="71" t="s">
        <v>3916</v>
      </c>
      <c r="S408" s="71" t="s">
        <v>235</v>
      </c>
      <c r="T408" s="75"/>
      <c r="U408" s="71" t="s">
        <v>3917</v>
      </c>
      <c r="V408" s="71" t="s">
        <v>266</v>
      </c>
      <c r="W408" s="71" t="s">
        <v>77</v>
      </c>
      <c r="X408" s="71" t="s">
        <v>3918</v>
      </c>
      <c r="Y408" s="71" t="s">
        <v>3919</v>
      </c>
      <c r="Z408" s="71" t="s">
        <v>3920</v>
      </c>
      <c r="AA408" s="81">
        <v>42808</v>
      </c>
      <c r="AB408" s="75"/>
      <c r="AC408" s="82">
        <v>6517</v>
      </c>
      <c r="AD408" s="82">
        <v>37484</v>
      </c>
      <c r="AE408" s="82">
        <v>99479</v>
      </c>
      <c r="AF408" s="82">
        <v>90602</v>
      </c>
      <c r="AG408" s="82">
        <v>867</v>
      </c>
      <c r="AH408" s="82">
        <v>343</v>
      </c>
      <c r="AI408" s="82">
        <v>6716</v>
      </c>
      <c r="AJ408" s="82">
        <v>3662</v>
      </c>
      <c r="AK408" s="82">
        <v>3227</v>
      </c>
      <c r="AL408" s="82">
        <v>28577</v>
      </c>
      <c r="AM408" s="82">
        <v>83596</v>
      </c>
      <c r="AN408" s="82">
        <v>72664</v>
      </c>
      <c r="AO408" s="82">
        <v>2845</v>
      </c>
      <c r="AP408" s="82">
        <v>4561</v>
      </c>
      <c r="AQ408" s="82">
        <v>4420</v>
      </c>
      <c r="AR408" s="82">
        <v>3937</v>
      </c>
      <c r="AS408" s="82">
        <v>-16997</v>
      </c>
      <c r="AT408" s="82">
        <v>-16104</v>
      </c>
      <c r="AU408" s="82">
        <v>-17894</v>
      </c>
      <c r="AV408" s="82">
        <v>-14944</v>
      </c>
      <c r="AW408" s="82">
        <v>-38072</v>
      </c>
      <c r="AX408" s="82">
        <v>-12447</v>
      </c>
      <c r="AY408" s="82">
        <v>-3597</v>
      </c>
      <c r="AZ408" s="82">
        <v>-3359</v>
      </c>
      <c r="BA408" s="82">
        <v>14567</v>
      </c>
      <c r="BB408" s="82">
        <v>17281</v>
      </c>
      <c r="BC408" s="82">
        <v>18363</v>
      </c>
      <c r="BD408" s="82">
        <v>16297</v>
      </c>
      <c r="BE408" s="82">
        <v>2343</v>
      </c>
      <c r="BF408" s="82">
        <v>33427</v>
      </c>
      <c r="BG408" s="82">
        <v>43090</v>
      </c>
      <c r="BH408" s="82">
        <v>44690</v>
      </c>
      <c r="BI408" s="82">
        <v>200</v>
      </c>
      <c r="BJ408" s="82">
        <v>1243</v>
      </c>
      <c r="BK408" s="82">
        <v>18418</v>
      </c>
      <c r="BL408" s="82">
        <v>3961</v>
      </c>
      <c r="BM408" s="82">
        <v>1616</v>
      </c>
      <c r="BN408" s="82">
        <v>2126</v>
      </c>
      <c r="BO408" s="82">
        <v>2865</v>
      </c>
      <c r="BP408" s="82">
        <v>896</v>
      </c>
      <c r="BQ408" s="82">
        <v>32249</v>
      </c>
      <c r="BR408" s="82">
        <v>85812</v>
      </c>
      <c r="BS408" s="82">
        <v>108153</v>
      </c>
      <c r="BT408" s="82">
        <v>87500</v>
      </c>
      <c r="BU408" s="82">
        <v>396</v>
      </c>
      <c r="BV408" s="82">
        <v>1543</v>
      </c>
      <c r="BW408" s="82">
        <v>2351</v>
      </c>
      <c r="BX408" s="82">
        <v>868</v>
      </c>
      <c r="BY408" s="82">
        <v>-50912</v>
      </c>
      <c r="BZ408" s="82">
        <v>-19301</v>
      </c>
      <c r="CA408" s="82">
        <v>1108</v>
      </c>
      <c r="CB408" s="82">
        <v>3297</v>
      </c>
      <c r="CC408" s="83"/>
      <c r="CD408" s="83"/>
      <c r="CE408" s="83"/>
      <c r="CF408" s="83"/>
      <c r="CG408" s="82">
        <v>13756</v>
      </c>
      <c r="CH408" s="82">
        <v>10000</v>
      </c>
      <c r="CI408" s="82">
        <v>11123</v>
      </c>
      <c r="CJ408" s="82">
        <v>10139</v>
      </c>
      <c r="CK408" s="89">
        <f t="shared" si="699"/>
        <v>6517</v>
      </c>
      <c r="CL408" s="89">
        <f t="shared" si="700"/>
        <v>-3227</v>
      </c>
      <c r="CM408" s="89">
        <f t="shared" si="701"/>
        <v>-19842</v>
      </c>
      <c r="CN408" s="89">
        <f t="shared" si="702"/>
        <v>-38072</v>
      </c>
      <c r="CO408" s="89">
        <f t="shared" si="703"/>
        <v>-54624</v>
      </c>
      <c r="CP408" s="90">
        <f t="shared" si="704"/>
        <v>-8.38177075341415</v>
      </c>
      <c r="CQ408" s="90">
        <f t="shared" si="705"/>
        <v>-0.893410313864674</v>
      </c>
      <c r="CR408" s="91">
        <f t="shared" si="706"/>
        <v>396</v>
      </c>
      <c r="CS408" s="93">
        <f t="shared" si="707"/>
        <v>2845</v>
      </c>
      <c r="CT408" s="93">
        <f t="shared" si="708"/>
        <v>15924</v>
      </c>
      <c r="CU408" s="93">
        <f t="shared" si="709"/>
        <v>1871</v>
      </c>
      <c r="CV408" s="94"/>
      <c r="CW408" s="95">
        <f t="shared" si="710"/>
        <v>37484</v>
      </c>
      <c r="CX408" s="95">
        <f t="shared" si="711"/>
        <v>-28577</v>
      </c>
      <c r="CY408" s="95">
        <f t="shared" si="712"/>
        <v>-20665</v>
      </c>
      <c r="CZ408" s="93">
        <f t="shared" si="713"/>
        <v>-12447</v>
      </c>
      <c r="DA408" s="95">
        <f t="shared" si="714"/>
        <v>-24205</v>
      </c>
      <c r="DB408" s="99">
        <f t="shared" si="715"/>
        <v>-0.645742183331555</v>
      </c>
      <c r="DC408" s="99">
        <f t="shared" si="716"/>
        <v>-0.392371411434778</v>
      </c>
      <c r="DD408" s="91">
        <f t="shared" si="717"/>
        <v>1543</v>
      </c>
      <c r="DE408" s="93">
        <f t="shared" si="718"/>
        <v>4561</v>
      </c>
      <c r="DF408" s="93">
        <f t="shared" si="719"/>
        <v>17822</v>
      </c>
      <c r="DG408" s="93">
        <f t="shared" si="720"/>
        <v>2495.5</v>
      </c>
      <c r="DH408" s="94"/>
      <c r="DI408" s="100">
        <f t="shared" si="721"/>
        <v>99479</v>
      </c>
      <c r="DJ408" s="100">
        <f t="shared" si="722"/>
        <v>-83596</v>
      </c>
      <c r="DK408" s="100">
        <f t="shared" si="723"/>
        <v>-22314</v>
      </c>
      <c r="DL408" s="100">
        <f t="shared" si="724"/>
        <v>-3597</v>
      </c>
      <c r="DM408" s="100">
        <f t="shared" si="725"/>
        <v>-10028</v>
      </c>
      <c r="DN408" s="99">
        <f t="shared" si="726"/>
        <v>-0.100805195066295</v>
      </c>
      <c r="DO408" s="90">
        <f t="shared" si="727"/>
        <v>-0.0915740546266449</v>
      </c>
      <c r="DP408" s="91">
        <f t="shared" si="728"/>
        <v>2351</v>
      </c>
      <c r="DQ408" s="93">
        <f t="shared" si="729"/>
        <v>4420</v>
      </c>
      <c r="DR408" s="93">
        <f t="shared" si="730"/>
        <v>17330</v>
      </c>
      <c r="DS408" s="93">
        <f t="shared" si="731"/>
        <v>1880.5</v>
      </c>
      <c r="DT408" s="94"/>
      <c r="DU408" s="105">
        <f t="shared" ref="DU408:DX408" si="769">(DI408+CW408+CK408)/3</f>
        <v>47826.6666666667</v>
      </c>
      <c r="DV408" s="105">
        <f t="shared" si="769"/>
        <v>-38466.6666666667</v>
      </c>
      <c r="DW408" s="105">
        <f t="shared" si="769"/>
        <v>-20940.3333333333</v>
      </c>
      <c r="DX408" s="105">
        <f t="shared" si="769"/>
        <v>-18038.6666666667</v>
      </c>
      <c r="DY408" s="105">
        <f t="shared" si="733"/>
        <v>-29619</v>
      </c>
      <c r="DZ408" s="99">
        <f t="shared" si="734"/>
        <v>-0.619298856983552</v>
      </c>
      <c r="EA408" s="107">
        <f t="shared" si="735"/>
        <v>-0.382448770535903</v>
      </c>
      <c r="EB408" s="105">
        <f t="shared" si="736"/>
        <v>-1430</v>
      </c>
      <c r="EC408" s="105">
        <f t="shared" si="737"/>
        <v>-3942</v>
      </c>
      <c r="ED408" s="105">
        <f t="shared" si="738"/>
        <v>17025.3333333333</v>
      </c>
      <c r="EE408" s="105">
        <f t="shared" si="739"/>
        <v>2082.33333333333</v>
      </c>
      <c r="EF408" s="108"/>
      <c r="EG408" s="115" t="str">
        <f t="shared" si="740"/>
        <v>完整</v>
      </c>
      <c r="EH408" s="115" t="str">
        <f t="shared" si="741"/>
        <v>完整</v>
      </c>
      <c r="EI408" s="115" t="str">
        <f t="shared" si="742"/>
        <v>完整</v>
      </c>
      <c r="EJ408" s="115" t="str">
        <f t="shared" si="743"/>
        <v>选择</v>
      </c>
      <c r="EK408" s="115" t="str">
        <f t="shared" si="744"/>
        <v>选择</v>
      </c>
      <c r="EL408" s="115" t="str">
        <f t="shared" si="745"/>
        <v>删除</v>
      </c>
      <c r="EM408" s="3" t="str">
        <f t="shared" si="746"/>
        <v>删除</v>
      </c>
      <c r="EN408" s="3" t="str">
        <f t="shared" si="747"/>
        <v>删除</v>
      </c>
      <c r="EO408" s="3" t="str">
        <f t="shared" si="748"/>
        <v>删除</v>
      </c>
      <c r="GR408" s="4"/>
    </row>
    <row r="409" s="5" customFormat="1" customHeight="1" spans="1:200">
      <c r="A409" s="42" t="s">
        <v>3921</v>
      </c>
      <c r="B409" s="43" t="str">
        <f t="shared" si="763"/>
        <v>Mercator Limited</v>
      </c>
      <c r="C409" s="44" t="s">
        <v>207</v>
      </c>
      <c r="D409" s="44" t="s">
        <v>90</v>
      </c>
      <c r="E409" s="45"/>
      <c r="F409" s="47"/>
      <c r="G409" s="44"/>
      <c r="H409" s="46" t="e">
        <f t="shared" si="697"/>
        <v>#VALUE!</v>
      </c>
      <c r="I409" s="46" t="str">
        <f t="shared" si="698"/>
        <v> </v>
      </c>
      <c r="J409" s="44"/>
      <c r="K409" s="47"/>
      <c r="L409" s="44"/>
      <c r="M409" s="70"/>
      <c r="N409" s="71" t="s">
        <v>3922</v>
      </c>
      <c r="O409" s="71" t="s">
        <v>3923</v>
      </c>
      <c r="P409" s="71" t="s">
        <v>211</v>
      </c>
      <c r="Q409" s="71" t="s">
        <v>3924</v>
      </c>
      <c r="R409" s="71" t="s">
        <v>3925</v>
      </c>
      <c r="S409" s="71" t="s">
        <v>612</v>
      </c>
      <c r="T409" s="75"/>
      <c r="U409" s="71" t="s">
        <v>3926</v>
      </c>
      <c r="V409" s="71" t="s">
        <v>306</v>
      </c>
      <c r="W409" s="71" t="s">
        <v>77</v>
      </c>
      <c r="X409" s="71" t="s">
        <v>3927</v>
      </c>
      <c r="Y409" s="71" t="s">
        <v>337</v>
      </c>
      <c r="Z409" s="71" t="s">
        <v>3928</v>
      </c>
      <c r="AA409" s="81">
        <v>36810</v>
      </c>
      <c r="AB409" s="71" t="s">
        <v>3929</v>
      </c>
      <c r="AC409" s="83"/>
      <c r="AD409" s="83"/>
      <c r="AE409" s="83"/>
      <c r="AF409" s="82">
        <v>3737830</v>
      </c>
      <c r="AG409" s="82">
        <v>82130</v>
      </c>
      <c r="AH409" s="83"/>
      <c r="AI409" s="83"/>
      <c r="AJ409" s="82">
        <v>175250</v>
      </c>
      <c r="AK409" s="83"/>
      <c r="AL409" s="83"/>
      <c r="AM409" s="83"/>
      <c r="AN409" s="83"/>
      <c r="AO409" s="83"/>
      <c r="AP409" s="82">
        <v>0</v>
      </c>
      <c r="AQ409" s="82">
        <v>0</v>
      </c>
      <c r="AR409" s="82">
        <v>0</v>
      </c>
      <c r="AS409" s="82">
        <v>-12210</v>
      </c>
      <c r="AT409" s="82">
        <v>-21150</v>
      </c>
      <c r="AU409" s="82">
        <v>-112960</v>
      </c>
      <c r="AV409" s="82">
        <v>-3575450</v>
      </c>
      <c r="AW409" s="82">
        <v>-570</v>
      </c>
      <c r="AX409" s="82">
        <v>-800</v>
      </c>
      <c r="AY409" s="82">
        <v>-1030</v>
      </c>
      <c r="AZ409" s="82">
        <v>-394470</v>
      </c>
      <c r="BA409" s="82">
        <v>115260</v>
      </c>
      <c r="BB409" s="82">
        <v>113660</v>
      </c>
      <c r="BC409" s="82">
        <v>104960</v>
      </c>
      <c r="BD409" s="82">
        <v>89210</v>
      </c>
      <c r="BE409" s="82">
        <v>1067730</v>
      </c>
      <c r="BF409" s="82">
        <v>1059240</v>
      </c>
      <c r="BG409" s="82">
        <v>1013110</v>
      </c>
      <c r="BH409" s="82">
        <v>1367080</v>
      </c>
      <c r="BI409" s="82">
        <v>1627830</v>
      </c>
      <c r="BJ409" s="82">
        <v>976910</v>
      </c>
      <c r="BK409" s="82">
        <v>939590</v>
      </c>
      <c r="BL409" s="82">
        <v>930750</v>
      </c>
      <c r="BM409" s="82">
        <v>2188060</v>
      </c>
      <c r="BN409" s="82">
        <v>2806580</v>
      </c>
      <c r="BO409" s="82">
        <v>1999740</v>
      </c>
      <c r="BP409" s="82">
        <v>2863850</v>
      </c>
      <c r="BQ409" s="82">
        <v>8962140</v>
      </c>
      <c r="BR409" s="82">
        <v>11428640</v>
      </c>
      <c r="BS409" s="82">
        <v>11100130</v>
      </c>
      <c r="BT409" s="82">
        <v>12187440</v>
      </c>
      <c r="BU409" s="83"/>
      <c r="BV409" s="82">
        <v>130</v>
      </c>
      <c r="BW409" s="82">
        <v>320</v>
      </c>
      <c r="BX409" s="82">
        <v>5960</v>
      </c>
      <c r="BY409" s="82">
        <v>69350</v>
      </c>
      <c r="BZ409" s="82">
        <v>-21950</v>
      </c>
      <c r="CA409" s="82">
        <v>-113990</v>
      </c>
      <c r="CB409" s="82">
        <v>-56840</v>
      </c>
      <c r="CC409" s="82">
        <v>11000</v>
      </c>
      <c r="CD409" s="82">
        <v>2910</v>
      </c>
      <c r="CE409" s="82">
        <v>107270</v>
      </c>
      <c r="CF409" s="82">
        <v>2720540</v>
      </c>
      <c r="CG409" s="83"/>
      <c r="CH409" s="82">
        <v>16350</v>
      </c>
      <c r="CI409" s="82">
        <v>0</v>
      </c>
      <c r="CJ409" s="82">
        <v>410</v>
      </c>
      <c r="CK409" s="89" t="str">
        <f t="shared" si="699"/>
        <v>无数据</v>
      </c>
      <c r="CL409" s="89">
        <f t="shared" si="700"/>
        <v>0</v>
      </c>
      <c r="CM409" s="89">
        <f t="shared" si="701"/>
        <v>-12210</v>
      </c>
      <c r="CN409" s="89">
        <f t="shared" si="702"/>
        <v>-570</v>
      </c>
      <c r="CO409" s="89" t="str">
        <f t="shared" si="703"/>
        <v>无数据</v>
      </c>
      <c r="CP409" s="90" t="e">
        <f t="shared" si="704"/>
        <v>#VALUE!</v>
      </c>
      <c r="CQ409" s="90" t="e">
        <f t="shared" si="705"/>
        <v>#VALUE!</v>
      </c>
      <c r="CR409" s="91">
        <f t="shared" si="706"/>
        <v>0</v>
      </c>
      <c r="CS409" s="93" t="str">
        <f t="shared" si="707"/>
        <v/>
      </c>
      <c r="CT409" s="93">
        <f t="shared" si="708"/>
        <v>114460</v>
      </c>
      <c r="CU409" s="93">
        <f t="shared" si="709"/>
        <v>2497320</v>
      </c>
      <c r="CV409" s="94"/>
      <c r="CW409" s="95" t="str">
        <f t="shared" si="710"/>
        <v>无数据</v>
      </c>
      <c r="CX409" s="95">
        <f t="shared" si="711"/>
        <v>0</v>
      </c>
      <c r="CY409" s="95">
        <f t="shared" si="712"/>
        <v>-21150</v>
      </c>
      <c r="CZ409" s="93">
        <f t="shared" si="713"/>
        <v>-800</v>
      </c>
      <c r="DA409" s="95" t="str">
        <f t="shared" si="714"/>
        <v>无数据</v>
      </c>
      <c r="DB409" s="99" t="e">
        <f t="shared" si="715"/>
        <v>#VALUE!</v>
      </c>
      <c r="DC409" s="99" t="e">
        <f t="shared" si="716"/>
        <v>#VALUE!</v>
      </c>
      <c r="DD409" s="91">
        <f t="shared" si="717"/>
        <v>130</v>
      </c>
      <c r="DE409" s="93">
        <f t="shared" si="718"/>
        <v>0</v>
      </c>
      <c r="DF409" s="93">
        <f t="shared" si="719"/>
        <v>109310</v>
      </c>
      <c r="DG409" s="93">
        <f t="shared" si="720"/>
        <v>2403160</v>
      </c>
      <c r="DH409" s="94"/>
      <c r="DI409" s="100" t="str">
        <f t="shared" si="721"/>
        <v>无数据</v>
      </c>
      <c r="DJ409" s="100">
        <f t="shared" si="722"/>
        <v>0</v>
      </c>
      <c r="DK409" s="100">
        <f t="shared" si="723"/>
        <v>-112960</v>
      </c>
      <c r="DL409" s="100">
        <f t="shared" si="724"/>
        <v>-1030</v>
      </c>
      <c r="DM409" s="100" t="str">
        <f t="shared" si="725"/>
        <v>无数据</v>
      </c>
      <c r="DN409" s="99" t="e">
        <f t="shared" si="726"/>
        <v>#VALUE!</v>
      </c>
      <c r="DO409" s="90" t="e">
        <f t="shared" si="727"/>
        <v>#VALUE!</v>
      </c>
      <c r="DP409" s="91">
        <f t="shared" si="728"/>
        <v>320</v>
      </c>
      <c r="DQ409" s="93">
        <f t="shared" si="729"/>
        <v>0</v>
      </c>
      <c r="DR409" s="93">
        <f t="shared" si="730"/>
        <v>97085</v>
      </c>
      <c r="DS409" s="93">
        <f t="shared" si="731"/>
        <v>2431795</v>
      </c>
      <c r="DT409" s="94"/>
      <c r="DU409" s="105" t="e">
        <f t="shared" ref="DU409:DX409" si="770">(DI409+CW409+CK409)/3</f>
        <v>#VALUE!</v>
      </c>
      <c r="DV409" s="105">
        <f t="shared" si="770"/>
        <v>0</v>
      </c>
      <c r="DW409" s="105">
        <f t="shared" si="770"/>
        <v>-48773.3333333333</v>
      </c>
      <c r="DX409" s="105">
        <f t="shared" si="770"/>
        <v>-800</v>
      </c>
      <c r="DY409" s="105" t="e">
        <f t="shared" si="733"/>
        <v>#VALUE!</v>
      </c>
      <c r="DZ409" s="99" t="e">
        <f t="shared" si="734"/>
        <v>#VALUE!</v>
      </c>
      <c r="EA409" s="107" t="e">
        <f t="shared" si="735"/>
        <v>#VALUE!</v>
      </c>
      <c r="EB409" s="105">
        <f t="shared" si="736"/>
        <v>-150</v>
      </c>
      <c r="EC409" s="105" t="e">
        <f t="shared" si="737"/>
        <v>#VALUE!</v>
      </c>
      <c r="ED409" s="105">
        <f t="shared" si="738"/>
        <v>106951.666666667</v>
      </c>
      <c r="EE409" s="105">
        <f t="shared" si="739"/>
        <v>2444091.66666667</v>
      </c>
      <c r="EF409" s="108"/>
      <c r="EG409" s="115" t="str">
        <f t="shared" si="740"/>
        <v>无数据</v>
      </c>
      <c r="EH409" s="115" t="str">
        <f t="shared" si="741"/>
        <v>无数据</v>
      </c>
      <c r="EI409" s="115" t="str">
        <f t="shared" si="742"/>
        <v>无数据</v>
      </c>
      <c r="EJ409" s="115" t="str">
        <f t="shared" si="743"/>
        <v>删除</v>
      </c>
      <c r="EK409" s="115" t="str">
        <f t="shared" si="744"/>
        <v>删除</v>
      </c>
      <c r="EL409" s="115" t="str">
        <f t="shared" si="745"/>
        <v>选择</v>
      </c>
      <c r="EM409" s="3" t="e">
        <f t="shared" si="746"/>
        <v>#VALUE!</v>
      </c>
      <c r="EN409" s="3" t="e">
        <f t="shared" si="747"/>
        <v>#VALUE!</v>
      </c>
      <c r="EO409" s="3" t="e">
        <f t="shared" si="748"/>
        <v>#VALUE!</v>
      </c>
      <c r="GR409" s="4"/>
    </row>
    <row r="410" s="5" customFormat="1" customHeight="1" spans="1:200">
      <c r="A410" s="42" t="s">
        <v>3930</v>
      </c>
      <c r="B410" s="43" t="str">
        <f t="shared" si="763"/>
        <v>HAI Phong CUA CAM Port Joint Stock Company</v>
      </c>
      <c r="C410" s="44" t="s">
        <v>207</v>
      </c>
      <c r="D410" s="44" t="s">
        <v>92</v>
      </c>
      <c r="E410" s="45"/>
      <c r="F410" s="47"/>
      <c r="G410" s="44"/>
      <c r="H410" s="46">
        <f t="shared" si="697"/>
        <v>-0.0329585024776437</v>
      </c>
      <c r="I410" s="46" t="str">
        <f t="shared" si="698"/>
        <v> </v>
      </c>
      <c r="J410" s="44"/>
      <c r="K410" s="47"/>
      <c r="L410" s="44"/>
      <c r="M410" s="70"/>
      <c r="N410" s="71" t="s">
        <v>3931</v>
      </c>
      <c r="O410" s="71" t="s">
        <v>3932</v>
      </c>
      <c r="P410" s="71" t="s">
        <v>211</v>
      </c>
      <c r="Q410" s="71" t="s">
        <v>3933</v>
      </c>
      <c r="R410" s="71" t="s">
        <v>3934</v>
      </c>
      <c r="S410" s="71" t="s">
        <v>1565</v>
      </c>
      <c r="T410" s="75"/>
      <c r="U410" s="71" t="s">
        <v>3935</v>
      </c>
      <c r="V410" s="71" t="s">
        <v>1485</v>
      </c>
      <c r="W410" s="71" t="s">
        <v>77</v>
      </c>
      <c r="X410" s="71" t="s">
        <v>3936</v>
      </c>
      <c r="Y410" s="71" t="s">
        <v>3937</v>
      </c>
      <c r="Z410" s="71" t="s">
        <v>3938</v>
      </c>
      <c r="AA410" s="81">
        <v>42810</v>
      </c>
      <c r="AB410" s="75"/>
      <c r="AC410" s="82">
        <v>19289817</v>
      </c>
      <c r="AD410" s="82">
        <v>230816592</v>
      </c>
      <c r="AE410" s="82">
        <v>65721290</v>
      </c>
      <c r="AF410" s="82">
        <v>112217018</v>
      </c>
      <c r="AG410" s="83"/>
      <c r="AH410" s="83"/>
      <c r="AI410" s="83"/>
      <c r="AJ410" s="83"/>
      <c r="AK410" s="82">
        <v>15962558</v>
      </c>
      <c r="AL410" s="82">
        <v>227791450</v>
      </c>
      <c r="AM410" s="82">
        <v>63973586</v>
      </c>
      <c r="AN410" s="82">
        <v>106937690</v>
      </c>
      <c r="AO410" s="82">
        <v>0</v>
      </c>
      <c r="AP410" s="82">
        <v>0</v>
      </c>
      <c r="AQ410" s="82">
        <v>0</v>
      </c>
      <c r="AR410" s="82">
        <v>0</v>
      </c>
      <c r="AS410" s="82">
        <v>-4205555</v>
      </c>
      <c r="AT410" s="82">
        <v>-4356567</v>
      </c>
      <c r="AU410" s="82">
        <v>-4231660</v>
      </c>
      <c r="AV410" s="82">
        <v>-4663676</v>
      </c>
      <c r="AW410" s="82">
        <v>-1905177</v>
      </c>
      <c r="AX410" s="82">
        <v>-1905177</v>
      </c>
      <c r="AY410" s="82">
        <v>-1905177</v>
      </c>
      <c r="AZ410" s="82">
        <v>-1905487</v>
      </c>
      <c r="BA410" s="82">
        <v>2842</v>
      </c>
      <c r="BB410" s="82">
        <v>5266</v>
      </c>
      <c r="BC410" s="82">
        <v>4599</v>
      </c>
      <c r="BD410" s="82">
        <v>6020</v>
      </c>
      <c r="BE410" s="82">
        <v>458888</v>
      </c>
      <c r="BF410" s="82">
        <v>12427776</v>
      </c>
      <c r="BG410" s="82">
        <v>5808940</v>
      </c>
      <c r="BH410" s="82">
        <v>8267234</v>
      </c>
      <c r="BI410" s="82">
        <v>22429538</v>
      </c>
      <c r="BJ410" s="82">
        <v>19895534</v>
      </c>
      <c r="BK410" s="82">
        <v>19968428</v>
      </c>
      <c r="BL410" s="82">
        <v>24653628</v>
      </c>
      <c r="BM410" s="82">
        <v>5329783</v>
      </c>
      <c r="BN410" s="82">
        <v>7546597</v>
      </c>
      <c r="BO410" s="82">
        <v>9451774</v>
      </c>
      <c r="BP410" s="82">
        <v>11356951</v>
      </c>
      <c r="BQ410" s="82">
        <v>29035698</v>
      </c>
      <c r="BR410" s="82">
        <v>40866136</v>
      </c>
      <c r="BS410" s="82">
        <v>36474736</v>
      </c>
      <c r="BT410" s="82">
        <v>46043830</v>
      </c>
      <c r="BU410" s="82">
        <v>26015</v>
      </c>
      <c r="BV410" s="82">
        <v>163704</v>
      </c>
      <c r="BW410" s="83"/>
      <c r="BX410" s="82">
        <v>308131</v>
      </c>
      <c r="BY410" s="82">
        <v>-2783473</v>
      </c>
      <c r="BZ410" s="82">
        <v>-3236602</v>
      </c>
      <c r="CA410" s="82">
        <v>-4389133</v>
      </c>
      <c r="CB410" s="82">
        <v>-1289835</v>
      </c>
      <c r="CC410" s="83"/>
      <c r="CD410" s="83"/>
      <c r="CE410" s="83"/>
      <c r="CF410" s="83"/>
      <c r="CG410" s="82">
        <v>4179540</v>
      </c>
      <c r="CH410" s="82">
        <v>4192863</v>
      </c>
      <c r="CI410" s="82">
        <v>4231660</v>
      </c>
      <c r="CJ410" s="82">
        <v>4355545</v>
      </c>
      <c r="CK410" s="89">
        <f t="shared" si="699"/>
        <v>19289817</v>
      </c>
      <c r="CL410" s="89">
        <f t="shared" si="700"/>
        <v>-15962558</v>
      </c>
      <c r="CM410" s="89">
        <f t="shared" si="701"/>
        <v>-4205555</v>
      </c>
      <c r="CN410" s="89">
        <f t="shared" si="702"/>
        <v>-1905177</v>
      </c>
      <c r="CO410" s="89">
        <f t="shared" si="703"/>
        <v>-2783473</v>
      </c>
      <c r="CP410" s="90">
        <f t="shared" si="704"/>
        <v>-0.144297532734499</v>
      </c>
      <c r="CQ410" s="90">
        <f t="shared" si="705"/>
        <v>-0.126101410347076</v>
      </c>
      <c r="CR410" s="91">
        <f t="shared" si="706"/>
        <v>26015</v>
      </c>
      <c r="CS410" s="93">
        <f t="shared" si="707"/>
        <v>0</v>
      </c>
      <c r="CT410" s="93">
        <f t="shared" si="708"/>
        <v>4054</v>
      </c>
      <c r="CU410" s="93">
        <f t="shared" si="709"/>
        <v>6438190</v>
      </c>
      <c r="CV410" s="94"/>
      <c r="CW410" s="95">
        <f t="shared" si="710"/>
        <v>230816592</v>
      </c>
      <c r="CX410" s="95">
        <f t="shared" si="711"/>
        <v>-227791450</v>
      </c>
      <c r="CY410" s="95">
        <f t="shared" si="712"/>
        <v>-4356567</v>
      </c>
      <c r="CZ410" s="93">
        <f t="shared" si="713"/>
        <v>-1905177</v>
      </c>
      <c r="DA410" s="95">
        <f t="shared" si="714"/>
        <v>-3236602</v>
      </c>
      <c r="DB410" s="99">
        <f t="shared" si="715"/>
        <v>-0.0140223974886519</v>
      </c>
      <c r="DC410" s="99">
        <f t="shared" si="716"/>
        <v>-0.0138284889203435</v>
      </c>
      <c r="DD410" s="91">
        <f t="shared" si="717"/>
        <v>163704</v>
      </c>
      <c r="DE410" s="93">
        <f t="shared" si="718"/>
        <v>0</v>
      </c>
      <c r="DF410" s="93">
        <f t="shared" si="719"/>
        <v>4932.5</v>
      </c>
      <c r="DG410" s="93">
        <f t="shared" si="720"/>
        <v>8499185.5</v>
      </c>
      <c r="DH410" s="94"/>
      <c r="DI410" s="100">
        <f t="shared" si="721"/>
        <v>65721290</v>
      </c>
      <c r="DJ410" s="100">
        <f t="shared" si="722"/>
        <v>-63973586</v>
      </c>
      <c r="DK410" s="100">
        <f t="shared" si="723"/>
        <v>-4231660</v>
      </c>
      <c r="DL410" s="100">
        <f t="shared" si="724"/>
        <v>-1905177</v>
      </c>
      <c r="DM410" s="100">
        <f t="shared" si="725"/>
        <v>-4389133</v>
      </c>
      <c r="DN410" s="99">
        <f t="shared" si="726"/>
        <v>-0.0667840360406803</v>
      </c>
      <c r="DO410" s="90">
        <f t="shared" si="727"/>
        <v>-0.0626031453269081</v>
      </c>
      <c r="DP410" s="91">
        <f t="shared" si="728"/>
        <v>0</v>
      </c>
      <c r="DQ410" s="93">
        <f t="shared" si="729"/>
        <v>0</v>
      </c>
      <c r="DR410" s="93">
        <f t="shared" si="730"/>
        <v>5309.5</v>
      </c>
      <c r="DS410" s="93">
        <f t="shared" si="731"/>
        <v>10404362.5</v>
      </c>
      <c r="DT410" s="94"/>
      <c r="DU410" s="105">
        <f t="shared" ref="DU410:DX410" si="771">(DI410+CW410+CK410)/3</f>
        <v>105275899.666667</v>
      </c>
      <c r="DV410" s="105">
        <f t="shared" si="771"/>
        <v>-102575864.666667</v>
      </c>
      <c r="DW410" s="105">
        <f t="shared" si="771"/>
        <v>-4264594</v>
      </c>
      <c r="DX410" s="105">
        <f t="shared" si="771"/>
        <v>-1905177</v>
      </c>
      <c r="DY410" s="105">
        <f t="shared" si="733"/>
        <v>-3469736</v>
      </c>
      <c r="DZ410" s="99">
        <f t="shared" si="734"/>
        <v>-0.0329585024776437</v>
      </c>
      <c r="EA410" s="107">
        <f t="shared" si="735"/>
        <v>-0.0319068988721132</v>
      </c>
      <c r="EB410" s="105">
        <f t="shared" si="736"/>
        <v>-63239.6666666667</v>
      </c>
      <c r="EC410" s="105">
        <f t="shared" si="737"/>
        <v>0</v>
      </c>
      <c r="ED410" s="105">
        <f t="shared" si="738"/>
        <v>4765.33333333333</v>
      </c>
      <c r="EE410" s="105">
        <f t="shared" si="739"/>
        <v>8447246</v>
      </c>
      <c r="EF410" s="108"/>
      <c r="EG410" s="115" t="str">
        <f t="shared" si="740"/>
        <v>完整</v>
      </c>
      <c r="EH410" s="115" t="str">
        <f t="shared" si="741"/>
        <v>完整</v>
      </c>
      <c r="EI410" s="115" t="str">
        <f t="shared" si="742"/>
        <v>完整</v>
      </c>
      <c r="EJ410" s="115" t="str">
        <f t="shared" si="743"/>
        <v>选择</v>
      </c>
      <c r="EK410" s="115" t="str">
        <f t="shared" si="744"/>
        <v>选择</v>
      </c>
      <c r="EL410" s="115" t="str">
        <f t="shared" si="745"/>
        <v>删除</v>
      </c>
      <c r="EM410" s="3" t="str">
        <f t="shared" si="746"/>
        <v>删除</v>
      </c>
      <c r="EN410" s="3" t="str">
        <f t="shared" si="747"/>
        <v>删除</v>
      </c>
      <c r="EO410" s="3" t="str">
        <f t="shared" si="748"/>
        <v>删除</v>
      </c>
      <c r="GR410" s="4"/>
    </row>
    <row r="411" s="5" customFormat="1" customHeight="1" spans="1:200">
      <c r="A411" s="42" t="s">
        <v>3939</v>
      </c>
      <c r="B411" s="43" t="str">
        <f t="shared" si="763"/>
        <v>Mukat Pipes LTD</v>
      </c>
      <c r="C411" s="44" t="s">
        <v>207</v>
      </c>
      <c r="D411" s="44" t="s">
        <v>90</v>
      </c>
      <c r="E411" s="45"/>
      <c r="F411" s="47"/>
      <c r="G411" s="44"/>
      <c r="H411" s="46">
        <f t="shared" si="697"/>
        <v>-0.032289242430023</v>
      </c>
      <c r="I411" s="46" t="str">
        <f t="shared" si="698"/>
        <v> </v>
      </c>
      <c r="J411" s="44"/>
      <c r="K411" s="47"/>
      <c r="L411" s="44"/>
      <c r="M411" s="70"/>
      <c r="N411" s="71" t="s">
        <v>3940</v>
      </c>
      <c r="O411" s="71" t="s">
        <v>3941</v>
      </c>
      <c r="P411" s="71" t="s">
        <v>63</v>
      </c>
      <c r="Q411" s="71" t="s">
        <v>3942</v>
      </c>
      <c r="R411" s="71" t="s">
        <v>3943</v>
      </c>
      <c r="S411" s="71" t="s">
        <v>612</v>
      </c>
      <c r="T411" s="75"/>
      <c r="U411" s="71" t="s">
        <v>3944</v>
      </c>
      <c r="V411" s="71" t="s">
        <v>306</v>
      </c>
      <c r="W411" s="71" t="s">
        <v>83</v>
      </c>
      <c r="X411" s="71" t="s">
        <v>3945</v>
      </c>
      <c r="Y411" s="71" t="s">
        <v>3946</v>
      </c>
      <c r="Z411" s="71" t="s">
        <v>3947</v>
      </c>
      <c r="AA411" s="75"/>
      <c r="AB411" s="75"/>
      <c r="AC411" s="82">
        <v>62970</v>
      </c>
      <c r="AD411" s="82">
        <v>33079</v>
      </c>
      <c r="AE411" s="82">
        <v>61217</v>
      </c>
      <c r="AF411" s="82">
        <v>61535</v>
      </c>
      <c r="AG411" s="82">
        <v>4346</v>
      </c>
      <c r="AH411" s="82">
        <v>3982</v>
      </c>
      <c r="AI411" s="82">
        <v>4277</v>
      </c>
      <c r="AJ411" s="82">
        <v>203</v>
      </c>
      <c r="AK411" s="82">
        <v>40219</v>
      </c>
      <c r="AL411" s="82">
        <v>15740</v>
      </c>
      <c r="AM411" s="82">
        <v>48944</v>
      </c>
      <c r="AN411" s="82">
        <v>50510</v>
      </c>
      <c r="AO411" s="82">
        <v>0</v>
      </c>
      <c r="AP411" s="82">
        <v>0</v>
      </c>
      <c r="AQ411" s="82">
        <v>0</v>
      </c>
      <c r="AR411" s="82">
        <v>0</v>
      </c>
      <c r="AS411" s="82">
        <v>-19032</v>
      </c>
      <c r="AT411" s="82">
        <v>-19573</v>
      </c>
      <c r="AU411" s="82">
        <v>-14968</v>
      </c>
      <c r="AV411" s="82">
        <v>-13955</v>
      </c>
      <c r="AW411" s="82">
        <v>-1265</v>
      </c>
      <c r="AX411" s="82">
        <v>-1288</v>
      </c>
      <c r="AY411" s="82">
        <v>-1315</v>
      </c>
      <c r="AZ411" s="82">
        <v>-1317</v>
      </c>
      <c r="BA411" s="82">
        <v>8473</v>
      </c>
      <c r="BB411" s="82">
        <v>9023</v>
      </c>
      <c r="BC411" s="82">
        <v>3720</v>
      </c>
      <c r="BD411" s="82">
        <v>7608</v>
      </c>
      <c r="BE411" s="82">
        <v>50</v>
      </c>
      <c r="BF411" s="82">
        <v>22</v>
      </c>
      <c r="BG411" s="83"/>
      <c r="BH411" s="82">
        <v>29</v>
      </c>
      <c r="BI411" s="82">
        <v>17108</v>
      </c>
      <c r="BJ411" s="82">
        <v>5079</v>
      </c>
      <c r="BK411" s="82">
        <v>4592</v>
      </c>
      <c r="BL411" s="82">
        <v>4437</v>
      </c>
      <c r="BM411" s="82">
        <v>9636</v>
      </c>
      <c r="BN411" s="82">
        <v>10706</v>
      </c>
      <c r="BO411" s="82">
        <v>11659</v>
      </c>
      <c r="BP411" s="82">
        <v>13790</v>
      </c>
      <c r="BQ411" s="82">
        <v>51978</v>
      </c>
      <c r="BR411" s="82">
        <v>44429</v>
      </c>
      <c r="BS411" s="82">
        <v>40979</v>
      </c>
      <c r="BT411" s="82">
        <v>46681</v>
      </c>
      <c r="BU411" s="82">
        <v>99</v>
      </c>
      <c r="BV411" s="82">
        <v>96</v>
      </c>
      <c r="BW411" s="82">
        <v>161</v>
      </c>
      <c r="BX411" s="82">
        <v>106</v>
      </c>
      <c r="BY411" s="82">
        <v>6800</v>
      </c>
      <c r="BZ411" s="82">
        <v>460</v>
      </c>
      <c r="CA411" s="82">
        <v>267</v>
      </c>
      <c r="CB411" s="82">
        <v>-4044</v>
      </c>
      <c r="CC411" s="82">
        <v>3551</v>
      </c>
      <c r="CD411" s="82">
        <v>7992</v>
      </c>
      <c r="CE411" s="82">
        <v>5068</v>
      </c>
      <c r="CF411" s="82">
        <v>2789</v>
      </c>
      <c r="CG411" s="82">
        <v>934</v>
      </c>
      <c r="CH411" s="82">
        <v>814</v>
      </c>
      <c r="CI411" s="82">
        <v>125</v>
      </c>
      <c r="CJ411" s="82">
        <v>181</v>
      </c>
      <c r="CK411" s="89">
        <f t="shared" si="699"/>
        <v>62970</v>
      </c>
      <c r="CL411" s="89">
        <f t="shared" si="700"/>
        <v>-40219</v>
      </c>
      <c r="CM411" s="89">
        <f t="shared" si="701"/>
        <v>-19032</v>
      </c>
      <c r="CN411" s="89">
        <f t="shared" si="702"/>
        <v>-1265</v>
      </c>
      <c r="CO411" s="89">
        <f t="shared" si="703"/>
        <v>2454</v>
      </c>
      <c r="CP411" s="90">
        <f t="shared" si="704"/>
        <v>0.0389709385421629</v>
      </c>
      <c r="CQ411" s="90">
        <f t="shared" si="705"/>
        <v>0.0405512591711283</v>
      </c>
      <c r="CR411" s="91">
        <f t="shared" si="706"/>
        <v>99</v>
      </c>
      <c r="CS411" s="93">
        <f t="shared" si="707"/>
        <v>0</v>
      </c>
      <c r="CT411" s="93">
        <f t="shared" si="708"/>
        <v>8748</v>
      </c>
      <c r="CU411" s="93">
        <f t="shared" si="709"/>
        <v>10171</v>
      </c>
      <c r="CV411" s="94"/>
      <c r="CW411" s="95">
        <f t="shared" si="710"/>
        <v>33079</v>
      </c>
      <c r="CX411" s="95">
        <f t="shared" si="711"/>
        <v>-15740</v>
      </c>
      <c r="CY411" s="95">
        <f t="shared" si="712"/>
        <v>-19573</v>
      </c>
      <c r="CZ411" s="93">
        <f t="shared" si="713"/>
        <v>-1288</v>
      </c>
      <c r="DA411" s="95">
        <f t="shared" si="714"/>
        <v>-3522</v>
      </c>
      <c r="DB411" s="99">
        <f t="shared" si="715"/>
        <v>-0.106472384292149</v>
      </c>
      <c r="DC411" s="99">
        <f t="shared" si="716"/>
        <v>-0.0962268790470206</v>
      </c>
      <c r="DD411" s="91">
        <f t="shared" si="717"/>
        <v>96</v>
      </c>
      <c r="DE411" s="93">
        <f t="shared" si="718"/>
        <v>0</v>
      </c>
      <c r="DF411" s="93">
        <f t="shared" si="719"/>
        <v>6371.5</v>
      </c>
      <c r="DG411" s="93">
        <f t="shared" si="720"/>
        <v>11182.5</v>
      </c>
      <c r="DH411" s="94"/>
      <c r="DI411" s="100">
        <f t="shared" si="721"/>
        <v>61217</v>
      </c>
      <c r="DJ411" s="100">
        <f t="shared" si="722"/>
        <v>-48944</v>
      </c>
      <c r="DK411" s="100">
        <f t="shared" si="723"/>
        <v>-14968</v>
      </c>
      <c r="DL411" s="100">
        <f t="shared" si="724"/>
        <v>-1315</v>
      </c>
      <c r="DM411" s="100">
        <f t="shared" si="725"/>
        <v>-4010</v>
      </c>
      <c r="DN411" s="99">
        <f t="shared" si="726"/>
        <v>-0.0655046800725289</v>
      </c>
      <c r="DO411" s="90">
        <f t="shared" si="727"/>
        <v>-0.0614776089656124</v>
      </c>
      <c r="DP411" s="91">
        <f t="shared" si="728"/>
        <v>161</v>
      </c>
      <c r="DQ411" s="93">
        <f t="shared" si="729"/>
        <v>0</v>
      </c>
      <c r="DR411" s="93">
        <f t="shared" si="730"/>
        <v>5664</v>
      </c>
      <c r="DS411" s="93">
        <f t="shared" si="731"/>
        <v>12724.5</v>
      </c>
      <c r="DT411" s="94"/>
      <c r="DU411" s="105">
        <f t="shared" ref="DU411:DX411" si="772">(DI411+CW411+CK411)/3</f>
        <v>52422</v>
      </c>
      <c r="DV411" s="105">
        <f t="shared" si="772"/>
        <v>-34967.6666666667</v>
      </c>
      <c r="DW411" s="105">
        <f t="shared" si="772"/>
        <v>-17857.6666666667</v>
      </c>
      <c r="DX411" s="105">
        <f t="shared" si="772"/>
        <v>-1289.33333333333</v>
      </c>
      <c r="DY411" s="105">
        <f t="shared" si="733"/>
        <v>-1692.66666666667</v>
      </c>
      <c r="DZ411" s="99">
        <f t="shared" si="734"/>
        <v>-0.032289242430023</v>
      </c>
      <c r="EA411" s="107">
        <f t="shared" si="735"/>
        <v>-0.0312792588577342</v>
      </c>
      <c r="EB411" s="105">
        <f t="shared" si="736"/>
        <v>-118.666666666667</v>
      </c>
      <c r="EC411" s="105">
        <f t="shared" si="737"/>
        <v>0</v>
      </c>
      <c r="ED411" s="105">
        <f t="shared" si="738"/>
        <v>6927.83333333333</v>
      </c>
      <c r="EE411" s="105">
        <f t="shared" si="739"/>
        <v>11359.3333333333</v>
      </c>
      <c r="EF411" s="108"/>
      <c r="EG411" s="115" t="str">
        <f t="shared" si="740"/>
        <v>完整</v>
      </c>
      <c r="EH411" s="115" t="str">
        <f t="shared" si="741"/>
        <v>完整</v>
      </c>
      <c r="EI411" s="115" t="str">
        <f t="shared" si="742"/>
        <v>完整</v>
      </c>
      <c r="EJ411" s="115" t="str">
        <f t="shared" si="743"/>
        <v>选择</v>
      </c>
      <c r="EK411" s="115" t="str">
        <f t="shared" si="744"/>
        <v>选择</v>
      </c>
      <c r="EL411" s="115" t="str">
        <f t="shared" si="745"/>
        <v>选择</v>
      </c>
      <c r="EM411" s="3" t="str">
        <f t="shared" si="746"/>
        <v>删除</v>
      </c>
      <c r="EN411" s="3" t="str">
        <f t="shared" si="747"/>
        <v>删除</v>
      </c>
      <c r="EO411" s="3" t="str">
        <f t="shared" si="748"/>
        <v>删除</v>
      </c>
      <c r="GR411" s="4"/>
    </row>
    <row r="412" s="5" customFormat="1" customHeight="1" spans="1:200">
      <c r="A412" s="42" t="s">
        <v>3948</v>
      </c>
      <c r="B412" s="43" t="str">
        <f t="shared" si="763"/>
        <v>Jalan Transolutions (India) Limited</v>
      </c>
      <c r="C412" s="44" t="s">
        <v>207</v>
      </c>
      <c r="D412" s="44" t="s">
        <v>90</v>
      </c>
      <c r="E412" s="45"/>
      <c r="F412" s="47"/>
      <c r="G412" s="44"/>
      <c r="H412" s="46">
        <f t="shared" si="697"/>
        <v>-0.193814590172526</v>
      </c>
      <c r="I412" s="46" t="str">
        <f t="shared" si="698"/>
        <v> </v>
      </c>
      <c r="J412" s="44"/>
      <c r="K412" s="47"/>
      <c r="L412" s="44"/>
      <c r="M412" s="70"/>
      <c r="N412" s="71" t="s">
        <v>3949</v>
      </c>
      <c r="O412" s="71" t="s">
        <v>3950</v>
      </c>
      <c r="P412" s="71" t="s">
        <v>211</v>
      </c>
      <c r="Q412" s="71" t="s">
        <v>3951</v>
      </c>
      <c r="R412" s="71" t="s">
        <v>3952</v>
      </c>
      <c r="S412" s="71" t="s">
        <v>612</v>
      </c>
      <c r="T412" s="75"/>
      <c r="U412" s="71" t="s">
        <v>3953</v>
      </c>
      <c r="V412" s="71" t="s">
        <v>266</v>
      </c>
      <c r="W412" s="71" t="s">
        <v>77</v>
      </c>
      <c r="X412" s="71" t="s">
        <v>3954</v>
      </c>
      <c r="Y412" s="71" t="s">
        <v>3955</v>
      </c>
      <c r="Z412" s="71" t="s">
        <v>3956</v>
      </c>
      <c r="AA412" s="81">
        <v>42886</v>
      </c>
      <c r="AB412" s="75"/>
      <c r="AC412" s="82">
        <v>53674</v>
      </c>
      <c r="AD412" s="82">
        <v>97010</v>
      </c>
      <c r="AE412" s="82">
        <v>59197</v>
      </c>
      <c r="AF412" s="82">
        <v>162180</v>
      </c>
      <c r="AG412" s="82">
        <v>5650</v>
      </c>
      <c r="AH412" s="82">
        <v>797</v>
      </c>
      <c r="AI412" s="82">
        <v>586</v>
      </c>
      <c r="AJ412" s="82">
        <v>5642</v>
      </c>
      <c r="AK412" s="82">
        <v>45013</v>
      </c>
      <c r="AL412" s="82">
        <v>16569</v>
      </c>
      <c r="AM412" s="82">
        <v>25627</v>
      </c>
      <c r="AN412" s="82">
        <v>163698</v>
      </c>
      <c r="AO412" s="82">
        <v>0</v>
      </c>
      <c r="AP412" s="82">
        <v>0</v>
      </c>
      <c r="AQ412" s="82">
        <v>0</v>
      </c>
      <c r="AR412" s="82">
        <v>0</v>
      </c>
      <c r="AS412" s="82">
        <v>-3758</v>
      </c>
      <c r="AT412" s="82">
        <v>-62430</v>
      </c>
      <c r="AU412" s="82">
        <v>-62973</v>
      </c>
      <c r="AV412" s="82">
        <v>-9728</v>
      </c>
      <c r="AW412" s="82">
        <v>-7328</v>
      </c>
      <c r="AX412" s="82">
        <v>-10411</v>
      </c>
      <c r="AY412" s="82">
        <v>-16450</v>
      </c>
      <c r="AZ412" s="82">
        <v>-28028</v>
      </c>
      <c r="BA412" s="83"/>
      <c r="BB412" s="83"/>
      <c r="BC412" s="83"/>
      <c r="BD412" s="83"/>
      <c r="BE412" s="82">
        <v>7024</v>
      </c>
      <c r="BF412" s="82">
        <v>170945</v>
      </c>
      <c r="BG412" s="82">
        <v>200934</v>
      </c>
      <c r="BH412" s="82">
        <v>363131</v>
      </c>
      <c r="BI412" s="83"/>
      <c r="BJ412" s="82">
        <v>187</v>
      </c>
      <c r="BK412" s="82">
        <v>2662</v>
      </c>
      <c r="BL412" s="82">
        <v>1282</v>
      </c>
      <c r="BM412" s="82">
        <v>73334</v>
      </c>
      <c r="BN412" s="82">
        <v>86732</v>
      </c>
      <c r="BO412" s="82">
        <v>103934</v>
      </c>
      <c r="BP412" s="82">
        <v>148459</v>
      </c>
      <c r="BQ412" s="82">
        <v>85180</v>
      </c>
      <c r="BR412" s="82">
        <v>262643</v>
      </c>
      <c r="BS412" s="82">
        <v>330704</v>
      </c>
      <c r="BT412" s="82">
        <v>604927</v>
      </c>
      <c r="BU412" s="82">
        <v>8</v>
      </c>
      <c r="BV412" s="82">
        <v>550</v>
      </c>
      <c r="BW412" s="82">
        <v>429</v>
      </c>
      <c r="BX412" s="83"/>
      <c r="BY412" s="82">
        <v>3225</v>
      </c>
      <c r="BZ412" s="82">
        <v>8397</v>
      </c>
      <c r="CA412" s="82">
        <v>-45267</v>
      </c>
      <c r="CB412" s="82">
        <v>-33632</v>
      </c>
      <c r="CC412" s="82">
        <v>1681</v>
      </c>
      <c r="CD412" s="82">
        <v>57532</v>
      </c>
      <c r="CE412" s="82">
        <v>58005</v>
      </c>
      <c r="CF412" s="82">
        <v>5753</v>
      </c>
      <c r="CG412" s="82">
        <v>916</v>
      </c>
      <c r="CH412" s="82">
        <v>852</v>
      </c>
      <c r="CI412" s="82">
        <v>324</v>
      </c>
      <c r="CJ412" s="82">
        <v>1169</v>
      </c>
      <c r="CK412" s="89">
        <f t="shared" si="699"/>
        <v>53674</v>
      </c>
      <c r="CL412" s="89">
        <f t="shared" si="700"/>
        <v>-45013</v>
      </c>
      <c r="CM412" s="89">
        <f t="shared" si="701"/>
        <v>-3758</v>
      </c>
      <c r="CN412" s="89">
        <f t="shared" si="702"/>
        <v>-7328</v>
      </c>
      <c r="CO412" s="89">
        <f t="shared" si="703"/>
        <v>-2425</v>
      </c>
      <c r="CP412" s="90">
        <f t="shared" si="704"/>
        <v>-0.0451801617170325</v>
      </c>
      <c r="CQ412" s="90">
        <f t="shared" si="705"/>
        <v>-0.0432271519991444</v>
      </c>
      <c r="CR412" s="91">
        <f t="shared" si="706"/>
        <v>8</v>
      </c>
      <c r="CS412" s="93">
        <f t="shared" si="707"/>
        <v>0</v>
      </c>
      <c r="CT412" s="93" t="e">
        <f t="shared" si="708"/>
        <v>#VALUE!</v>
      </c>
      <c r="CU412" s="93">
        <f t="shared" si="709"/>
        <v>80033</v>
      </c>
      <c r="CV412" s="94"/>
      <c r="CW412" s="95">
        <f t="shared" si="710"/>
        <v>97010</v>
      </c>
      <c r="CX412" s="95">
        <f t="shared" si="711"/>
        <v>-16569</v>
      </c>
      <c r="CY412" s="95">
        <f t="shared" si="712"/>
        <v>-62430</v>
      </c>
      <c r="CZ412" s="93">
        <f t="shared" si="713"/>
        <v>-10411</v>
      </c>
      <c r="DA412" s="95">
        <f t="shared" si="714"/>
        <v>7600</v>
      </c>
      <c r="DB412" s="99">
        <f t="shared" si="715"/>
        <v>0.0783424389238223</v>
      </c>
      <c r="DC412" s="99">
        <f t="shared" si="716"/>
        <v>0.0850016776646907</v>
      </c>
      <c r="DD412" s="91">
        <f t="shared" si="717"/>
        <v>550</v>
      </c>
      <c r="DE412" s="93">
        <f t="shared" si="718"/>
        <v>0</v>
      </c>
      <c r="DF412" s="93" t="e">
        <f t="shared" si="719"/>
        <v>#VALUE!</v>
      </c>
      <c r="DG412" s="93">
        <f t="shared" si="720"/>
        <v>95333</v>
      </c>
      <c r="DH412" s="94"/>
      <c r="DI412" s="100">
        <f t="shared" si="721"/>
        <v>59197</v>
      </c>
      <c r="DJ412" s="100">
        <f t="shared" si="722"/>
        <v>-25627</v>
      </c>
      <c r="DK412" s="100">
        <f t="shared" si="723"/>
        <v>-62973</v>
      </c>
      <c r="DL412" s="100">
        <f t="shared" si="724"/>
        <v>-16450</v>
      </c>
      <c r="DM412" s="100">
        <f t="shared" si="725"/>
        <v>-45853</v>
      </c>
      <c r="DN412" s="99">
        <f t="shared" si="726"/>
        <v>-0.774583171444499</v>
      </c>
      <c r="DO412" s="90">
        <f t="shared" si="727"/>
        <v>-0.436487386958591</v>
      </c>
      <c r="DP412" s="91">
        <f t="shared" si="728"/>
        <v>429</v>
      </c>
      <c r="DQ412" s="93">
        <f t="shared" si="729"/>
        <v>0</v>
      </c>
      <c r="DR412" s="93" t="e">
        <f t="shared" si="730"/>
        <v>#VALUE!</v>
      </c>
      <c r="DS412" s="93">
        <f t="shared" si="731"/>
        <v>126196.5</v>
      </c>
      <c r="DT412" s="94"/>
      <c r="DU412" s="105">
        <f t="shared" ref="DU412:DX412" si="773">(DI412+CW412+CK412)/3</f>
        <v>69960.3333333333</v>
      </c>
      <c r="DV412" s="105">
        <f t="shared" si="773"/>
        <v>-29069.6666666667</v>
      </c>
      <c r="DW412" s="105">
        <f t="shared" si="773"/>
        <v>-43053.6666666667</v>
      </c>
      <c r="DX412" s="105">
        <f t="shared" si="773"/>
        <v>-11396.3333333333</v>
      </c>
      <c r="DY412" s="105">
        <f t="shared" si="733"/>
        <v>-13559.3333333333</v>
      </c>
      <c r="DZ412" s="99">
        <f t="shared" si="734"/>
        <v>-0.193814590172526</v>
      </c>
      <c r="EA412" s="107">
        <f t="shared" si="735"/>
        <v>-0.162348987663584</v>
      </c>
      <c r="EB412" s="105">
        <f t="shared" si="736"/>
        <v>-329</v>
      </c>
      <c r="EC412" s="105">
        <f t="shared" si="737"/>
        <v>0</v>
      </c>
      <c r="ED412" s="105" t="e">
        <f t="shared" si="738"/>
        <v>#VALUE!</v>
      </c>
      <c r="EE412" s="105">
        <f t="shared" si="739"/>
        <v>100520.833333333</v>
      </c>
      <c r="EF412" s="108"/>
      <c r="EG412" s="115" t="str">
        <f t="shared" si="740"/>
        <v>完整</v>
      </c>
      <c r="EH412" s="115" t="str">
        <f t="shared" si="741"/>
        <v>完整</v>
      </c>
      <c r="EI412" s="115" t="str">
        <f t="shared" si="742"/>
        <v>完整</v>
      </c>
      <c r="EJ412" s="115" t="str">
        <f t="shared" si="743"/>
        <v>选择</v>
      </c>
      <c r="EK412" s="115" t="str">
        <f t="shared" si="744"/>
        <v>选择</v>
      </c>
      <c r="EL412" s="115" t="str">
        <f t="shared" si="745"/>
        <v>选择</v>
      </c>
      <c r="EM412" s="3" t="str">
        <f t="shared" si="746"/>
        <v>删除</v>
      </c>
      <c r="EN412" s="3" t="str">
        <f t="shared" si="747"/>
        <v>删除</v>
      </c>
      <c r="EO412" s="3" t="str">
        <f t="shared" si="748"/>
        <v>删除</v>
      </c>
      <c r="GR412" s="4"/>
    </row>
    <row r="413" s="5" customFormat="1" customHeight="1" spans="1:200">
      <c r="A413" s="42" t="s">
        <v>3957</v>
      </c>
      <c r="B413" s="43" t="str">
        <f t="shared" si="763"/>
        <v>Xiamen Trans Ocean Logistics Co.,Ltd.</v>
      </c>
      <c r="C413" s="44" t="s">
        <v>207</v>
      </c>
      <c r="D413" s="44" t="s">
        <v>90</v>
      </c>
      <c r="E413" s="45"/>
      <c r="F413" s="47"/>
      <c r="G413" s="44"/>
      <c r="H413" s="46" t="e">
        <f t="shared" si="697"/>
        <v>#VALUE!</v>
      </c>
      <c r="I413" s="46" t="str">
        <f t="shared" si="698"/>
        <v> </v>
      </c>
      <c r="J413" s="44"/>
      <c r="K413" s="47"/>
      <c r="L413" s="44"/>
      <c r="M413" s="70"/>
      <c r="N413" s="71" t="s">
        <v>3958</v>
      </c>
      <c r="O413" s="71" t="s">
        <v>3959</v>
      </c>
      <c r="P413" s="71" t="s">
        <v>211</v>
      </c>
      <c r="Q413" s="71" t="s">
        <v>3960</v>
      </c>
      <c r="R413" s="71" t="s">
        <v>3961</v>
      </c>
      <c r="S413" s="71" t="s">
        <v>235</v>
      </c>
      <c r="T413" s="75"/>
      <c r="U413" s="71" t="s">
        <v>3962</v>
      </c>
      <c r="V413" s="71" t="s">
        <v>306</v>
      </c>
      <c r="W413" s="71" t="s">
        <v>77</v>
      </c>
      <c r="X413" s="71" t="s">
        <v>3963</v>
      </c>
      <c r="Y413" s="71" t="s">
        <v>308</v>
      </c>
      <c r="Z413" s="71" t="s">
        <v>3964</v>
      </c>
      <c r="AA413" s="81">
        <v>42495</v>
      </c>
      <c r="AB413" s="75"/>
      <c r="AC413" s="83"/>
      <c r="AD413" s="82">
        <v>4896</v>
      </c>
      <c r="AE413" s="82">
        <v>11091</v>
      </c>
      <c r="AF413" s="82">
        <v>18374</v>
      </c>
      <c r="AG413" s="83"/>
      <c r="AH413" s="82">
        <v>16</v>
      </c>
      <c r="AI413" s="82">
        <v>129</v>
      </c>
      <c r="AJ413" s="82">
        <v>243</v>
      </c>
      <c r="AK413" s="83"/>
      <c r="AL413" s="82">
        <v>4377</v>
      </c>
      <c r="AM413" s="82">
        <v>10212</v>
      </c>
      <c r="AN413" s="82">
        <v>14062</v>
      </c>
      <c r="AO413" s="83"/>
      <c r="AP413" s="82">
        <v>0</v>
      </c>
      <c r="AQ413" s="82">
        <v>0</v>
      </c>
      <c r="AR413" s="82">
        <v>0</v>
      </c>
      <c r="AS413" s="83"/>
      <c r="AT413" s="82">
        <v>-3357</v>
      </c>
      <c r="AU413" s="82">
        <v>-3527</v>
      </c>
      <c r="AV413" s="82">
        <v>-5587</v>
      </c>
      <c r="AW413" s="83"/>
      <c r="AX413" s="82">
        <v>-660</v>
      </c>
      <c r="AY413" s="82">
        <v>-164</v>
      </c>
      <c r="AZ413" s="82">
        <v>-203</v>
      </c>
      <c r="BA413" s="83"/>
      <c r="BB413" s="82">
        <v>5</v>
      </c>
      <c r="BC413" s="82">
        <v>176</v>
      </c>
      <c r="BD413" s="82">
        <v>361</v>
      </c>
      <c r="BE413" s="83"/>
      <c r="BF413" s="82">
        <v>732</v>
      </c>
      <c r="BG413" s="82">
        <v>911</v>
      </c>
      <c r="BH413" s="82">
        <v>3066</v>
      </c>
      <c r="BI413" s="83"/>
      <c r="BJ413" s="82">
        <v>33</v>
      </c>
      <c r="BK413" s="82">
        <v>1282</v>
      </c>
      <c r="BL413" s="82">
        <v>33</v>
      </c>
      <c r="BM413" s="83"/>
      <c r="BN413" s="82">
        <v>384</v>
      </c>
      <c r="BO413" s="82">
        <v>791</v>
      </c>
      <c r="BP413" s="82">
        <v>79</v>
      </c>
      <c r="BQ413" s="83"/>
      <c r="BR413" s="82">
        <v>3016</v>
      </c>
      <c r="BS413" s="82">
        <v>6781</v>
      </c>
      <c r="BT413" s="82">
        <v>7231</v>
      </c>
      <c r="BU413" s="83"/>
      <c r="BV413" s="82">
        <v>498</v>
      </c>
      <c r="BW413" s="82">
        <v>236</v>
      </c>
      <c r="BX413" s="82">
        <v>1574</v>
      </c>
      <c r="BY413" s="83"/>
      <c r="BZ413" s="82">
        <v>-3482</v>
      </c>
      <c r="CA413" s="82">
        <v>-2683</v>
      </c>
      <c r="CB413" s="82">
        <v>-1235</v>
      </c>
      <c r="CC413" s="83"/>
      <c r="CD413" s="83"/>
      <c r="CE413" s="83"/>
      <c r="CF413" s="82">
        <v>57</v>
      </c>
      <c r="CG413" s="83"/>
      <c r="CH413" s="82">
        <v>2859</v>
      </c>
      <c r="CI413" s="82">
        <v>3291</v>
      </c>
      <c r="CJ413" s="82">
        <v>3956</v>
      </c>
      <c r="CK413" s="89" t="str">
        <f t="shared" si="699"/>
        <v>无数据</v>
      </c>
      <c r="CL413" s="89">
        <f t="shared" si="700"/>
        <v>0</v>
      </c>
      <c r="CM413" s="89">
        <f t="shared" si="701"/>
        <v>0</v>
      </c>
      <c r="CN413" s="89">
        <f t="shared" si="702"/>
        <v>0</v>
      </c>
      <c r="CO413" s="89" t="str">
        <f t="shared" si="703"/>
        <v>无数据</v>
      </c>
      <c r="CP413" s="90" t="e">
        <f t="shared" si="704"/>
        <v>#VALUE!</v>
      </c>
      <c r="CQ413" s="90" t="e">
        <f t="shared" si="705"/>
        <v>#VALUE!</v>
      </c>
      <c r="CR413" s="91">
        <f t="shared" si="706"/>
        <v>0</v>
      </c>
      <c r="CS413" s="93" t="str">
        <f t="shared" si="707"/>
        <v/>
      </c>
      <c r="CT413" s="93" t="e">
        <f t="shared" si="708"/>
        <v>#VALUE!</v>
      </c>
      <c r="CU413" s="93" t="e">
        <f t="shared" si="709"/>
        <v>#VALUE!</v>
      </c>
      <c r="CV413" s="94"/>
      <c r="CW413" s="95">
        <f t="shared" si="710"/>
        <v>4896</v>
      </c>
      <c r="CX413" s="95">
        <f t="shared" si="711"/>
        <v>-4377</v>
      </c>
      <c r="CY413" s="95">
        <f t="shared" si="712"/>
        <v>-3357</v>
      </c>
      <c r="CZ413" s="93">
        <f t="shared" si="713"/>
        <v>-660</v>
      </c>
      <c r="DA413" s="95">
        <f t="shared" si="714"/>
        <v>-3498</v>
      </c>
      <c r="DB413" s="99">
        <f t="shared" si="715"/>
        <v>-0.714460784313726</v>
      </c>
      <c r="DC413" s="99">
        <f t="shared" si="716"/>
        <v>-0.416726233023588</v>
      </c>
      <c r="DD413" s="91">
        <f t="shared" si="717"/>
        <v>498</v>
      </c>
      <c r="DE413" s="93">
        <f t="shared" si="718"/>
        <v>0</v>
      </c>
      <c r="DF413" s="93">
        <f t="shared" si="719"/>
        <v>90.5</v>
      </c>
      <c r="DG413" s="93">
        <f t="shared" si="720"/>
        <v>587.5</v>
      </c>
      <c r="DH413" s="94"/>
      <c r="DI413" s="100">
        <f t="shared" si="721"/>
        <v>11091</v>
      </c>
      <c r="DJ413" s="100">
        <f t="shared" si="722"/>
        <v>-10212</v>
      </c>
      <c r="DK413" s="100">
        <f t="shared" si="723"/>
        <v>-3527</v>
      </c>
      <c r="DL413" s="100">
        <f t="shared" si="724"/>
        <v>-164</v>
      </c>
      <c r="DM413" s="100">
        <f t="shared" si="725"/>
        <v>-2812</v>
      </c>
      <c r="DN413" s="99">
        <f t="shared" si="726"/>
        <v>-0.253538905418808</v>
      </c>
      <c r="DO413" s="90">
        <f t="shared" si="727"/>
        <v>-0.202258505358556</v>
      </c>
      <c r="DP413" s="91">
        <f t="shared" si="728"/>
        <v>236</v>
      </c>
      <c r="DQ413" s="93">
        <f t="shared" si="729"/>
        <v>0</v>
      </c>
      <c r="DR413" s="93">
        <f t="shared" si="730"/>
        <v>268.5</v>
      </c>
      <c r="DS413" s="93">
        <f t="shared" si="731"/>
        <v>435</v>
      </c>
      <c r="DT413" s="94"/>
      <c r="DU413" s="105" t="e">
        <f t="shared" ref="DU413:DX413" si="774">(DI413+CW413+CK413)/3</f>
        <v>#VALUE!</v>
      </c>
      <c r="DV413" s="105">
        <f t="shared" si="774"/>
        <v>-4863</v>
      </c>
      <c r="DW413" s="105">
        <f t="shared" si="774"/>
        <v>-2294.66666666667</v>
      </c>
      <c r="DX413" s="105">
        <f t="shared" si="774"/>
        <v>-274.666666666667</v>
      </c>
      <c r="DY413" s="105" t="e">
        <f t="shared" si="733"/>
        <v>#VALUE!</v>
      </c>
      <c r="DZ413" s="99" t="e">
        <f t="shared" si="734"/>
        <v>#VALUE!</v>
      </c>
      <c r="EA413" s="107" t="e">
        <f t="shared" si="735"/>
        <v>#VALUE!</v>
      </c>
      <c r="EB413" s="105">
        <f t="shared" si="736"/>
        <v>-244.666666666667</v>
      </c>
      <c r="EC413" s="105" t="e">
        <f t="shared" si="737"/>
        <v>#VALUE!</v>
      </c>
      <c r="ED413" s="105" t="e">
        <f t="shared" si="738"/>
        <v>#VALUE!</v>
      </c>
      <c r="EE413" s="105" t="e">
        <f t="shared" si="739"/>
        <v>#VALUE!</v>
      </c>
      <c r="EF413" s="108"/>
      <c r="EG413" s="115" t="str">
        <f t="shared" si="740"/>
        <v>完整</v>
      </c>
      <c r="EH413" s="115" t="str">
        <f t="shared" si="741"/>
        <v>完整</v>
      </c>
      <c r="EI413" s="115" t="str">
        <f t="shared" si="742"/>
        <v>无数据</v>
      </c>
      <c r="EJ413" s="115" t="str">
        <f t="shared" si="743"/>
        <v>选择</v>
      </c>
      <c r="EK413" s="115" t="str">
        <f t="shared" si="744"/>
        <v>删除</v>
      </c>
      <c r="EL413" s="115" t="str">
        <f t="shared" si="745"/>
        <v>选择</v>
      </c>
      <c r="EM413" s="3" t="e">
        <f t="shared" si="746"/>
        <v>#VALUE!</v>
      </c>
      <c r="EN413" s="3" t="e">
        <f t="shared" si="747"/>
        <v>#VALUE!</v>
      </c>
      <c r="EO413" s="3" t="e">
        <f t="shared" si="748"/>
        <v>#VALUE!</v>
      </c>
      <c r="GR413" s="4"/>
    </row>
    <row r="414" s="5" customFormat="1" customHeight="1" spans="1:200">
      <c r="A414" s="42" t="s">
        <v>3965</v>
      </c>
      <c r="B414" s="43" t="str">
        <f t="shared" si="763"/>
        <v>Asis Logistics Limited</v>
      </c>
      <c r="C414" s="44" t="s">
        <v>207</v>
      </c>
      <c r="D414" s="44" t="s">
        <v>91</v>
      </c>
      <c r="E414" s="45"/>
      <c r="F414" s="47"/>
      <c r="G414" s="44"/>
      <c r="H414" s="46" t="e">
        <f t="shared" si="697"/>
        <v>#VALUE!</v>
      </c>
      <c r="I414" s="46" t="str">
        <f t="shared" si="698"/>
        <v> </v>
      </c>
      <c r="J414" s="44"/>
      <c r="K414" s="47"/>
      <c r="L414" s="44"/>
      <c r="M414" s="70"/>
      <c r="N414" s="71" t="s">
        <v>3966</v>
      </c>
      <c r="O414" s="71" t="s">
        <v>3967</v>
      </c>
      <c r="P414" s="71" t="s">
        <v>211</v>
      </c>
      <c r="Q414" s="71" t="s">
        <v>303</v>
      </c>
      <c r="R414" s="71" t="s">
        <v>3968</v>
      </c>
      <c r="S414" s="71" t="s">
        <v>612</v>
      </c>
      <c r="T414" s="75"/>
      <c r="U414" s="71" t="s">
        <v>3969</v>
      </c>
      <c r="V414" s="71" t="s">
        <v>216</v>
      </c>
      <c r="W414" s="71" t="s">
        <v>77</v>
      </c>
      <c r="X414" s="71" t="s">
        <v>3970</v>
      </c>
      <c r="Y414" s="71" t="s">
        <v>3971</v>
      </c>
      <c r="Z414" s="71" t="s">
        <v>3972</v>
      </c>
      <c r="AA414" s="75"/>
      <c r="AB414" s="71" t="s">
        <v>3973</v>
      </c>
      <c r="AC414" s="83"/>
      <c r="AD414" s="83"/>
      <c r="AE414" s="83"/>
      <c r="AF414" s="83"/>
      <c r="AG414" s="83"/>
      <c r="AH414" s="83"/>
      <c r="AI414" s="83"/>
      <c r="AJ414" s="83"/>
      <c r="AK414" s="83"/>
      <c r="AL414" s="83"/>
      <c r="AM414" s="83"/>
      <c r="AN414" s="83"/>
      <c r="AO414" s="83"/>
      <c r="AP414" s="83"/>
      <c r="AQ414" s="83"/>
      <c r="AR414" s="83"/>
      <c r="AS414" s="83"/>
      <c r="AT414" s="83"/>
      <c r="AU414" s="83"/>
      <c r="AV414" s="83"/>
      <c r="AW414" s="83"/>
      <c r="AX414" s="83"/>
      <c r="AY414" s="83"/>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9" t="str">
        <f t="shared" si="699"/>
        <v>无数据</v>
      </c>
      <c r="CL414" s="89">
        <f t="shared" si="700"/>
        <v>0</v>
      </c>
      <c r="CM414" s="89">
        <f t="shared" si="701"/>
        <v>0</v>
      </c>
      <c r="CN414" s="89">
        <f t="shared" si="702"/>
        <v>0</v>
      </c>
      <c r="CO414" s="89" t="str">
        <f t="shared" si="703"/>
        <v>无数据</v>
      </c>
      <c r="CP414" s="90" t="e">
        <f t="shared" si="704"/>
        <v>#VALUE!</v>
      </c>
      <c r="CQ414" s="90" t="e">
        <f t="shared" si="705"/>
        <v>#VALUE!</v>
      </c>
      <c r="CR414" s="91">
        <f t="shared" si="706"/>
        <v>0</v>
      </c>
      <c r="CS414" s="93" t="str">
        <f t="shared" si="707"/>
        <v/>
      </c>
      <c r="CT414" s="93" t="e">
        <f t="shared" si="708"/>
        <v>#VALUE!</v>
      </c>
      <c r="CU414" s="93" t="e">
        <f t="shared" si="709"/>
        <v>#VALUE!</v>
      </c>
      <c r="CV414" s="94"/>
      <c r="CW414" s="95" t="str">
        <f t="shared" si="710"/>
        <v>无数据</v>
      </c>
      <c r="CX414" s="95">
        <f t="shared" si="711"/>
        <v>0</v>
      </c>
      <c r="CY414" s="95">
        <f t="shared" si="712"/>
        <v>0</v>
      </c>
      <c r="CZ414" s="93" t="str">
        <f t="shared" si="713"/>
        <v/>
      </c>
      <c r="DA414" s="95" t="str">
        <f t="shared" si="714"/>
        <v>无数据</v>
      </c>
      <c r="DB414" s="99" t="e">
        <f t="shared" si="715"/>
        <v>#VALUE!</v>
      </c>
      <c r="DC414" s="99" t="e">
        <f t="shared" si="716"/>
        <v>#VALUE!</v>
      </c>
      <c r="DD414" s="91">
        <f t="shared" si="717"/>
        <v>0</v>
      </c>
      <c r="DE414" s="93" t="str">
        <f t="shared" si="718"/>
        <v/>
      </c>
      <c r="DF414" s="93" t="e">
        <f t="shared" si="719"/>
        <v>#VALUE!</v>
      </c>
      <c r="DG414" s="93" t="e">
        <f t="shared" si="720"/>
        <v>#VALUE!</v>
      </c>
      <c r="DH414" s="94"/>
      <c r="DI414" s="100" t="str">
        <f t="shared" si="721"/>
        <v>无数据</v>
      </c>
      <c r="DJ414" s="100">
        <f t="shared" si="722"/>
        <v>0</v>
      </c>
      <c r="DK414" s="100">
        <f t="shared" si="723"/>
        <v>0</v>
      </c>
      <c r="DL414" s="100">
        <f t="shared" si="724"/>
        <v>0</v>
      </c>
      <c r="DM414" s="100" t="str">
        <f t="shared" si="725"/>
        <v>无数据</v>
      </c>
      <c r="DN414" s="99" t="e">
        <f t="shared" si="726"/>
        <v>#VALUE!</v>
      </c>
      <c r="DO414" s="90" t="e">
        <f t="shared" si="727"/>
        <v>#VALUE!</v>
      </c>
      <c r="DP414" s="91">
        <f t="shared" si="728"/>
        <v>0</v>
      </c>
      <c r="DQ414" s="93" t="str">
        <f t="shared" si="729"/>
        <v/>
      </c>
      <c r="DR414" s="93" t="e">
        <f t="shared" si="730"/>
        <v>#VALUE!</v>
      </c>
      <c r="DS414" s="93" t="e">
        <f t="shared" si="731"/>
        <v>#VALUE!</v>
      </c>
      <c r="DT414" s="94"/>
      <c r="DU414" s="105" t="e">
        <f t="shared" ref="DU414:DX414" si="775">(DI414+CW414+CK414)/3</f>
        <v>#VALUE!</v>
      </c>
      <c r="DV414" s="105">
        <f t="shared" si="775"/>
        <v>0</v>
      </c>
      <c r="DW414" s="105">
        <f t="shared" si="775"/>
        <v>0</v>
      </c>
      <c r="DX414" s="105" t="e">
        <f t="shared" si="775"/>
        <v>#VALUE!</v>
      </c>
      <c r="DY414" s="105" t="e">
        <f t="shared" si="733"/>
        <v>#VALUE!</v>
      </c>
      <c r="DZ414" s="99" t="e">
        <f t="shared" si="734"/>
        <v>#VALUE!</v>
      </c>
      <c r="EA414" s="107" t="e">
        <f t="shared" si="735"/>
        <v>#VALUE!</v>
      </c>
      <c r="EB414" s="105">
        <f t="shared" si="736"/>
        <v>0</v>
      </c>
      <c r="EC414" s="105" t="e">
        <f t="shared" si="737"/>
        <v>#VALUE!</v>
      </c>
      <c r="ED414" s="105" t="e">
        <f t="shared" si="738"/>
        <v>#VALUE!</v>
      </c>
      <c r="EE414" s="105" t="e">
        <f t="shared" si="739"/>
        <v>#VALUE!</v>
      </c>
      <c r="EF414" s="108"/>
      <c r="EG414" s="115" t="str">
        <f t="shared" si="740"/>
        <v>无数据</v>
      </c>
      <c r="EH414" s="115" t="str">
        <f t="shared" si="741"/>
        <v>无数据</v>
      </c>
      <c r="EI414" s="115" t="str">
        <f t="shared" si="742"/>
        <v>无数据</v>
      </c>
      <c r="EJ414" s="115" t="str">
        <f t="shared" si="743"/>
        <v>删除</v>
      </c>
      <c r="EK414" s="115" t="str">
        <f t="shared" si="744"/>
        <v>删除</v>
      </c>
      <c r="EL414" s="115" t="str">
        <f t="shared" si="745"/>
        <v>选择</v>
      </c>
      <c r="EM414" s="3" t="e">
        <f t="shared" si="746"/>
        <v>#VALUE!</v>
      </c>
      <c r="EN414" s="3" t="e">
        <f t="shared" si="747"/>
        <v>#VALUE!</v>
      </c>
      <c r="EO414" s="3" t="e">
        <f t="shared" si="748"/>
        <v>#VALUE!</v>
      </c>
      <c r="GR414" s="4"/>
    </row>
    <row r="415" s="5" customFormat="1" customHeight="1" spans="1:200">
      <c r="A415" s="42" t="s">
        <v>3974</v>
      </c>
      <c r="B415" s="43" t="str">
        <f t="shared" si="763"/>
        <v>Chongqing Fengping Jituan Co.,Ltd.</v>
      </c>
      <c r="C415" s="44" t="s">
        <v>207</v>
      </c>
      <c r="D415" s="44" t="s">
        <v>90</v>
      </c>
      <c r="E415" s="45"/>
      <c r="F415" s="47"/>
      <c r="G415" s="44"/>
      <c r="H415" s="46">
        <f t="shared" si="697"/>
        <v>0.0708029410903126</v>
      </c>
      <c r="I415" s="46" t="str">
        <f t="shared" si="698"/>
        <v> </v>
      </c>
      <c r="J415" s="44"/>
      <c r="K415" s="47"/>
      <c r="L415" s="44"/>
      <c r="M415" s="70"/>
      <c r="N415" s="71" t="s">
        <v>3975</v>
      </c>
      <c r="O415" s="71" t="s">
        <v>3976</v>
      </c>
      <c r="P415" s="71" t="s">
        <v>211</v>
      </c>
      <c r="Q415" s="71" t="s">
        <v>3977</v>
      </c>
      <c r="R415" s="75"/>
      <c r="S415" s="71" t="s">
        <v>235</v>
      </c>
      <c r="T415" s="75"/>
      <c r="U415" s="71" t="s">
        <v>3978</v>
      </c>
      <c r="V415" s="71" t="s">
        <v>306</v>
      </c>
      <c r="W415" s="71" t="s">
        <v>77</v>
      </c>
      <c r="X415" s="71" t="s">
        <v>3979</v>
      </c>
      <c r="Y415" s="71" t="s">
        <v>3980</v>
      </c>
      <c r="Z415" s="71" t="s">
        <v>3981</v>
      </c>
      <c r="AA415" s="81">
        <v>43439</v>
      </c>
      <c r="AB415" s="75"/>
      <c r="AC415" s="82">
        <v>4706</v>
      </c>
      <c r="AD415" s="82">
        <v>6046</v>
      </c>
      <c r="AE415" s="82">
        <v>23385</v>
      </c>
      <c r="AF415" s="82">
        <v>75180</v>
      </c>
      <c r="AG415" s="83"/>
      <c r="AH415" s="82">
        <v>0</v>
      </c>
      <c r="AI415" s="82">
        <v>4</v>
      </c>
      <c r="AJ415" s="82">
        <v>1057</v>
      </c>
      <c r="AK415" s="82">
        <v>-4097</v>
      </c>
      <c r="AL415" s="82">
        <v>3722</v>
      </c>
      <c r="AM415" s="82">
        <v>15818</v>
      </c>
      <c r="AN415" s="82">
        <v>58881</v>
      </c>
      <c r="AO415" s="82">
        <v>0</v>
      </c>
      <c r="AP415" s="82">
        <v>0</v>
      </c>
      <c r="AQ415" s="82">
        <v>0</v>
      </c>
      <c r="AR415" s="82">
        <v>0</v>
      </c>
      <c r="AS415" s="82">
        <v>-1756</v>
      </c>
      <c r="AT415" s="82">
        <v>-2505</v>
      </c>
      <c r="AU415" s="82">
        <v>-4673</v>
      </c>
      <c r="AV415" s="82">
        <v>-5995</v>
      </c>
      <c r="AW415" s="82">
        <v>-4689</v>
      </c>
      <c r="AX415" s="82">
        <v>-715</v>
      </c>
      <c r="AY415" s="82">
        <v>-1939</v>
      </c>
      <c r="AZ415" s="82">
        <v>-6178</v>
      </c>
      <c r="BA415" s="82">
        <v>167</v>
      </c>
      <c r="BB415" s="82">
        <v>167</v>
      </c>
      <c r="BC415" s="82">
        <v>2823</v>
      </c>
      <c r="BD415" s="82">
        <v>167</v>
      </c>
      <c r="BE415" s="82">
        <v>45910</v>
      </c>
      <c r="BF415" s="82">
        <v>55141</v>
      </c>
      <c r="BG415" s="82">
        <v>57175</v>
      </c>
      <c r="BH415" s="82">
        <v>52302</v>
      </c>
      <c r="BI415" s="82">
        <v>76</v>
      </c>
      <c r="BJ415" s="82">
        <v>79</v>
      </c>
      <c r="BK415" s="82">
        <v>676</v>
      </c>
      <c r="BL415" s="82">
        <v>61</v>
      </c>
      <c r="BM415" s="82">
        <v>4972</v>
      </c>
      <c r="BN415" s="82">
        <v>6170</v>
      </c>
      <c r="BO415" s="82">
        <v>8090</v>
      </c>
      <c r="BP415" s="82">
        <v>21879</v>
      </c>
      <c r="BQ415" s="82">
        <v>75541</v>
      </c>
      <c r="BR415" s="82">
        <v>93344</v>
      </c>
      <c r="BS415" s="82">
        <v>109261</v>
      </c>
      <c r="BT415" s="82">
        <v>114191</v>
      </c>
      <c r="BU415" s="83"/>
      <c r="BV415" s="83"/>
      <c r="BW415" s="82">
        <v>0</v>
      </c>
      <c r="BX415" s="82">
        <v>24</v>
      </c>
      <c r="BY415" s="82">
        <v>2358</v>
      </c>
      <c r="BZ415" s="82">
        <v>-896</v>
      </c>
      <c r="CA415" s="82">
        <v>959</v>
      </c>
      <c r="CB415" s="82">
        <v>5183</v>
      </c>
      <c r="CC415" s="83"/>
      <c r="CD415" s="83"/>
      <c r="CE415" s="83"/>
      <c r="CF415" s="83"/>
      <c r="CG415" s="82">
        <v>1756</v>
      </c>
      <c r="CH415" s="82">
        <v>2505</v>
      </c>
      <c r="CI415" s="82">
        <v>4673</v>
      </c>
      <c r="CJ415" s="82">
        <v>5971</v>
      </c>
      <c r="CK415" s="89">
        <f t="shared" si="699"/>
        <v>4706</v>
      </c>
      <c r="CL415" s="89">
        <f t="shared" si="700"/>
        <v>4097</v>
      </c>
      <c r="CM415" s="89">
        <f t="shared" si="701"/>
        <v>-1756</v>
      </c>
      <c r="CN415" s="89">
        <f t="shared" si="702"/>
        <v>-4689</v>
      </c>
      <c r="CO415" s="89">
        <f t="shared" si="703"/>
        <v>2358</v>
      </c>
      <c r="CP415" s="90">
        <f t="shared" si="704"/>
        <v>0.501062473438164</v>
      </c>
      <c r="CQ415" s="90">
        <f t="shared" si="705"/>
        <v>1.00425894378194</v>
      </c>
      <c r="CR415" s="91">
        <f t="shared" si="706"/>
        <v>0</v>
      </c>
      <c r="CS415" s="93">
        <f t="shared" si="707"/>
        <v>0</v>
      </c>
      <c r="CT415" s="93">
        <f t="shared" si="708"/>
        <v>167</v>
      </c>
      <c r="CU415" s="93">
        <f t="shared" si="709"/>
        <v>5571</v>
      </c>
      <c r="CV415" s="94"/>
      <c r="CW415" s="95">
        <f t="shared" si="710"/>
        <v>6046</v>
      </c>
      <c r="CX415" s="95">
        <f t="shared" si="711"/>
        <v>-3722</v>
      </c>
      <c r="CY415" s="95">
        <f t="shared" si="712"/>
        <v>-2505</v>
      </c>
      <c r="CZ415" s="93">
        <f t="shared" si="713"/>
        <v>-715</v>
      </c>
      <c r="DA415" s="95">
        <f t="shared" si="714"/>
        <v>-896</v>
      </c>
      <c r="DB415" s="99">
        <f t="shared" si="715"/>
        <v>-0.148197155143897</v>
      </c>
      <c r="DC415" s="99">
        <f t="shared" si="716"/>
        <v>-0.129069432440219</v>
      </c>
      <c r="DD415" s="91">
        <f t="shared" si="717"/>
        <v>0</v>
      </c>
      <c r="DE415" s="93">
        <f t="shared" si="718"/>
        <v>0</v>
      </c>
      <c r="DF415" s="93">
        <f t="shared" si="719"/>
        <v>1495</v>
      </c>
      <c r="DG415" s="93">
        <f t="shared" si="720"/>
        <v>7130</v>
      </c>
      <c r="DH415" s="94"/>
      <c r="DI415" s="100">
        <f t="shared" si="721"/>
        <v>23385</v>
      </c>
      <c r="DJ415" s="100">
        <f t="shared" si="722"/>
        <v>-15818</v>
      </c>
      <c r="DK415" s="100">
        <f t="shared" si="723"/>
        <v>-4673</v>
      </c>
      <c r="DL415" s="100">
        <f t="shared" si="724"/>
        <v>-1939</v>
      </c>
      <c r="DM415" s="100">
        <f t="shared" si="725"/>
        <v>955</v>
      </c>
      <c r="DN415" s="99">
        <f t="shared" si="726"/>
        <v>0.0408381441094719</v>
      </c>
      <c r="DO415" s="90">
        <f t="shared" si="727"/>
        <v>0.0425769059295586</v>
      </c>
      <c r="DP415" s="91">
        <f t="shared" si="728"/>
        <v>0</v>
      </c>
      <c r="DQ415" s="93">
        <f t="shared" si="729"/>
        <v>0</v>
      </c>
      <c r="DR415" s="93">
        <f t="shared" si="730"/>
        <v>1495</v>
      </c>
      <c r="DS415" s="93">
        <f t="shared" si="731"/>
        <v>14984.5</v>
      </c>
      <c r="DT415" s="94"/>
      <c r="DU415" s="105">
        <f t="shared" ref="DU415:DX415" si="776">(DI415+CW415+CK415)/3</f>
        <v>11379</v>
      </c>
      <c r="DV415" s="105">
        <f t="shared" si="776"/>
        <v>-5147.66666666667</v>
      </c>
      <c r="DW415" s="105">
        <f t="shared" si="776"/>
        <v>-2978</v>
      </c>
      <c r="DX415" s="105">
        <f t="shared" si="776"/>
        <v>-2447.66666666667</v>
      </c>
      <c r="DY415" s="105">
        <f t="shared" si="733"/>
        <v>805.666666666667</v>
      </c>
      <c r="DZ415" s="99">
        <f t="shared" si="734"/>
        <v>0.0708029410903126</v>
      </c>
      <c r="EA415" s="107">
        <f t="shared" si="735"/>
        <v>0.0761979823455233</v>
      </c>
      <c r="EB415" s="105">
        <f t="shared" si="736"/>
        <v>0</v>
      </c>
      <c r="EC415" s="105">
        <f t="shared" si="737"/>
        <v>0</v>
      </c>
      <c r="ED415" s="105">
        <f t="shared" si="738"/>
        <v>1052.33333333333</v>
      </c>
      <c r="EE415" s="105">
        <f t="shared" si="739"/>
        <v>9228.5</v>
      </c>
      <c r="EF415" s="108"/>
      <c r="EG415" s="115" t="str">
        <f t="shared" si="740"/>
        <v>完整</v>
      </c>
      <c r="EH415" s="115" t="str">
        <f t="shared" si="741"/>
        <v>完整</v>
      </c>
      <c r="EI415" s="115" t="str">
        <f t="shared" si="742"/>
        <v>完整</v>
      </c>
      <c r="EJ415" s="115" t="str">
        <f t="shared" si="743"/>
        <v>选择</v>
      </c>
      <c r="EK415" s="115" t="str">
        <f t="shared" si="744"/>
        <v>选择</v>
      </c>
      <c r="EL415" s="115" t="str">
        <f t="shared" si="745"/>
        <v>选择</v>
      </c>
      <c r="EM415" s="3" t="str">
        <f t="shared" si="746"/>
        <v>删除</v>
      </c>
      <c r="EN415" s="3" t="str">
        <f t="shared" si="747"/>
        <v>删除</v>
      </c>
      <c r="EO415" s="3" t="str">
        <f t="shared" si="748"/>
        <v>删除</v>
      </c>
      <c r="GR415" s="4"/>
    </row>
    <row r="416" s="5" customFormat="1" customHeight="1" spans="1:200">
      <c r="A416" s="42" t="s">
        <v>3982</v>
      </c>
      <c r="B416" s="43" t="str">
        <f t="shared" si="763"/>
        <v>PT Krida Jaringan Nusantara TBK</v>
      </c>
      <c r="C416" s="44" t="s">
        <v>207</v>
      </c>
      <c r="D416" s="44" t="s">
        <v>90</v>
      </c>
      <c r="E416" s="45"/>
      <c r="F416" s="47"/>
      <c r="G416" s="44"/>
      <c r="H416" s="46">
        <f t="shared" si="697"/>
        <v>-0.129269379368723</v>
      </c>
      <c r="I416" s="46" t="str">
        <f t="shared" si="698"/>
        <v> </v>
      </c>
      <c r="J416" s="44"/>
      <c r="K416" s="47"/>
      <c r="L416" s="44"/>
      <c r="M416" s="70"/>
      <c r="N416" s="71" t="s">
        <v>3983</v>
      </c>
      <c r="O416" s="71" t="s">
        <v>3984</v>
      </c>
      <c r="P416" s="71" t="s">
        <v>211</v>
      </c>
      <c r="Q416" s="71" t="s">
        <v>571</v>
      </c>
      <c r="R416" s="71" t="s">
        <v>3985</v>
      </c>
      <c r="S416" s="71" t="s">
        <v>1107</v>
      </c>
      <c r="T416" s="75"/>
      <c r="U416" s="71" t="s">
        <v>3986</v>
      </c>
      <c r="V416" s="71" t="s">
        <v>306</v>
      </c>
      <c r="W416" s="71" t="s">
        <v>73</v>
      </c>
      <c r="X416" s="71" t="s">
        <v>3987</v>
      </c>
      <c r="Y416" s="71" t="s">
        <v>575</v>
      </c>
      <c r="Z416" s="71" t="s">
        <v>3988</v>
      </c>
      <c r="AA416" s="81">
        <v>43647</v>
      </c>
      <c r="AB416" s="75"/>
      <c r="AC416" s="82">
        <v>7784776</v>
      </c>
      <c r="AD416" s="82">
        <v>8432423</v>
      </c>
      <c r="AE416" s="82">
        <v>8447188</v>
      </c>
      <c r="AF416" s="82">
        <v>13158117</v>
      </c>
      <c r="AG416" s="82">
        <v>1091181</v>
      </c>
      <c r="AH416" s="82">
        <v>1097855</v>
      </c>
      <c r="AI416" s="82">
        <v>190407</v>
      </c>
      <c r="AJ416" s="83"/>
      <c r="AK416" s="82">
        <v>3082898</v>
      </c>
      <c r="AL416" s="82">
        <v>3369251</v>
      </c>
      <c r="AM416" s="82">
        <v>3909961</v>
      </c>
      <c r="AN416" s="82">
        <v>6172249</v>
      </c>
      <c r="AO416" s="82">
        <v>0</v>
      </c>
      <c r="AP416" s="82">
        <v>0</v>
      </c>
      <c r="AQ416" s="82">
        <v>0</v>
      </c>
      <c r="AR416" s="82">
        <v>0</v>
      </c>
      <c r="AS416" s="82">
        <v>-4012389</v>
      </c>
      <c r="AT416" s="82">
        <v>-4368969</v>
      </c>
      <c r="AU416" s="82">
        <v>-4453980</v>
      </c>
      <c r="AV416" s="82">
        <v>-6575664</v>
      </c>
      <c r="AW416" s="82">
        <v>-1281843</v>
      </c>
      <c r="AX416" s="82">
        <v>-1614980</v>
      </c>
      <c r="AY416" s="82">
        <v>-1758466</v>
      </c>
      <c r="AZ416" s="82">
        <v>-1947472</v>
      </c>
      <c r="BA416" s="82">
        <v>0</v>
      </c>
      <c r="BB416" s="82">
        <v>20938</v>
      </c>
      <c r="BC416" s="82">
        <v>15708</v>
      </c>
      <c r="BD416" s="82">
        <v>42322</v>
      </c>
      <c r="BE416" s="82">
        <v>3554150</v>
      </c>
      <c r="BF416" s="82">
        <v>4115430</v>
      </c>
      <c r="BG416" s="82">
        <v>3482692</v>
      </c>
      <c r="BH416" s="82">
        <v>2801053</v>
      </c>
      <c r="BI416" s="82">
        <v>573728</v>
      </c>
      <c r="BJ416" s="82">
        <v>97860</v>
      </c>
      <c r="BK416" s="82">
        <v>331144</v>
      </c>
      <c r="BL416" s="82">
        <v>153724</v>
      </c>
      <c r="BM416" s="82">
        <v>56926432</v>
      </c>
      <c r="BN416" s="82">
        <v>58062400</v>
      </c>
      <c r="BO416" s="82">
        <v>60653491</v>
      </c>
      <c r="BP416" s="82">
        <v>62403200</v>
      </c>
      <c r="BQ416" s="82">
        <v>66503929</v>
      </c>
      <c r="BR416" s="82">
        <v>68058324</v>
      </c>
      <c r="BS416" s="82">
        <v>69136015</v>
      </c>
      <c r="BT416" s="82">
        <v>73132688</v>
      </c>
      <c r="BU416" s="82">
        <v>142</v>
      </c>
      <c r="BV416" s="82">
        <v>9717</v>
      </c>
      <c r="BW416" s="82">
        <v>0</v>
      </c>
      <c r="BX416" s="83"/>
      <c r="BY416" s="82">
        <v>498827</v>
      </c>
      <c r="BZ416" s="82">
        <v>177078</v>
      </c>
      <c r="CA416" s="82">
        <v>-1484812</v>
      </c>
      <c r="CB416" s="82">
        <v>-1537268</v>
      </c>
      <c r="CC416" s="82">
        <v>4000825</v>
      </c>
      <c r="CD416" s="82">
        <v>4264183</v>
      </c>
      <c r="CE416" s="82">
        <v>4389293</v>
      </c>
      <c r="CF416" s="82">
        <v>6480076</v>
      </c>
      <c r="CG416" s="83"/>
      <c r="CH416" s="83"/>
      <c r="CI416" s="83"/>
      <c r="CJ416" s="83"/>
      <c r="CK416" s="89">
        <f t="shared" si="699"/>
        <v>7784776</v>
      </c>
      <c r="CL416" s="89">
        <f t="shared" si="700"/>
        <v>-3082898</v>
      </c>
      <c r="CM416" s="89">
        <f t="shared" si="701"/>
        <v>-4012389</v>
      </c>
      <c r="CN416" s="89">
        <f t="shared" si="702"/>
        <v>-1281843</v>
      </c>
      <c r="CO416" s="89">
        <f t="shared" si="703"/>
        <v>-592354</v>
      </c>
      <c r="CP416" s="90">
        <f t="shared" si="704"/>
        <v>-0.0760913351906336</v>
      </c>
      <c r="CQ416" s="90">
        <f t="shared" si="705"/>
        <v>-0.0707108520459871</v>
      </c>
      <c r="CR416" s="91">
        <f t="shared" si="706"/>
        <v>142</v>
      </c>
      <c r="CS416" s="93">
        <f t="shared" si="707"/>
        <v>0</v>
      </c>
      <c r="CT416" s="93">
        <f t="shared" si="708"/>
        <v>10469</v>
      </c>
      <c r="CU416" s="93">
        <f t="shared" si="709"/>
        <v>57494416</v>
      </c>
      <c r="CV416" s="94"/>
      <c r="CW416" s="95">
        <f t="shared" si="710"/>
        <v>8432423</v>
      </c>
      <c r="CX416" s="95">
        <f t="shared" si="711"/>
        <v>-3369251</v>
      </c>
      <c r="CY416" s="95">
        <f t="shared" si="712"/>
        <v>-4368969</v>
      </c>
      <c r="CZ416" s="93">
        <f t="shared" si="713"/>
        <v>-1614980</v>
      </c>
      <c r="DA416" s="95">
        <f t="shared" si="714"/>
        <v>-920777</v>
      </c>
      <c r="DB416" s="99">
        <f t="shared" si="715"/>
        <v>-0.109194830477551</v>
      </c>
      <c r="DC416" s="99">
        <f t="shared" si="716"/>
        <v>-0.0984451310781337</v>
      </c>
      <c r="DD416" s="91">
        <f t="shared" si="717"/>
        <v>9717</v>
      </c>
      <c r="DE416" s="93">
        <f t="shared" si="718"/>
        <v>0</v>
      </c>
      <c r="DF416" s="93">
        <f t="shared" si="719"/>
        <v>18323</v>
      </c>
      <c r="DG416" s="93">
        <f t="shared" si="720"/>
        <v>59357945.5</v>
      </c>
      <c r="DH416" s="94"/>
      <c r="DI416" s="100">
        <f t="shared" si="721"/>
        <v>8447188</v>
      </c>
      <c r="DJ416" s="100">
        <f t="shared" si="722"/>
        <v>-3909961</v>
      </c>
      <c r="DK416" s="100">
        <f t="shared" si="723"/>
        <v>-4453980</v>
      </c>
      <c r="DL416" s="100">
        <f t="shared" si="724"/>
        <v>-1758466</v>
      </c>
      <c r="DM416" s="100">
        <f t="shared" si="725"/>
        <v>-1675219</v>
      </c>
      <c r="DN416" s="99">
        <f t="shared" si="726"/>
        <v>-0.198316765295149</v>
      </c>
      <c r="DO416" s="90">
        <f t="shared" si="727"/>
        <v>-0.165496111744963</v>
      </c>
      <c r="DP416" s="91">
        <f t="shared" si="728"/>
        <v>0</v>
      </c>
      <c r="DQ416" s="93">
        <f t="shared" si="729"/>
        <v>0</v>
      </c>
      <c r="DR416" s="93">
        <f t="shared" si="730"/>
        <v>29015</v>
      </c>
      <c r="DS416" s="93">
        <f t="shared" si="731"/>
        <v>61528345.5</v>
      </c>
      <c r="DT416" s="94"/>
      <c r="DU416" s="105">
        <f t="shared" ref="DU416:DX416" si="777">(DI416+CW416+CK416)/3</f>
        <v>8221462.33333333</v>
      </c>
      <c r="DV416" s="105">
        <f t="shared" si="777"/>
        <v>-3454036.66666667</v>
      </c>
      <c r="DW416" s="105">
        <f t="shared" si="777"/>
        <v>-4278446</v>
      </c>
      <c r="DX416" s="105">
        <f t="shared" si="777"/>
        <v>-1551763</v>
      </c>
      <c r="DY416" s="105">
        <f t="shared" si="733"/>
        <v>-1062783.33333333</v>
      </c>
      <c r="DZ416" s="99">
        <f t="shared" si="734"/>
        <v>-0.129269379368723</v>
      </c>
      <c r="EA416" s="107">
        <f t="shared" si="735"/>
        <v>-0.11447169446938</v>
      </c>
      <c r="EB416" s="105">
        <f t="shared" si="736"/>
        <v>-3286.33333333333</v>
      </c>
      <c r="EC416" s="105">
        <f t="shared" si="737"/>
        <v>0</v>
      </c>
      <c r="ED416" s="105">
        <f t="shared" si="738"/>
        <v>19269</v>
      </c>
      <c r="EE416" s="105">
        <f t="shared" si="739"/>
        <v>59460235.6666667</v>
      </c>
      <c r="EF416" s="108"/>
      <c r="EG416" s="115" t="str">
        <f t="shared" si="740"/>
        <v>完整</v>
      </c>
      <c r="EH416" s="115" t="str">
        <f t="shared" si="741"/>
        <v>完整</v>
      </c>
      <c r="EI416" s="115" t="str">
        <f t="shared" si="742"/>
        <v>完整</v>
      </c>
      <c r="EJ416" s="115" t="str">
        <f t="shared" si="743"/>
        <v>选择</v>
      </c>
      <c r="EK416" s="115" t="str">
        <f t="shared" si="744"/>
        <v>选择</v>
      </c>
      <c r="EL416" s="115" t="str">
        <f t="shared" si="745"/>
        <v>删除</v>
      </c>
      <c r="EM416" s="3" t="str">
        <f t="shared" si="746"/>
        <v>删除</v>
      </c>
      <c r="EN416" s="3" t="str">
        <f t="shared" si="747"/>
        <v>删除</v>
      </c>
      <c r="EO416" s="3" t="str">
        <f t="shared" si="748"/>
        <v>删除</v>
      </c>
      <c r="GR416" s="4"/>
    </row>
    <row r="417" s="5" customFormat="1" customHeight="1" spans="1:200">
      <c r="A417" s="42" t="s">
        <v>3989</v>
      </c>
      <c r="B417" s="43" t="str">
        <f t="shared" si="763"/>
        <v>Gconnect Logitech and Supply Chain Limited</v>
      </c>
      <c r="C417" s="44" t="s">
        <v>207</v>
      </c>
      <c r="D417" s="44" t="s">
        <v>90</v>
      </c>
      <c r="E417" s="45"/>
      <c r="F417" s="47"/>
      <c r="G417" s="44"/>
      <c r="H417" s="46">
        <f t="shared" si="697"/>
        <v>0.0731487395273697</v>
      </c>
      <c r="I417" s="46" t="str">
        <f t="shared" si="698"/>
        <v> </v>
      </c>
      <c r="J417" s="44"/>
      <c r="K417" s="47"/>
      <c r="L417" s="44"/>
      <c r="M417" s="70"/>
      <c r="N417" s="71" t="s">
        <v>3990</v>
      </c>
      <c r="O417" s="71" t="s">
        <v>3991</v>
      </c>
      <c r="P417" s="71" t="s">
        <v>211</v>
      </c>
      <c r="Q417" s="71" t="s">
        <v>3992</v>
      </c>
      <c r="R417" s="71" t="s">
        <v>3993</v>
      </c>
      <c r="S417" s="71" t="s">
        <v>612</v>
      </c>
      <c r="T417" s="75"/>
      <c r="U417" s="75"/>
      <c r="V417" s="71" t="s">
        <v>306</v>
      </c>
      <c r="W417" s="71" t="s">
        <v>77</v>
      </c>
      <c r="X417" s="71" t="s">
        <v>3994</v>
      </c>
      <c r="Y417" s="71" t="s">
        <v>3995</v>
      </c>
      <c r="Z417" s="71" t="s">
        <v>3996</v>
      </c>
      <c r="AA417" s="81">
        <v>45385</v>
      </c>
      <c r="AB417" s="75"/>
      <c r="AC417" s="82">
        <v>40146</v>
      </c>
      <c r="AD417" s="82">
        <v>10103</v>
      </c>
      <c r="AE417" s="82">
        <v>29602</v>
      </c>
      <c r="AF417" s="82">
        <v>29219</v>
      </c>
      <c r="AG417" s="83"/>
      <c r="AH417" s="83"/>
      <c r="AI417" s="82">
        <v>3</v>
      </c>
      <c r="AJ417" s="82">
        <v>4</v>
      </c>
      <c r="AK417" s="82">
        <v>29026</v>
      </c>
      <c r="AL417" s="82">
        <v>7340</v>
      </c>
      <c r="AM417" s="82">
        <v>25340</v>
      </c>
      <c r="AN417" s="82">
        <v>17825</v>
      </c>
      <c r="AO417" s="82">
        <v>0</v>
      </c>
      <c r="AP417" s="82">
        <v>0</v>
      </c>
      <c r="AQ417" s="82">
        <v>0</v>
      </c>
      <c r="AR417" s="82">
        <v>0</v>
      </c>
      <c r="AS417" s="82">
        <v>-6494</v>
      </c>
      <c r="AT417" s="82">
        <v>-1313</v>
      </c>
      <c r="AU417" s="82">
        <v>-3163</v>
      </c>
      <c r="AV417" s="82">
        <v>-2852</v>
      </c>
      <c r="AW417" s="82">
        <v>-1334</v>
      </c>
      <c r="AX417" s="82">
        <v>0</v>
      </c>
      <c r="AY417" s="82">
        <v>0</v>
      </c>
      <c r="AZ417" s="82">
        <v>-5178</v>
      </c>
      <c r="BA417" s="82">
        <v>2565</v>
      </c>
      <c r="BB417" s="82">
        <v>1852</v>
      </c>
      <c r="BC417" s="82">
        <v>1104</v>
      </c>
      <c r="BD417" s="82">
        <v>1257</v>
      </c>
      <c r="BE417" s="82">
        <v>11905</v>
      </c>
      <c r="BF417" s="82">
        <v>3013</v>
      </c>
      <c r="BG417" s="82">
        <v>1896</v>
      </c>
      <c r="BH417" s="82">
        <v>17810</v>
      </c>
      <c r="BI417" s="82">
        <v>1614</v>
      </c>
      <c r="BJ417" s="82">
        <v>1059</v>
      </c>
      <c r="BK417" s="82">
        <v>708</v>
      </c>
      <c r="BL417" s="82">
        <v>3644</v>
      </c>
      <c r="BM417" s="82">
        <v>5819</v>
      </c>
      <c r="BN417" s="83"/>
      <c r="BO417" s="83"/>
      <c r="BP417" s="82">
        <v>13949</v>
      </c>
      <c r="BQ417" s="82">
        <v>41294</v>
      </c>
      <c r="BR417" s="82">
        <v>8245</v>
      </c>
      <c r="BS417" s="82">
        <v>8991</v>
      </c>
      <c r="BT417" s="82">
        <v>39094</v>
      </c>
      <c r="BU417" s="82">
        <v>393</v>
      </c>
      <c r="BV417" s="83"/>
      <c r="BW417" s="83"/>
      <c r="BX417" s="83"/>
      <c r="BY417" s="82">
        <v>3292</v>
      </c>
      <c r="BZ417" s="82">
        <v>1450</v>
      </c>
      <c r="CA417" s="82">
        <v>1102</v>
      </c>
      <c r="CB417" s="82">
        <v>3368</v>
      </c>
      <c r="CC417" s="82">
        <v>994</v>
      </c>
      <c r="CD417" s="82">
        <v>191</v>
      </c>
      <c r="CE417" s="83"/>
      <c r="CF417" s="83"/>
      <c r="CG417" s="82">
        <v>1366</v>
      </c>
      <c r="CH417" s="82">
        <v>80</v>
      </c>
      <c r="CI417" s="82">
        <v>211</v>
      </c>
      <c r="CJ417" s="82">
        <v>190</v>
      </c>
      <c r="CK417" s="89">
        <f t="shared" si="699"/>
        <v>40146</v>
      </c>
      <c r="CL417" s="89">
        <f t="shared" si="700"/>
        <v>-29026</v>
      </c>
      <c r="CM417" s="89">
        <f t="shared" si="701"/>
        <v>-6494</v>
      </c>
      <c r="CN417" s="89">
        <f t="shared" si="702"/>
        <v>-1334</v>
      </c>
      <c r="CO417" s="89">
        <f t="shared" si="703"/>
        <v>3292</v>
      </c>
      <c r="CP417" s="90">
        <f t="shared" si="704"/>
        <v>0.0820006974542918</v>
      </c>
      <c r="CQ417" s="90">
        <f t="shared" si="705"/>
        <v>0.0893254463558908</v>
      </c>
      <c r="CR417" s="91">
        <f t="shared" si="706"/>
        <v>393</v>
      </c>
      <c r="CS417" s="93">
        <f t="shared" si="707"/>
        <v>0</v>
      </c>
      <c r="CT417" s="93">
        <f t="shared" si="708"/>
        <v>2208.5</v>
      </c>
      <c r="CU417" s="93" t="e">
        <f t="shared" si="709"/>
        <v>#VALUE!</v>
      </c>
      <c r="CV417" s="94"/>
      <c r="CW417" s="95">
        <f t="shared" si="710"/>
        <v>10103</v>
      </c>
      <c r="CX417" s="95">
        <f t="shared" si="711"/>
        <v>-7340</v>
      </c>
      <c r="CY417" s="95">
        <f t="shared" si="712"/>
        <v>-1313</v>
      </c>
      <c r="CZ417" s="93">
        <f t="shared" si="713"/>
        <v>0</v>
      </c>
      <c r="DA417" s="95">
        <f t="shared" si="714"/>
        <v>1450</v>
      </c>
      <c r="DB417" s="99">
        <f t="shared" si="715"/>
        <v>0.143521726219935</v>
      </c>
      <c r="DC417" s="99">
        <f t="shared" si="716"/>
        <v>0.167571940367503</v>
      </c>
      <c r="DD417" s="91">
        <f t="shared" si="717"/>
        <v>0</v>
      </c>
      <c r="DE417" s="93">
        <f t="shared" si="718"/>
        <v>0</v>
      </c>
      <c r="DF417" s="93">
        <f t="shared" si="719"/>
        <v>1478</v>
      </c>
      <c r="DG417" s="93" t="e">
        <f t="shared" si="720"/>
        <v>#VALUE!</v>
      </c>
      <c r="DH417" s="94"/>
      <c r="DI417" s="100">
        <f t="shared" si="721"/>
        <v>29602</v>
      </c>
      <c r="DJ417" s="100">
        <f t="shared" si="722"/>
        <v>-25340</v>
      </c>
      <c r="DK417" s="100">
        <f t="shared" si="723"/>
        <v>-3163</v>
      </c>
      <c r="DL417" s="100">
        <f t="shared" si="724"/>
        <v>0</v>
      </c>
      <c r="DM417" s="100">
        <f t="shared" si="725"/>
        <v>1099</v>
      </c>
      <c r="DN417" s="99">
        <f t="shared" si="726"/>
        <v>0.0371258698736572</v>
      </c>
      <c r="DO417" s="90">
        <f t="shared" si="727"/>
        <v>0.0385573448408939</v>
      </c>
      <c r="DP417" s="91">
        <f t="shared" si="728"/>
        <v>0</v>
      </c>
      <c r="DQ417" s="93">
        <f t="shared" si="729"/>
        <v>0</v>
      </c>
      <c r="DR417" s="93">
        <f t="shared" si="730"/>
        <v>1180.5</v>
      </c>
      <c r="DS417" s="93" t="e">
        <f t="shared" si="731"/>
        <v>#VALUE!</v>
      </c>
      <c r="DT417" s="94"/>
      <c r="DU417" s="105">
        <f t="shared" ref="DU417:DX417" si="778">(DI417+CW417+CK417)/3</f>
        <v>26617</v>
      </c>
      <c r="DV417" s="105">
        <f t="shared" si="778"/>
        <v>-20568.6666666667</v>
      </c>
      <c r="DW417" s="105">
        <f t="shared" si="778"/>
        <v>-3656.66666666667</v>
      </c>
      <c r="DX417" s="105">
        <f t="shared" si="778"/>
        <v>-444.666666666667</v>
      </c>
      <c r="DY417" s="105">
        <f t="shared" si="733"/>
        <v>1947</v>
      </c>
      <c r="DZ417" s="99">
        <f t="shared" si="734"/>
        <v>0.0731487395273697</v>
      </c>
      <c r="EA417" s="107">
        <f t="shared" si="735"/>
        <v>0.0789217673287393</v>
      </c>
      <c r="EB417" s="105">
        <f t="shared" si="736"/>
        <v>-131</v>
      </c>
      <c r="EC417" s="105">
        <f t="shared" si="737"/>
        <v>0</v>
      </c>
      <c r="ED417" s="105">
        <f t="shared" si="738"/>
        <v>1622.33333333333</v>
      </c>
      <c r="EE417" s="105" t="e">
        <f t="shared" si="739"/>
        <v>#VALUE!</v>
      </c>
      <c r="EF417" s="108"/>
      <c r="EG417" s="115" t="str">
        <f t="shared" si="740"/>
        <v>完整</v>
      </c>
      <c r="EH417" s="115" t="str">
        <f t="shared" si="741"/>
        <v>完整</v>
      </c>
      <c r="EI417" s="115" t="str">
        <f t="shared" si="742"/>
        <v>完整</v>
      </c>
      <c r="EJ417" s="115" t="str">
        <f t="shared" si="743"/>
        <v>选择</v>
      </c>
      <c r="EK417" s="115" t="str">
        <f t="shared" si="744"/>
        <v>选择</v>
      </c>
      <c r="EL417" s="115" t="str">
        <f t="shared" si="745"/>
        <v>选择</v>
      </c>
      <c r="EM417" s="3" t="str">
        <f t="shared" si="746"/>
        <v>删除</v>
      </c>
      <c r="EN417" s="3" t="str">
        <f t="shared" si="747"/>
        <v>删除</v>
      </c>
      <c r="EO417" s="3" t="str">
        <f t="shared" si="748"/>
        <v>删除</v>
      </c>
      <c r="GR417" s="4"/>
    </row>
    <row r="418" s="5" customFormat="1" customHeight="1" spans="1:200">
      <c r="A418" s="42" t="s">
        <v>3997</v>
      </c>
      <c r="B418" s="43" t="str">
        <f t="shared" si="763"/>
        <v>Aktsionernoe Obschestvo Sarbon-Neftegaz</v>
      </c>
      <c r="C418" s="44" t="s">
        <v>207</v>
      </c>
      <c r="D418" s="44" t="s">
        <v>92</v>
      </c>
      <c r="E418" s="45"/>
      <c r="F418" s="47"/>
      <c r="G418" s="44"/>
      <c r="H418" s="46">
        <f t="shared" si="697"/>
        <v>-0.829495366640843</v>
      </c>
      <c r="I418" s="46" t="str">
        <f t="shared" si="698"/>
        <v> </v>
      </c>
      <c r="J418" s="44"/>
      <c r="K418" s="47"/>
      <c r="L418" s="44"/>
      <c r="M418" s="70"/>
      <c r="N418" s="71" t="s">
        <v>3998</v>
      </c>
      <c r="O418" s="71" t="s">
        <v>3999</v>
      </c>
      <c r="P418" s="71" t="s">
        <v>211</v>
      </c>
      <c r="Q418" s="71" t="s">
        <v>4000</v>
      </c>
      <c r="R418" s="71" t="s">
        <v>4001</v>
      </c>
      <c r="S418" s="71" t="s">
        <v>3605</v>
      </c>
      <c r="T418" s="75"/>
      <c r="U418" s="71" t="s">
        <v>4002</v>
      </c>
      <c r="V418" s="71" t="s">
        <v>716</v>
      </c>
      <c r="W418" s="71" t="s">
        <v>75</v>
      </c>
      <c r="X418" s="71" t="s">
        <v>4003</v>
      </c>
      <c r="Y418" s="71" t="s">
        <v>4004</v>
      </c>
      <c r="Z418" s="71" t="s">
        <v>4005</v>
      </c>
      <c r="AA418" s="81">
        <v>42258</v>
      </c>
      <c r="AB418" s="71" t="s">
        <v>4006</v>
      </c>
      <c r="AC418" s="82">
        <v>788075</v>
      </c>
      <c r="AD418" s="82">
        <v>3509170</v>
      </c>
      <c r="AE418" s="82">
        <v>5422485</v>
      </c>
      <c r="AF418" s="82">
        <v>5494852</v>
      </c>
      <c r="AG418" s="82">
        <v>3963500</v>
      </c>
      <c r="AH418" s="82">
        <v>3029555</v>
      </c>
      <c r="AI418" s="82">
        <v>2640819</v>
      </c>
      <c r="AJ418" s="82">
        <v>140134</v>
      </c>
      <c r="AK418" s="82">
        <v>2507064</v>
      </c>
      <c r="AL418" s="82">
        <v>3170608</v>
      </c>
      <c r="AM418" s="82">
        <v>4165758</v>
      </c>
      <c r="AN418" s="82">
        <v>3956254</v>
      </c>
      <c r="AO418" s="82">
        <v>0</v>
      </c>
      <c r="AP418" s="82">
        <v>0</v>
      </c>
      <c r="AQ418" s="82">
        <v>0</v>
      </c>
      <c r="AR418" s="82">
        <v>0</v>
      </c>
      <c r="AS418" s="82">
        <v>-2764736</v>
      </c>
      <c r="AT418" s="82">
        <v>-2962316</v>
      </c>
      <c r="AU418" s="82">
        <v>-2211719</v>
      </c>
      <c r="AV418" s="82">
        <v>-1619028</v>
      </c>
      <c r="AW418" s="82">
        <v>0</v>
      </c>
      <c r="AX418" s="82">
        <v>0</v>
      </c>
      <c r="AY418" s="82">
        <v>0</v>
      </c>
      <c r="AZ418" s="82">
        <v>0</v>
      </c>
      <c r="BA418" s="82">
        <v>1886537</v>
      </c>
      <c r="BB418" s="82">
        <v>1862757</v>
      </c>
      <c r="BC418" s="82">
        <v>291329</v>
      </c>
      <c r="BD418" s="82">
        <v>313285</v>
      </c>
      <c r="BE418" s="82">
        <v>10768482</v>
      </c>
      <c r="BF418" s="82">
        <v>11198803</v>
      </c>
      <c r="BG418" s="82">
        <v>12840912</v>
      </c>
      <c r="BH418" s="82">
        <v>10316386</v>
      </c>
      <c r="BI418" s="82">
        <v>9292</v>
      </c>
      <c r="BJ418" s="82">
        <v>322109</v>
      </c>
      <c r="BK418" s="82">
        <v>163772</v>
      </c>
      <c r="BL418" s="82">
        <v>55124</v>
      </c>
      <c r="BM418" s="82">
        <v>4102611</v>
      </c>
      <c r="BN418" s="82">
        <v>4298451</v>
      </c>
      <c r="BO418" s="82">
        <v>5115815</v>
      </c>
      <c r="BP418" s="82">
        <v>5965169</v>
      </c>
      <c r="BQ418" s="82">
        <v>16956694</v>
      </c>
      <c r="BR418" s="82">
        <v>18004205</v>
      </c>
      <c r="BS418" s="82">
        <v>18618437</v>
      </c>
      <c r="BT418" s="82">
        <v>17003355</v>
      </c>
      <c r="BU418" s="82">
        <v>8866</v>
      </c>
      <c r="BV418" s="82">
        <v>8866</v>
      </c>
      <c r="BW418" s="82">
        <v>8866</v>
      </c>
      <c r="BX418" s="83"/>
      <c r="BY418" s="82">
        <v>-520225</v>
      </c>
      <c r="BZ418" s="82">
        <v>405801</v>
      </c>
      <c r="CA418" s="82">
        <v>1685827</v>
      </c>
      <c r="CB418" s="82">
        <v>59704</v>
      </c>
      <c r="CC418" s="82">
        <v>1551170</v>
      </c>
      <c r="CD418" s="82">
        <v>1577474</v>
      </c>
      <c r="CE418" s="82">
        <v>1267509</v>
      </c>
      <c r="CF418" s="82">
        <v>1143276</v>
      </c>
      <c r="CG418" s="82">
        <v>1204700</v>
      </c>
      <c r="CH418" s="82">
        <v>1375976</v>
      </c>
      <c r="CI418" s="82">
        <v>935344</v>
      </c>
      <c r="CJ418" s="82">
        <v>475752</v>
      </c>
      <c r="CK418" s="89">
        <f t="shared" si="699"/>
        <v>788075</v>
      </c>
      <c r="CL418" s="89">
        <f t="shared" si="700"/>
        <v>-2507064</v>
      </c>
      <c r="CM418" s="89">
        <f t="shared" si="701"/>
        <v>-2764736</v>
      </c>
      <c r="CN418" s="89">
        <f t="shared" si="702"/>
        <v>0</v>
      </c>
      <c r="CO418" s="89">
        <f t="shared" si="703"/>
        <v>-4483725</v>
      </c>
      <c r="CP418" s="90">
        <f t="shared" si="704"/>
        <v>-5.6894648351997</v>
      </c>
      <c r="CQ418" s="90">
        <f t="shared" si="705"/>
        <v>-0.850511210592208</v>
      </c>
      <c r="CR418" s="91">
        <f t="shared" si="706"/>
        <v>8866</v>
      </c>
      <c r="CS418" s="93">
        <f t="shared" si="707"/>
        <v>0</v>
      </c>
      <c r="CT418" s="93">
        <f t="shared" si="708"/>
        <v>1874647</v>
      </c>
      <c r="CU418" s="93">
        <f t="shared" si="709"/>
        <v>4200531</v>
      </c>
      <c r="CV418" s="94"/>
      <c r="CW418" s="95">
        <f t="shared" si="710"/>
        <v>3509170</v>
      </c>
      <c r="CX418" s="95">
        <f t="shared" si="711"/>
        <v>-3170608</v>
      </c>
      <c r="CY418" s="95">
        <f t="shared" si="712"/>
        <v>-2962316</v>
      </c>
      <c r="CZ418" s="93">
        <f t="shared" si="713"/>
        <v>0</v>
      </c>
      <c r="DA418" s="95">
        <f t="shared" si="714"/>
        <v>-2623754</v>
      </c>
      <c r="DB418" s="99">
        <f t="shared" si="715"/>
        <v>-0.747685065129361</v>
      </c>
      <c r="DC418" s="99">
        <f t="shared" si="716"/>
        <v>-0.427814530230605</v>
      </c>
      <c r="DD418" s="91">
        <f t="shared" si="717"/>
        <v>8866</v>
      </c>
      <c r="DE418" s="93">
        <f t="shared" si="718"/>
        <v>0</v>
      </c>
      <c r="DF418" s="93">
        <f t="shared" si="719"/>
        <v>1077043</v>
      </c>
      <c r="DG418" s="93">
        <f t="shared" si="720"/>
        <v>4707133</v>
      </c>
      <c r="DH418" s="94"/>
      <c r="DI418" s="100">
        <f t="shared" si="721"/>
        <v>5422485</v>
      </c>
      <c r="DJ418" s="100">
        <f t="shared" si="722"/>
        <v>-4165758</v>
      </c>
      <c r="DK418" s="100">
        <f t="shared" si="723"/>
        <v>-2211719</v>
      </c>
      <c r="DL418" s="100">
        <f t="shared" si="724"/>
        <v>0</v>
      </c>
      <c r="DM418" s="100">
        <f t="shared" si="725"/>
        <v>-954992</v>
      </c>
      <c r="DN418" s="99">
        <f t="shared" si="726"/>
        <v>-0.17611703859024</v>
      </c>
      <c r="DO418" s="90">
        <f t="shared" si="727"/>
        <v>-0.149744483594374</v>
      </c>
      <c r="DP418" s="91">
        <f t="shared" si="728"/>
        <v>8866</v>
      </c>
      <c r="DQ418" s="93">
        <f t="shared" si="729"/>
        <v>0</v>
      </c>
      <c r="DR418" s="93">
        <f t="shared" si="730"/>
        <v>302307</v>
      </c>
      <c r="DS418" s="93">
        <f t="shared" si="731"/>
        <v>5540492</v>
      </c>
      <c r="DT418" s="94"/>
      <c r="DU418" s="105">
        <f t="shared" ref="DU418:DX418" si="779">(DI418+CW418+CK418)/3</f>
        <v>3239910</v>
      </c>
      <c r="DV418" s="105">
        <f t="shared" si="779"/>
        <v>-3281143.33333333</v>
      </c>
      <c r="DW418" s="105">
        <f t="shared" si="779"/>
        <v>-2646257</v>
      </c>
      <c r="DX418" s="105">
        <f t="shared" si="779"/>
        <v>0</v>
      </c>
      <c r="DY418" s="105">
        <f t="shared" si="733"/>
        <v>-2687490.33333333</v>
      </c>
      <c r="DZ418" s="99">
        <f t="shared" si="734"/>
        <v>-0.829495366640843</v>
      </c>
      <c r="EA418" s="107">
        <f t="shared" si="735"/>
        <v>-0.453401184701489</v>
      </c>
      <c r="EB418" s="105">
        <f t="shared" si="736"/>
        <v>-8866</v>
      </c>
      <c r="EC418" s="105">
        <f t="shared" si="737"/>
        <v>0</v>
      </c>
      <c r="ED418" s="105">
        <f t="shared" si="738"/>
        <v>1084665.66666667</v>
      </c>
      <c r="EE418" s="105">
        <f t="shared" si="739"/>
        <v>4816052</v>
      </c>
      <c r="EF418" s="108"/>
      <c r="EG418" s="115" t="str">
        <f t="shared" si="740"/>
        <v>完整</v>
      </c>
      <c r="EH418" s="115" t="str">
        <f t="shared" si="741"/>
        <v>完整</v>
      </c>
      <c r="EI418" s="115" t="str">
        <f t="shared" si="742"/>
        <v>完整</v>
      </c>
      <c r="EJ418" s="115" t="str">
        <f t="shared" si="743"/>
        <v>选择</v>
      </c>
      <c r="EK418" s="115" t="str">
        <f t="shared" si="744"/>
        <v>选择</v>
      </c>
      <c r="EL418" s="115" t="str">
        <f t="shared" si="745"/>
        <v>删除</v>
      </c>
      <c r="EM418" s="3" t="str">
        <f t="shared" si="746"/>
        <v>删除</v>
      </c>
      <c r="EN418" s="3" t="str">
        <f t="shared" si="747"/>
        <v>删除</v>
      </c>
      <c r="EO418" s="3" t="str">
        <f t="shared" si="748"/>
        <v>删除</v>
      </c>
      <c r="GR418" s="4"/>
    </row>
    <row r="419" s="5" customFormat="1" customHeight="1" spans="1:200">
      <c r="A419" s="42" t="s">
        <v>4007</v>
      </c>
      <c r="B419" s="43" t="str">
        <f t="shared" si="763"/>
        <v>TAV JSC</v>
      </c>
      <c r="C419" s="44" t="s">
        <v>207</v>
      </c>
      <c r="D419" s="44" t="s">
        <v>90</v>
      </c>
      <c r="E419" s="45"/>
      <c r="F419" s="47"/>
      <c r="G419" s="44"/>
      <c r="H419" s="46" t="e">
        <f t="shared" si="697"/>
        <v>#VALUE!</v>
      </c>
      <c r="I419" s="46" t="str">
        <f t="shared" si="698"/>
        <v> </v>
      </c>
      <c r="J419" s="129"/>
      <c r="K419" s="47"/>
      <c r="L419" s="44"/>
      <c r="M419" s="70"/>
      <c r="N419" s="71" t="s">
        <v>4008</v>
      </c>
      <c r="O419" s="71" t="s">
        <v>4009</v>
      </c>
      <c r="P419" s="71" t="s">
        <v>211</v>
      </c>
      <c r="Q419" s="71" t="s">
        <v>4010</v>
      </c>
      <c r="R419" s="71" t="s">
        <v>4011</v>
      </c>
      <c r="S419" s="71" t="s">
        <v>3891</v>
      </c>
      <c r="T419" s="75"/>
      <c r="U419" s="71" t="s">
        <v>4012</v>
      </c>
      <c r="V419" s="71" t="s">
        <v>266</v>
      </c>
      <c r="W419" s="71" t="s">
        <v>83</v>
      </c>
      <c r="X419" s="71" t="s">
        <v>4013</v>
      </c>
      <c r="Y419" s="71" t="s">
        <v>258</v>
      </c>
      <c r="Z419" s="71" t="s">
        <v>3894</v>
      </c>
      <c r="AA419" s="81">
        <v>33924</v>
      </c>
      <c r="AB419" s="75"/>
      <c r="AC419" s="83"/>
      <c r="AD419" s="82">
        <v>1200624</v>
      </c>
      <c r="AE419" s="82">
        <v>1275485</v>
      </c>
      <c r="AF419" s="82">
        <v>1275020</v>
      </c>
      <c r="AG419" s="83"/>
      <c r="AH419" s="83"/>
      <c r="AI419" s="82">
        <v>199786</v>
      </c>
      <c r="AJ419" s="82">
        <v>337852</v>
      </c>
      <c r="AK419" s="83"/>
      <c r="AL419" s="83"/>
      <c r="AM419" s="83"/>
      <c r="AN419" s="82">
        <v>2340</v>
      </c>
      <c r="AO419" s="83"/>
      <c r="AP419" s="82">
        <v>0</v>
      </c>
      <c r="AQ419" s="82">
        <v>0</v>
      </c>
      <c r="AR419" s="82">
        <v>0</v>
      </c>
      <c r="AS419" s="83"/>
      <c r="AT419" s="82">
        <v>-1012666</v>
      </c>
      <c r="AU419" s="82">
        <v>-1178868</v>
      </c>
      <c r="AV419" s="82">
        <v>-1387562</v>
      </c>
      <c r="AW419" s="83"/>
      <c r="AX419" s="82">
        <v>0</v>
      </c>
      <c r="AY419" s="82">
        <v>0</v>
      </c>
      <c r="AZ419" s="82">
        <v>-193772</v>
      </c>
      <c r="BA419" s="83"/>
      <c r="BB419" s="82">
        <v>281365</v>
      </c>
      <c r="BC419" s="82">
        <v>301187</v>
      </c>
      <c r="BD419" s="82">
        <v>299727</v>
      </c>
      <c r="BE419" s="83"/>
      <c r="BF419" s="82">
        <v>198738</v>
      </c>
      <c r="BG419" s="82">
        <v>281879</v>
      </c>
      <c r="BH419" s="82">
        <v>607954</v>
      </c>
      <c r="BI419" s="83"/>
      <c r="BJ419" s="82">
        <v>6852</v>
      </c>
      <c r="BK419" s="82">
        <v>9950</v>
      </c>
      <c r="BL419" s="82">
        <v>11438</v>
      </c>
      <c r="BM419" s="83"/>
      <c r="BN419" s="82">
        <v>6286066</v>
      </c>
      <c r="BO419" s="82">
        <v>6501778</v>
      </c>
      <c r="BP419" s="82">
        <v>975649</v>
      </c>
      <c r="BQ419" s="83"/>
      <c r="BR419" s="82">
        <v>7080163</v>
      </c>
      <c r="BS419" s="82">
        <v>7452375</v>
      </c>
      <c r="BT419" s="82">
        <v>2090258</v>
      </c>
      <c r="BU419" s="83"/>
      <c r="BV419" s="83"/>
      <c r="BW419" s="82">
        <v>237324</v>
      </c>
      <c r="BX419" s="82">
        <v>167558</v>
      </c>
      <c r="BY419" s="83"/>
      <c r="BZ419" s="82">
        <v>187958</v>
      </c>
      <c r="CA419" s="82">
        <v>296403</v>
      </c>
      <c r="CB419" s="82">
        <v>29198</v>
      </c>
      <c r="CC419" s="83"/>
      <c r="CD419" s="83"/>
      <c r="CE419" s="82">
        <v>38107</v>
      </c>
      <c r="CF419" s="83"/>
      <c r="CG419" s="83"/>
      <c r="CH419" s="82">
        <v>1012666</v>
      </c>
      <c r="CI419" s="82">
        <v>903437</v>
      </c>
      <c r="CJ419" s="82">
        <v>1208619</v>
      </c>
      <c r="CK419" s="89" t="str">
        <f t="shared" si="699"/>
        <v>无数据</v>
      </c>
      <c r="CL419" s="89">
        <f t="shared" si="700"/>
        <v>0</v>
      </c>
      <c r="CM419" s="89">
        <f t="shared" si="701"/>
        <v>0</v>
      </c>
      <c r="CN419" s="89">
        <f t="shared" si="702"/>
        <v>0</v>
      </c>
      <c r="CO419" s="89" t="str">
        <f t="shared" si="703"/>
        <v>无数据</v>
      </c>
      <c r="CP419" s="90" t="e">
        <f t="shared" si="704"/>
        <v>#VALUE!</v>
      </c>
      <c r="CQ419" s="90" t="e">
        <f t="shared" si="705"/>
        <v>#VALUE!</v>
      </c>
      <c r="CR419" s="91">
        <f t="shared" si="706"/>
        <v>0</v>
      </c>
      <c r="CS419" s="93" t="str">
        <f t="shared" si="707"/>
        <v/>
      </c>
      <c r="CT419" s="93" t="e">
        <f t="shared" si="708"/>
        <v>#VALUE!</v>
      </c>
      <c r="CU419" s="93" t="e">
        <f t="shared" si="709"/>
        <v>#VALUE!</v>
      </c>
      <c r="CV419" s="94"/>
      <c r="CW419" s="95">
        <f t="shared" si="710"/>
        <v>1200624</v>
      </c>
      <c r="CX419" s="95">
        <f t="shared" si="711"/>
        <v>0</v>
      </c>
      <c r="CY419" s="95">
        <f t="shared" si="712"/>
        <v>-1012666</v>
      </c>
      <c r="CZ419" s="93">
        <f t="shared" si="713"/>
        <v>0</v>
      </c>
      <c r="DA419" s="95">
        <f t="shared" si="714"/>
        <v>187958</v>
      </c>
      <c r="DB419" s="99">
        <f t="shared" si="715"/>
        <v>0.15655026053119</v>
      </c>
      <c r="DC419" s="99">
        <f t="shared" si="716"/>
        <v>0.185607100465504</v>
      </c>
      <c r="DD419" s="91">
        <f t="shared" si="717"/>
        <v>0</v>
      </c>
      <c r="DE419" s="93">
        <f t="shared" si="718"/>
        <v>0</v>
      </c>
      <c r="DF419" s="93">
        <f t="shared" si="719"/>
        <v>291276</v>
      </c>
      <c r="DG419" s="93">
        <f t="shared" si="720"/>
        <v>6393922</v>
      </c>
      <c r="DH419" s="94"/>
      <c r="DI419" s="100">
        <f t="shared" si="721"/>
        <v>1275485</v>
      </c>
      <c r="DJ419" s="100">
        <f t="shared" si="722"/>
        <v>0</v>
      </c>
      <c r="DK419" s="100">
        <f t="shared" si="723"/>
        <v>-1178868</v>
      </c>
      <c r="DL419" s="100">
        <f t="shared" si="724"/>
        <v>0</v>
      </c>
      <c r="DM419" s="100">
        <f t="shared" si="725"/>
        <v>96617</v>
      </c>
      <c r="DN419" s="99">
        <f t="shared" si="726"/>
        <v>0.0757492248046821</v>
      </c>
      <c r="DO419" s="90">
        <f t="shared" si="727"/>
        <v>0.0819574371346071</v>
      </c>
      <c r="DP419" s="91">
        <f t="shared" si="728"/>
        <v>237324</v>
      </c>
      <c r="DQ419" s="93">
        <f t="shared" si="729"/>
        <v>0</v>
      </c>
      <c r="DR419" s="93">
        <f t="shared" si="730"/>
        <v>300457</v>
      </c>
      <c r="DS419" s="93">
        <f t="shared" si="731"/>
        <v>3738713.5</v>
      </c>
      <c r="DT419" s="94"/>
      <c r="DU419" s="105" t="e">
        <f t="shared" ref="DU419:DX419" si="780">(DI419+CW419+CK419)/3</f>
        <v>#VALUE!</v>
      </c>
      <c r="DV419" s="105">
        <f t="shared" si="780"/>
        <v>0</v>
      </c>
      <c r="DW419" s="105">
        <f t="shared" si="780"/>
        <v>-730511.333333333</v>
      </c>
      <c r="DX419" s="105">
        <f t="shared" si="780"/>
        <v>0</v>
      </c>
      <c r="DY419" s="105" t="e">
        <f t="shared" si="733"/>
        <v>#VALUE!</v>
      </c>
      <c r="DZ419" s="99" t="e">
        <f t="shared" si="734"/>
        <v>#VALUE!</v>
      </c>
      <c r="EA419" s="107" t="e">
        <f t="shared" si="735"/>
        <v>#VALUE!</v>
      </c>
      <c r="EB419" s="105">
        <f t="shared" si="736"/>
        <v>-79108</v>
      </c>
      <c r="EC419" s="105" t="e">
        <f t="shared" si="737"/>
        <v>#VALUE!</v>
      </c>
      <c r="ED419" s="105" t="e">
        <f t="shared" si="738"/>
        <v>#VALUE!</v>
      </c>
      <c r="EE419" s="105" t="e">
        <f t="shared" si="739"/>
        <v>#VALUE!</v>
      </c>
      <c r="EF419" s="108"/>
      <c r="EG419" s="115" t="str">
        <f t="shared" si="740"/>
        <v>完整</v>
      </c>
      <c r="EH419" s="115" t="str">
        <f t="shared" si="741"/>
        <v>完整</v>
      </c>
      <c r="EI419" s="115" t="str">
        <f t="shared" si="742"/>
        <v>无数据</v>
      </c>
      <c r="EJ419" s="115" t="str">
        <f t="shared" si="743"/>
        <v>选择</v>
      </c>
      <c r="EK419" s="115" t="str">
        <f t="shared" si="744"/>
        <v>删除</v>
      </c>
      <c r="EL419" s="115" t="str">
        <f t="shared" si="745"/>
        <v>选择</v>
      </c>
      <c r="EM419" s="3" t="e">
        <f t="shared" si="746"/>
        <v>#VALUE!</v>
      </c>
      <c r="EN419" s="3" t="e">
        <f t="shared" si="747"/>
        <v>#VALUE!</v>
      </c>
      <c r="EO419" s="3" t="e">
        <f t="shared" si="748"/>
        <v>#VALUE!</v>
      </c>
      <c r="GR419" s="4"/>
    </row>
    <row r="420" s="5" customFormat="1" customHeight="1" spans="1:200">
      <c r="A420" s="42" t="s">
        <v>4014</v>
      </c>
      <c r="B420" s="43" t="str">
        <f t="shared" si="763"/>
        <v>Xojaobod Texnologik Transport Boshqarmasi AJ</v>
      </c>
      <c r="C420" s="44" t="s">
        <v>207</v>
      </c>
      <c r="D420" s="44" t="s">
        <v>92</v>
      </c>
      <c r="E420" s="45"/>
      <c r="F420" s="47"/>
      <c r="G420" s="44"/>
      <c r="H420" s="46">
        <f t="shared" si="697"/>
        <v>-0.164601160878426</v>
      </c>
      <c r="I420" s="46" t="str">
        <f t="shared" si="698"/>
        <v> </v>
      </c>
      <c r="J420" s="44"/>
      <c r="K420" s="47"/>
      <c r="L420" s="44"/>
      <c r="M420" s="70"/>
      <c r="N420" s="71" t="s">
        <v>4015</v>
      </c>
      <c r="O420" s="71" t="s">
        <v>4016</v>
      </c>
      <c r="P420" s="71" t="s">
        <v>211</v>
      </c>
      <c r="Q420" s="71" t="s">
        <v>4017</v>
      </c>
      <c r="R420" s="75"/>
      <c r="S420" s="71" t="s">
        <v>3605</v>
      </c>
      <c r="T420" s="75"/>
      <c r="U420" s="71" t="s">
        <v>4018</v>
      </c>
      <c r="V420" s="71" t="s">
        <v>716</v>
      </c>
      <c r="W420" s="71" t="s">
        <v>75</v>
      </c>
      <c r="X420" s="71" t="s">
        <v>4019</v>
      </c>
      <c r="Y420" s="71" t="s">
        <v>500</v>
      </c>
      <c r="Z420" s="71" t="s">
        <v>3654</v>
      </c>
      <c r="AA420" s="81">
        <v>40403</v>
      </c>
      <c r="AB420" s="75"/>
      <c r="AC420" s="82">
        <v>2827548</v>
      </c>
      <c r="AD420" s="82">
        <v>2464625</v>
      </c>
      <c r="AE420" s="82">
        <v>6213080</v>
      </c>
      <c r="AF420" s="82">
        <v>4898699</v>
      </c>
      <c r="AG420" s="82">
        <v>746001</v>
      </c>
      <c r="AH420" s="82">
        <v>672378</v>
      </c>
      <c r="AI420" s="82">
        <v>848548</v>
      </c>
      <c r="AJ420" s="82">
        <v>218115</v>
      </c>
      <c r="AK420" s="82">
        <v>2323680</v>
      </c>
      <c r="AL420" s="82">
        <v>1583226</v>
      </c>
      <c r="AM420" s="82">
        <v>4664096</v>
      </c>
      <c r="AN420" s="82">
        <v>3107788</v>
      </c>
      <c r="AO420" s="82">
        <v>0</v>
      </c>
      <c r="AP420" s="82">
        <v>0</v>
      </c>
      <c r="AQ420" s="82">
        <v>0</v>
      </c>
      <c r="AR420" s="82">
        <v>0</v>
      </c>
      <c r="AS420" s="82">
        <v>-1130769</v>
      </c>
      <c r="AT420" s="82">
        <v>-1461954</v>
      </c>
      <c r="AU420" s="82">
        <v>-2235306</v>
      </c>
      <c r="AV420" s="82">
        <v>-1825840</v>
      </c>
      <c r="AW420" s="82">
        <v>0</v>
      </c>
      <c r="AX420" s="82">
        <v>0</v>
      </c>
      <c r="AY420" s="82">
        <v>0</v>
      </c>
      <c r="AZ420" s="82">
        <v>0</v>
      </c>
      <c r="BA420" s="82">
        <v>390710</v>
      </c>
      <c r="BB420" s="82">
        <v>160137</v>
      </c>
      <c r="BC420" s="82">
        <v>128440</v>
      </c>
      <c r="BD420" s="82">
        <v>137378</v>
      </c>
      <c r="BE420" s="82">
        <v>163194</v>
      </c>
      <c r="BF420" s="82">
        <v>1469391</v>
      </c>
      <c r="BG420" s="82">
        <v>2099726</v>
      </c>
      <c r="BH420" s="82">
        <v>2288239</v>
      </c>
      <c r="BI420" s="83"/>
      <c r="BJ420" s="82">
        <v>95</v>
      </c>
      <c r="BK420" s="82">
        <v>9630</v>
      </c>
      <c r="BL420" s="82">
        <v>0</v>
      </c>
      <c r="BM420" s="82">
        <v>2965123</v>
      </c>
      <c r="BN420" s="82">
        <v>2872201</v>
      </c>
      <c r="BO420" s="82">
        <v>3013673</v>
      </c>
      <c r="BP420" s="82">
        <v>3541078</v>
      </c>
      <c r="BQ420" s="82">
        <v>4551258</v>
      </c>
      <c r="BR420" s="82">
        <v>4753390</v>
      </c>
      <c r="BS420" s="82">
        <v>5381932</v>
      </c>
      <c r="BT420" s="82">
        <v>6031743</v>
      </c>
      <c r="BU420" s="83"/>
      <c r="BV420" s="83"/>
      <c r="BW420" s="83"/>
      <c r="BX420" s="83"/>
      <c r="BY420" s="82">
        <v>119100</v>
      </c>
      <c r="BZ420" s="82">
        <v>91823</v>
      </c>
      <c r="CA420" s="82">
        <v>162226</v>
      </c>
      <c r="CB420" s="82">
        <v>183186</v>
      </c>
      <c r="CC420" s="82">
        <v>532896</v>
      </c>
      <c r="CD420" s="82">
        <v>903977</v>
      </c>
      <c r="CE420" s="82">
        <v>1560241</v>
      </c>
      <c r="CF420" s="82">
        <v>1105688</v>
      </c>
      <c r="CG420" s="82">
        <v>597873</v>
      </c>
      <c r="CH420" s="82">
        <v>557977</v>
      </c>
      <c r="CI420" s="82">
        <v>675065</v>
      </c>
      <c r="CJ420" s="82">
        <v>720152</v>
      </c>
      <c r="CK420" s="89">
        <f t="shared" si="699"/>
        <v>2827548</v>
      </c>
      <c r="CL420" s="89">
        <f t="shared" si="700"/>
        <v>-2323680</v>
      </c>
      <c r="CM420" s="89">
        <f t="shared" si="701"/>
        <v>-1130769</v>
      </c>
      <c r="CN420" s="89">
        <f t="shared" si="702"/>
        <v>0</v>
      </c>
      <c r="CO420" s="89">
        <f t="shared" si="703"/>
        <v>-626901</v>
      </c>
      <c r="CP420" s="90">
        <f t="shared" si="704"/>
        <v>-0.221711886058168</v>
      </c>
      <c r="CQ420" s="90">
        <f t="shared" si="705"/>
        <v>-0.181476409117634</v>
      </c>
      <c r="CR420" s="91">
        <f t="shared" si="706"/>
        <v>0</v>
      </c>
      <c r="CS420" s="93">
        <f t="shared" si="707"/>
        <v>0</v>
      </c>
      <c r="CT420" s="93">
        <f t="shared" si="708"/>
        <v>275423.5</v>
      </c>
      <c r="CU420" s="93">
        <f t="shared" si="709"/>
        <v>2918662</v>
      </c>
      <c r="CV420" s="94"/>
      <c r="CW420" s="95">
        <f t="shared" si="710"/>
        <v>2464625</v>
      </c>
      <c r="CX420" s="95">
        <f t="shared" si="711"/>
        <v>-1583226</v>
      </c>
      <c r="CY420" s="95">
        <f t="shared" si="712"/>
        <v>-1461954</v>
      </c>
      <c r="CZ420" s="93">
        <f t="shared" si="713"/>
        <v>0</v>
      </c>
      <c r="DA420" s="95">
        <f t="shared" si="714"/>
        <v>-580555</v>
      </c>
      <c r="DB420" s="99">
        <f t="shared" si="715"/>
        <v>-0.235555104731957</v>
      </c>
      <c r="DC420" s="99">
        <f t="shared" si="716"/>
        <v>-0.190647186701607</v>
      </c>
      <c r="DD420" s="91">
        <f t="shared" si="717"/>
        <v>0</v>
      </c>
      <c r="DE420" s="93">
        <f t="shared" si="718"/>
        <v>0</v>
      </c>
      <c r="DF420" s="93">
        <f t="shared" si="719"/>
        <v>144288.5</v>
      </c>
      <c r="DG420" s="93">
        <f t="shared" si="720"/>
        <v>2942937</v>
      </c>
      <c r="DH420" s="94"/>
      <c r="DI420" s="100">
        <f t="shared" si="721"/>
        <v>6213080</v>
      </c>
      <c r="DJ420" s="100">
        <f t="shared" si="722"/>
        <v>-4664096</v>
      </c>
      <c r="DK420" s="100">
        <f t="shared" si="723"/>
        <v>-2235306</v>
      </c>
      <c r="DL420" s="100">
        <f t="shared" si="724"/>
        <v>0</v>
      </c>
      <c r="DM420" s="100">
        <f t="shared" si="725"/>
        <v>-686322</v>
      </c>
      <c r="DN420" s="99">
        <f t="shared" si="726"/>
        <v>-0.11046405325539</v>
      </c>
      <c r="DO420" s="90">
        <f t="shared" si="727"/>
        <v>-0.0994755777384765</v>
      </c>
      <c r="DP420" s="91">
        <f t="shared" si="728"/>
        <v>0</v>
      </c>
      <c r="DQ420" s="93">
        <f t="shared" si="729"/>
        <v>0</v>
      </c>
      <c r="DR420" s="93">
        <f t="shared" si="730"/>
        <v>132909</v>
      </c>
      <c r="DS420" s="93">
        <f t="shared" si="731"/>
        <v>3277375.5</v>
      </c>
      <c r="DT420" s="94"/>
      <c r="DU420" s="105">
        <f t="shared" ref="DU420:DX420" si="781">(DI420+CW420+CK420)/3</f>
        <v>3835084.33333333</v>
      </c>
      <c r="DV420" s="105">
        <f t="shared" si="781"/>
        <v>-2857000.66666667</v>
      </c>
      <c r="DW420" s="105">
        <f t="shared" si="781"/>
        <v>-1609343</v>
      </c>
      <c r="DX420" s="105">
        <f t="shared" si="781"/>
        <v>0</v>
      </c>
      <c r="DY420" s="105">
        <f t="shared" si="733"/>
        <v>-631259.333333333</v>
      </c>
      <c r="DZ420" s="99">
        <f t="shared" si="734"/>
        <v>-0.164601160878426</v>
      </c>
      <c r="EA420" s="107">
        <f t="shared" si="735"/>
        <v>-0.14133693697701</v>
      </c>
      <c r="EB420" s="105">
        <f t="shared" si="736"/>
        <v>0</v>
      </c>
      <c r="EC420" s="105">
        <f t="shared" si="737"/>
        <v>0</v>
      </c>
      <c r="ED420" s="105">
        <f t="shared" si="738"/>
        <v>184207</v>
      </c>
      <c r="EE420" s="105">
        <f t="shared" si="739"/>
        <v>3046324.83333333</v>
      </c>
      <c r="EF420" s="108"/>
      <c r="EG420" s="115" t="str">
        <f t="shared" si="740"/>
        <v>完整</v>
      </c>
      <c r="EH420" s="115" t="str">
        <f t="shared" si="741"/>
        <v>完整</v>
      </c>
      <c r="EI420" s="115" t="str">
        <f t="shared" si="742"/>
        <v>完整</v>
      </c>
      <c r="EJ420" s="115" t="str">
        <f t="shared" si="743"/>
        <v>选择</v>
      </c>
      <c r="EK420" s="115" t="str">
        <f t="shared" si="744"/>
        <v>选择</v>
      </c>
      <c r="EL420" s="115" t="str">
        <f t="shared" si="745"/>
        <v>删除</v>
      </c>
      <c r="EM420" s="3" t="str">
        <f t="shared" si="746"/>
        <v>删除</v>
      </c>
      <c r="EN420" s="3" t="str">
        <f t="shared" si="747"/>
        <v>删除</v>
      </c>
      <c r="EO420" s="3" t="str">
        <f t="shared" si="748"/>
        <v>删除</v>
      </c>
      <c r="GR420" s="4"/>
    </row>
    <row r="421" s="5" customFormat="1" customHeight="1" spans="1:200">
      <c r="A421" s="42" t="s">
        <v>4020</v>
      </c>
      <c r="B421" s="43" t="str">
        <f t="shared" si="763"/>
        <v>Novagant Corp</v>
      </c>
      <c r="C421" s="44" t="s">
        <v>207</v>
      </c>
      <c r="D421" s="44" t="s">
        <v>90</v>
      </c>
      <c r="E421" s="45"/>
      <c r="F421" s="47"/>
      <c r="G421" s="44"/>
      <c r="H421" s="46" t="e">
        <f t="shared" si="697"/>
        <v>#VALUE!</v>
      </c>
      <c r="I421" s="46" t="str">
        <f t="shared" si="698"/>
        <v> </v>
      </c>
      <c r="J421" s="44"/>
      <c r="K421" s="47"/>
      <c r="L421" s="44"/>
      <c r="M421" s="70"/>
      <c r="N421" s="71" t="s">
        <v>4021</v>
      </c>
      <c r="O421" s="71" t="s">
        <v>4022</v>
      </c>
      <c r="P421" s="71" t="s">
        <v>63</v>
      </c>
      <c r="Q421" s="71" t="s">
        <v>4023</v>
      </c>
      <c r="R421" s="71" t="s">
        <v>4024</v>
      </c>
      <c r="S421" s="71" t="s">
        <v>2013</v>
      </c>
      <c r="T421" s="71" t="s">
        <v>294</v>
      </c>
      <c r="U421" s="71" t="s">
        <v>4025</v>
      </c>
      <c r="V421" s="71" t="s">
        <v>306</v>
      </c>
      <c r="W421" s="71" t="s">
        <v>83</v>
      </c>
      <c r="X421" s="71" t="s">
        <v>4026</v>
      </c>
      <c r="Y421" s="71" t="s">
        <v>4027</v>
      </c>
      <c r="Z421" s="71" t="s">
        <v>4028</v>
      </c>
      <c r="AA421" s="75"/>
      <c r="AB421" s="71" t="s">
        <v>4029</v>
      </c>
      <c r="AC421" s="83"/>
      <c r="AD421" s="82">
        <v>157</v>
      </c>
      <c r="AE421" s="82">
        <v>105</v>
      </c>
      <c r="AF421" s="82">
        <v>160</v>
      </c>
      <c r="AG421" s="83"/>
      <c r="AH421" s="83"/>
      <c r="AI421" s="83"/>
      <c r="AJ421" s="83"/>
      <c r="AK421" s="83"/>
      <c r="AL421" s="82">
        <v>93</v>
      </c>
      <c r="AM421" s="82">
        <v>70</v>
      </c>
      <c r="AN421" s="82">
        <v>86</v>
      </c>
      <c r="AO421" s="83"/>
      <c r="AP421" s="82">
        <v>0</v>
      </c>
      <c r="AQ421" s="82">
        <v>0</v>
      </c>
      <c r="AR421" s="82">
        <v>0</v>
      </c>
      <c r="AS421" s="83"/>
      <c r="AT421" s="82">
        <v>-114</v>
      </c>
      <c r="AU421" s="82">
        <v>-3674</v>
      </c>
      <c r="AV421" s="82">
        <v>-64</v>
      </c>
      <c r="AW421" s="83"/>
      <c r="AX421" s="82">
        <v>-1</v>
      </c>
      <c r="AY421" s="82">
        <v>-6</v>
      </c>
      <c r="AZ421" s="82">
        <v>-5</v>
      </c>
      <c r="BA421" s="83"/>
      <c r="BB421" s="83"/>
      <c r="BC421" s="83"/>
      <c r="BD421" s="83"/>
      <c r="BE421" s="83"/>
      <c r="BF421" s="82">
        <v>1</v>
      </c>
      <c r="BG421" s="82">
        <v>10</v>
      </c>
      <c r="BH421" s="83"/>
      <c r="BI421" s="83"/>
      <c r="BJ421" s="82">
        <v>38</v>
      </c>
      <c r="BK421" s="82">
        <v>40</v>
      </c>
      <c r="BL421" s="82">
        <v>36</v>
      </c>
      <c r="BM421" s="83"/>
      <c r="BN421" s="82">
        <v>11</v>
      </c>
      <c r="BO421" s="82">
        <v>4</v>
      </c>
      <c r="BP421" s="82">
        <v>8</v>
      </c>
      <c r="BQ421" s="83"/>
      <c r="BR421" s="82">
        <v>52</v>
      </c>
      <c r="BS421" s="82">
        <v>55</v>
      </c>
      <c r="BT421" s="82">
        <v>45</v>
      </c>
      <c r="BU421" s="83"/>
      <c r="BV421" s="83"/>
      <c r="BW421" s="82">
        <v>433</v>
      </c>
      <c r="BX421" s="83"/>
      <c r="BY421" s="83"/>
      <c r="BZ421" s="82">
        <v>-51</v>
      </c>
      <c r="CA421" s="82">
        <v>-3645</v>
      </c>
      <c r="CB421" s="82">
        <v>5</v>
      </c>
      <c r="CC421" s="83"/>
      <c r="CD421" s="83"/>
      <c r="CE421" s="83"/>
      <c r="CF421" s="83"/>
      <c r="CG421" s="83"/>
      <c r="CH421" s="82">
        <v>114</v>
      </c>
      <c r="CI421" s="82">
        <v>3241</v>
      </c>
      <c r="CJ421" s="82">
        <v>64</v>
      </c>
      <c r="CK421" s="89" t="str">
        <f t="shared" si="699"/>
        <v>无数据</v>
      </c>
      <c r="CL421" s="89">
        <f t="shared" si="700"/>
        <v>0</v>
      </c>
      <c r="CM421" s="89">
        <f t="shared" si="701"/>
        <v>0</v>
      </c>
      <c r="CN421" s="89">
        <f t="shared" si="702"/>
        <v>0</v>
      </c>
      <c r="CO421" s="89" t="str">
        <f t="shared" si="703"/>
        <v>无数据</v>
      </c>
      <c r="CP421" s="90" t="e">
        <f t="shared" si="704"/>
        <v>#VALUE!</v>
      </c>
      <c r="CQ421" s="90" t="e">
        <f t="shared" si="705"/>
        <v>#VALUE!</v>
      </c>
      <c r="CR421" s="91">
        <f t="shared" si="706"/>
        <v>0</v>
      </c>
      <c r="CS421" s="93" t="str">
        <f t="shared" si="707"/>
        <v/>
      </c>
      <c r="CT421" s="93" t="e">
        <f t="shared" si="708"/>
        <v>#VALUE!</v>
      </c>
      <c r="CU421" s="93" t="e">
        <f t="shared" si="709"/>
        <v>#VALUE!</v>
      </c>
      <c r="CV421" s="94"/>
      <c r="CW421" s="95">
        <f t="shared" si="710"/>
        <v>157</v>
      </c>
      <c r="CX421" s="95">
        <f t="shared" si="711"/>
        <v>-93</v>
      </c>
      <c r="CY421" s="95">
        <f t="shared" si="712"/>
        <v>-114</v>
      </c>
      <c r="CZ421" s="93">
        <f t="shared" si="713"/>
        <v>-1</v>
      </c>
      <c r="DA421" s="95">
        <f t="shared" si="714"/>
        <v>-51</v>
      </c>
      <c r="DB421" s="99">
        <f t="shared" si="715"/>
        <v>-0.32484076433121</v>
      </c>
      <c r="DC421" s="99">
        <f t="shared" si="716"/>
        <v>-0.245192307692308</v>
      </c>
      <c r="DD421" s="91">
        <f t="shared" si="717"/>
        <v>0</v>
      </c>
      <c r="DE421" s="93">
        <f t="shared" si="718"/>
        <v>0</v>
      </c>
      <c r="DF421" s="93" t="e">
        <f t="shared" si="719"/>
        <v>#VALUE!</v>
      </c>
      <c r="DG421" s="93">
        <f t="shared" si="720"/>
        <v>7.5</v>
      </c>
      <c r="DH421" s="94"/>
      <c r="DI421" s="100">
        <f t="shared" si="721"/>
        <v>105</v>
      </c>
      <c r="DJ421" s="100">
        <f t="shared" si="722"/>
        <v>-70</v>
      </c>
      <c r="DK421" s="100">
        <f t="shared" si="723"/>
        <v>-3674</v>
      </c>
      <c r="DL421" s="100">
        <f t="shared" si="724"/>
        <v>-6</v>
      </c>
      <c r="DM421" s="100">
        <f t="shared" si="725"/>
        <v>-3645</v>
      </c>
      <c r="DN421" s="99">
        <f t="shared" si="726"/>
        <v>-34.7142857142857</v>
      </c>
      <c r="DO421" s="90">
        <f t="shared" si="727"/>
        <v>-0.972</v>
      </c>
      <c r="DP421" s="91">
        <f t="shared" si="728"/>
        <v>433</v>
      </c>
      <c r="DQ421" s="93">
        <f t="shared" si="729"/>
        <v>0</v>
      </c>
      <c r="DR421" s="93" t="e">
        <f t="shared" si="730"/>
        <v>#VALUE!</v>
      </c>
      <c r="DS421" s="93">
        <f t="shared" si="731"/>
        <v>6</v>
      </c>
      <c r="DT421" s="94"/>
      <c r="DU421" s="105" t="e">
        <f t="shared" ref="DU421:DX421" si="782">(DI421+CW421+CK421)/3</f>
        <v>#VALUE!</v>
      </c>
      <c r="DV421" s="105">
        <f t="shared" si="782"/>
        <v>-54.3333333333333</v>
      </c>
      <c r="DW421" s="105">
        <f t="shared" si="782"/>
        <v>-1262.66666666667</v>
      </c>
      <c r="DX421" s="105">
        <f t="shared" si="782"/>
        <v>-2.33333333333333</v>
      </c>
      <c r="DY421" s="105" t="e">
        <f t="shared" si="733"/>
        <v>#VALUE!</v>
      </c>
      <c r="DZ421" s="99" t="e">
        <f t="shared" si="734"/>
        <v>#VALUE!</v>
      </c>
      <c r="EA421" s="107" t="e">
        <f t="shared" si="735"/>
        <v>#VALUE!</v>
      </c>
      <c r="EB421" s="105">
        <f t="shared" si="736"/>
        <v>-144.333333333333</v>
      </c>
      <c r="EC421" s="105" t="e">
        <f t="shared" si="737"/>
        <v>#VALUE!</v>
      </c>
      <c r="ED421" s="105" t="e">
        <f t="shared" si="738"/>
        <v>#VALUE!</v>
      </c>
      <c r="EE421" s="105" t="e">
        <f t="shared" si="739"/>
        <v>#VALUE!</v>
      </c>
      <c r="EF421" s="108"/>
      <c r="EG421" s="115" t="str">
        <f t="shared" si="740"/>
        <v>完整</v>
      </c>
      <c r="EH421" s="115" t="str">
        <f t="shared" si="741"/>
        <v>完整</v>
      </c>
      <c r="EI421" s="115" t="str">
        <f t="shared" si="742"/>
        <v>无数据</v>
      </c>
      <c r="EJ421" s="115" t="str">
        <f t="shared" si="743"/>
        <v>选择</v>
      </c>
      <c r="EK421" s="115" t="str">
        <f t="shared" si="744"/>
        <v>删除</v>
      </c>
      <c r="EL421" s="115" t="str">
        <f t="shared" si="745"/>
        <v>选择</v>
      </c>
      <c r="EM421" s="3" t="e">
        <f t="shared" si="746"/>
        <v>#VALUE!</v>
      </c>
      <c r="EN421" s="3" t="e">
        <f t="shared" si="747"/>
        <v>#VALUE!</v>
      </c>
      <c r="EO421" s="3" t="e">
        <f t="shared" si="748"/>
        <v>#VALUE!</v>
      </c>
      <c r="GR421" s="4"/>
    </row>
    <row r="422" s="5" customFormat="1" customHeight="1" spans="1:200">
      <c r="A422" s="42" t="s">
        <v>4030</v>
      </c>
      <c r="B422" s="43" t="str">
        <f t="shared" si="763"/>
        <v>BKM Industries Limited</v>
      </c>
      <c r="C422" s="44" t="s">
        <v>207</v>
      </c>
      <c r="D422" s="44" t="s">
        <v>91</v>
      </c>
      <c r="E422" s="45"/>
      <c r="F422" s="47"/>
      <c r="G422" s="44"/>
      <c r="H422" s="46" t="e">
        <f t="shared" si="697"/>
        <v>#VALUE!</v>
      </c>
      <c r="I422" s="46" t="str">
        <f t="shared" si="698"/>
        <v> </v>
      </c>
      <c r="J422" s="44"/>
      <c r="K422" s="47"/>
      <c r="L422" s="44"/>
      <c r="M422" s="70"/>
      <c r="N422" s="71" t="s">
        <v>4031</v>
      </c>
      <c r="O422" s="71" t="s">
        <v>4032</v>
      </c>
      <c r="P422" s="71" t="s">
        <v>63</v>
      </c>
      <c r="Q422" s="71" t="s">
        <v>4033</v>
      </c>
      <c r="R422" s="71" t="s">
        <v>4034</v>
      </c>
      <c r="S422" s="71" t="s">
        <v>612</v>
      </c>
      <c r="T422" s="75"/>
      <c r="U422" s="71" t="s">
        <v>4035</v>
      </c>
      <c r="V422" s="71" t="s">
        <v>216</v>
      </c>
      <c r="W422" s="71" t="s">
        <v>79</v>
      </c>
      <c r="X422" s="71" t="s">
        <v>4036</v>
      </c>
      <c r="Y422" s="71" t="s">
        <v>4037</v>
      </c>
      <c r="Z422" s="71" t="s">
        <v>4038</v>
      </c>
      <c r="AA422" s="81">
        <v>42093</v>
      </c>
      <c r="AB422" s="71" t="s">
        <v>4039</v>
      </c>
      <c r="AC422" s="82">
        <v>9253</v>
      </c>
      <c r="AD422" s="83"/>
      <c r="AE422" s="83"/>
      <c r="AF422" s="83"/>
      <c r="AG422" s="82">
        <v>1385</v>
      </c>
      <c r="AH422" s="82">
        <v>461</v>
      </c>
      <c r="AI422" s="83"/>
      <c r="AJ422" s="83"/>
      <c r="AK422" s="82">
        <v>3174</v>
      </c>
      <c r="AL422" s="83"/>
      <c r="AM422" s="83"/>
      <c r="AN422" s="83"/>
      <c r="AO422" s="83"/>
      <c r="AP422" s="83"/>
      <c r="AQ422" s="83"/>
      <c r="AR422" s="83"/>
      <c r="AS422" s="82">
        <v>-12856</v>
      </c>
      <c r="AT422" s="82">
        <v>-9030</v>
      </c>
      <c r="AU422" s="83"/>
      <c r="AV422" s="83"/>
      <c r="AW422" s="82">
        <v>-17279</v>
      </c>
      <c r="AX422" s="82">
        <v>-12813</v>
      </c>
      <c r="AY422" s="83"/>
      <c r="AZ422" s="83"/>
      <c r="BA422" s="82">
        <v>108</v>
      </c>
      <c r="BB422" s="82">
        <v>219301</v>
      </c>
      <c r="BC422" s="83"/>
      <c r="BD422" s="83"/>
      <c r="BE422" s="82">
        <v>563</v>
      </c>
      <c r="BF422" s="82">
        <v>495581</v>
      </c>
      <c r="BG422" s="83"/>
      <c r="BH422" s="83"/>
      <c r="BI422" s="82">
        <v>457</v>
      </c>
      <c r="BJ422" s="82">
        <v>1834</v>
      </c>
      <c r="BK422" s="83"/>
      <c r="BL422" s="83"/>
      <c r="BM422" s="82">
        <v>74694</v>
      </c>
      <c r="BN422" s="82">
        <v>366846</v>
      </c>
      <c r="BO422" s="83"/>
      <c r="BP422" s="83"/>
      <c r="BQ422" s="82">
        <v>323018</v>
      </c>
      <c r="BR422" s="82">
        <v>1787172</v>
      </c>
      <c r="BS422" s="83"/>
      <c r="BT422" s="83"/>
      <c r="BU422" s="83"/>
      <c r="BV422" s="83"/>
      <c r="BW422" s="83"/>
      <c r="BX422" s="83"/>
      <c r="BY422" s="82">
        <v>-22671</v>
      </c>
      <c r="BZ422" s="82">
        <v>-21382</v>
      </c>
      <c r="CA422" s="83"/>
      <c r="CB422" s="83"/>
      <c r="CC422" s="82">
        <v>12856</v>
      </c>
      <c r="CD422" s="82">
        <v>9030</v>
      </c>
      <c r="CE422" s="83"/>
      <c r="CF422" s="83"/>
      <c r="CG422" s="83"/>
      <c r="CH422" s="83"/>
      <c r="CI422" s="83"/>
      <c r="CJ422" s="83"/>
      <c r="CK422" s="89">
        <f t="shared" si="699"/>
        <v>9253</v>
      </c>
      <c r="CL422" s="89">
        <f t="shared" si="700"/>
        <v>-3174</v>
      </c>
      <c r="CM422" s="89">
        <f t="shared" si="701"/>
        <v>-12856</v>
      </c>
      <c r="CN422" s="89">
        <f t="shared" si="702"/>
        <v>-17279</v>
      </c>
      <c r="CO422" s="89">
        <f t="shared" si="703"/>
        <v>-24056</v>
      </c>
      <c r="CP422" s="90">
        <f t="shared" si="704"/>
        <v>-2.5998054684967</v>
      </c>
      <c r="CQ422" s="90">
        <f t="shared" si="705"/>
        <v>-0.722207211264223</v>
      </c>
      <c r="CR422" s="91">
        <f t="shared" si="706"/>
        <v>0</v>
      </c>
      <c r="CS422" s="93" t="str">
        <f t="shared" si="707"/>
        <v/>
      </c>
      <c r="CT422" s="93">
        <f t="shared" si="708"/>
        <v>109704.5</v>
      </c>
      <c r="CU422" s="93">
        <f t="shared" si="709"/>
        <v>220770</v>
      </c>
      <c r="CV422" s="94"/>
      <c r="CW422" s="95" t="str">
        <f t="shared" si="710"/>
        <v>无数据</v>
      </c>
      <c r="CX422" s="95">
        <f t="shared" si="711"/>
        <v>0</v>
      </c>
      <c r="CY422" s="95">
        <f t="shared" si="712"/>
        <v>-9030</v>
      </c>
      <c r="CZ422" s="93">
        <f t="shared" si="713"/>
        <v>-12813</v>
      </c>
      <c r="DA422" s="95" t="str">
        <f t="shared" si="714"/>
        <v>无数据</v>
      </c>
      <c r="DB422" s="99" t="e">
        <f t="shared" si="715"/>
        <v>#VALUE!</v>
      </c>
      <c r="DC422" s="99" t="e">
        <f t="shared" si="716"/>
        <v>#VALUE!</v>
      </c>
      <c r="DD422" s="91">
        <f t="shared" si="717"/>
        <v>0</v>
      </c>
      <c r="DE422" s="93" t="str">
        <f t="shared" si="718"/>
        <v/>
      </c>
      <c r="DF422" s="93" t="e">
        <f t="shared" si="719"/>
        <v>#VALUE!</v>
      </c>
      <c r="DG422" s="93" t="e">
        <f t="shared" si="720"/>
        <v>#VALUE!</v>
      </c>
      <c r="DH422" s="94"/>
      <c r="DI422" s="100" t="str">
        <f t="shared" si="721"/>
        <v>无数据</v>
      </c>
      <c r="DJ422" s="100">
        <f t="shared" si="722"/>
        <v>0</v>
      </c>
      <c r="DK422" s="100">
        <f t="shared" si="723"/>
        <v>0</v>
      </c>
      <c r="DL422" s="100">
        <f t="shared" si="724"/>
        <v>0</v>
      </c>
      <c r="DM422" s="100" t="str">
        <f t="shared" si="725"/>
        <v>无数据</v>
      </c>
      <c r="DN422" s="99" t="e">
        <f t="shared" si="726"/>
        <v>#VALUE!</v>
      </c>
      <c r="DO422" s="90" t="e">
        <f t="shared" si="727"/>
        <v>#VALUE!</v>
      </c>
      <c r="DP422" s="91">
        <f t="shared" si="728"/>
        <v>0</v>
      </c>
      <c r="DQ422" s="93" t="str">
        <f t="shared" si="729"/>
        <v/>
      </c>
      <c r="DR422" s="93" t="e">
        <f t="shared" si="730"/>
        <v>#VALUE!</v>
      </c>
      <c r="DS422" s="93" t="e">
        <f t="shared" si="731"/>
        <v>#VALUE!</v>
      </c>
      <c r="DT422" s="94"/>
      <c r="DU422" s="105" t="e">
        <f t="shared" ref="DU422:DX422" si="783">(DI422+CW422+CK422)/3</f>
        <v>#VALUE!</v>
      </c>
      <c r="DV422" s="105">
        <f t="shared" si="783"/>
        <v>-1058</v>
      </c>
      <c r="DW422" s="105">
        <f t="shared" si="783"/>
        <v>-7295.33333333333</v>
      </c>
      <c r="DX422" s="105">
        <f t="shared" si="783"/>
        <v>-10030.6666666667</v>
      </c>
      <c r="DY422" s="105" t="e">
        <f t="shared" si="733"/>
        <v>#VALUE!</v>
      </c>
      <c r="DZ422" s="99" t="e">
        <f t="shared" si="734"/>
        <v>#VALUE!</v>
      </c>
      <c r="EA422" s="107" t="e">
        <f t="shared" si="735"/>
        <v>#VALUE!</v>
      </c>
      <c r="EB422" s="105">
        <f t="shared" si="736"/>
        <v>0</v>
      </c>
      <c r="EC422" s="105" t="e">
        <f t="shared" si="737"/>
        <v>#VALUE!</v>
      </c>
      <c r="ED422" s="105" t="e">
        <f t="shared" si="738"/>
        <v>#VALUE!</v>
      </c>
      <c r="EE422" s="105" t="e">
        <f t="shared" si="739"/>
        <v>#VALUE!</v>
      </c>
      <c r="EF422" s="108"/>
      <c r="EG422" s="115" t="str">
        <f t="shared" si="740"/>
        <v>无数据</v>
      </c>
      <c r="EH422" s="115" t="str">
        <f t="shared" si="741"/>
        <v>无数据</v>
      </c>
      <c r="EI422" s="115" t="str">
        <f t="shared" si="742"/>
        <v>完整</v>
      </c>
      <c r="EJ422" s="115" t="str">
        <f t="shared" si="743"/>
        <v>删除</v>
      </c>
      <c r="EK422" s="115" t="str">
        <f t="shared" si="744"/>
        <v>删除</v>
      </c>
      <c r="EL422" s="115" t="str">
        <f t="shared" si="745"/>
        <v>选择</v>
      </c>
      <c r="EM422" s="3" t="e">
        <f t="shared" si="746"/>
        <v>#VALUE!</v>
      </c>
      <c r="EN422" s="3" t="e">
        <f t="shared" si="747"/>
        <v>#VALUE!</v>
      </c>
      <c r="EO422" s="3" t="e">
        <f t="shared" si="748"/>
        <v>#VALUE!</v>
      </c>
      <c r="GR422" s="4"/>
    </row>
    <row r="423" s="5" customFormat="1" customHeight="1" spans="1:200">
      <c r="A423" s="42" t="s">
        <v>4040</v>
      </c>
      <c r="B423" s="43" t="str">
        <f t="shared" si="763"/>
        <v>Teever Achlal Joint Stock Company</v>
      </c>
      <c r="C423" s="44" t="s">
        <v>207</v>
      </c>
      <c r="D423" s="44" t="s">
        <v>90</v>
      </c>
      <c r="E423" s="45"/>
      <c r="F423" s="47"/>
      <c r="G423" s="44"/>
      <c r="H423" s="46" t="e">
        <f t="shared" si="697"/>
        <v>#VALUE!</v>
      </c>
      <c r="I423" s="46" t="str">
        <f t="shared" si="698"/>
        <v> </v>
      </c>
      <c r="J423" s="44"/>
      <c r="K423" s="47"/>
      <c r="L423" s="44"/>
      <c r="M423" s="70"/>
      <c r="N423" s="71" t="s">
        <v>4041</v>
      </c>
      <c r="O423" s="71" t="s">
        <v>4042</v>
      </c>
      <c r="P423" s="71" t="s">
        <v>211</v>
      </c>
      <c r="Q423" s="71" t="s">
        <v>4043</v>
      </c>
      <c r="R423" s="71" t="s">
        <v>4044</v>
      </c>
      <c r="S423" s="71" t="s">
        <v>3891</v>
      </c>
      <c r="T423" s="75"/>
      <c r="U423" s="71" t="s">
        <v>4045</v>
      </c>
      <c r="V423" s="71" t="s">
        <v>306</v>
      </c>
      <c r="W423" s="71" t="s">
        <v>83</v>
      </c>
      <c r="X423" s="71" t="s">
        <v>4046</v>
      </c>
      <c r="Y423" s="71" t="s">
        <v>4047</v>
      </c>
      <c r="Z423" s="71" t="s">
        <v>3894</v>
      </c>
      <c r="AA423" s="81">
        <v>33878</v>
      </c>
      <c r="AB423" s="75"/>
      <c r="AC423" s="83"/>
      <c r="AD423" s="83"/>
      <c r="AE423" s="82">
        <v>330467</v>
      </c>
      <c r="AF423" s="82">
        <v>851691</v>
      </c>
      <c r="AG423" s="83"/>
      <c r="AH423" s="83"/>
      <c r="AI423" s="83"/>
      <c r="AJ423" s="82">
        <v>35923</v>
      </c>
      <c r="AK423" s="83"/>
      <c r="AL423" s="83"/>
      <c r="AM423" s="83"/>
      <c r="AN423" s="82">
        <v>435388</v>
      </c>
      <c r="AO423" s="83"/>
      <c r="AP423" s="83"/>
      <c r="AQ423" s="82">
        <v>0</v>
      </c>
      <c r="AR423" s="82">
        <v>0</v>
      </c>
      <c r="AS423" s="83"/>
      <c r="AT423" s="83"/>
      <c r="AU423" s="82">
        <v>-324815</v>
      </c>
      <c r="AV423" s="82">
        <v>-575816</v>
      </c>
      <c r="AW423" s="83"/>
      <c r="AX423" s="83"/>
      <c r="AY423" s="82">
        <v>0</v>
      </c>
      <c r="AZ423" s="82">
        <v>0</v>
      </c>
      <c r="BA423" s="83"/>
      <c r="BB423" s="83"/>
      <c r="BC423" s="83"/>
      <c r="BD423" s="82">
        <v>40791</v>
      </c>
      <c r="BE423" s="83"/>
      <c r="BF423" s="83"/>
      <c r="BG423" s="83"/>
      <c r="BH423" s="83"/>
      <c r="BI423" s="83"/>
      <c r="BJ423" s="83"/>
      <c r="BK423" s="82">
        <v>3682</v>
      </c>
      <c r="BL423" s="82">
        <v>6783</v>
      </c>
      <c r="BM423" s="83"/>
      <c r="BN423" s="83"/>
      <c r="BO423" s="82">
        <v>759931</v>
      </c>
      <c r="BP423" s="82">
        <v>838368</v>
      </c>
      <c r="BQ423" s="83"/>
      <c r="BR423" s="83"/>
      <c r="BS423" s="82">
        <v>776891</v>
      </c>
      <c r="BT423" s="82">
        <v>932802</v>
      </c>
      <c r="BU423" s="83"/>
      <c r="BV423" s="83"/>
      <c r="BW423" s="82">
        <v>72280</v>
      </c>
      <c r="BX423" s="82">
        <v>2832</v>
      </c>
      <c r="BY423" s="83"/>
      <c r="BZ423" s="83"/>
      <c r="CA423" s="82">
        <v>5652</v>
      </c>
      <c r="CB423" s="82">
        <v>-123590</v>
      </c>
      <c r="CC423" s="83"/>
      <c r="CD423" s="83"/>
      <c r="CE423" s="83"/>
      <c r="CF423" s="83"/>
      <c r="CG423" s="83"/>
      <c r="CH423" s="83"/>
      <c r="CI423" s="82">
        <v>252535</v>
      </c>
      <c r="CJ423" s="82">
        <v>572984</v>
      </c>
      <c r="CK423" s="89" t="str">
        <f t="shared" si="699"/>
        <v>无数据</v>
      </c>
      <c r="CL423" s="89">
        <f t="shared" si="700"/>
        <v>0</v>
      </c>
      <c r="CM423" s="89">
        <f t="shared" si="701"/>
        <v>0</v>
      </c>
      <c r="CN423" s="89">
        <f t="shared" si="702"/>
        <v>0</v>
      </c>
      <c r="CO423" s="89" t="str">
        <f t="shared" si="703"/>
        <v>无数据</v>
      </c>
      <c r="CP423" s="90" t="e">
        <f t="shared" si="704"/>
        <v>#VALUE!</v>
      </c>
      <c r="CQ423" s="90" t="e">
        <f t="shared" si="705"/>
        <v>#VALUE!</v>
      </c>
      <c r="CR423" s="91">
        <f t="shared" si="706"/>
        <v>0</v>
      </c>
      <c r="CS423" s="93" t="str">
        <f t="shared" si="707"/>
        <v/>
      </c>
      <c r="CT423" s="93" t="e">
        <f t="shared" si="708"/>
        <v>#VALUE!</v>
      </c>
      <c r="CU423" s="93" t="e">
        <f t="shared" si="709"/>
        <v>#VALUE!</v>
      </c>
      <c r="CV423" s="94"/>
      <c r="CW423" s="95" t="str">
        <f t="shared" si="710"/>
        <v>无数据</v>
      </c>
      <c r="CX423" s="95">
        <f t="shared" si="711"/>
        <v>0</v>
      </c>
      <c r="CY423" s="95">
        <f t="shared" si="712"/>
        <v>0</v>
      </c>
      <c r="CZ423" s="93" t="str">
        <f t="shared" si="713"/>
        <v/>
      </c>
      <c r="DA423" s="95" t="str">
        <f t="shared" si="714"/>
        <v>无数据</v>
      </c>
      <c r="DB423" s="99" t="e">
        <f t="shared" si="715"/>
        <v>#VALUE!</v>
      </c>
      <c r="DC423" s="99" t="e">
        <f t="shared" si="716"/>
        <v>#VALUE!</v>
      </c>
      <c r="DD423" s="91">
        <f t="shared" si="717"/>
        <v>0</v>
      </c>
      <c r="DE423" s="93" t="str">
        <f t="shared" si="718"/>
        <v/>
      </c>
      <c r="DF423" s="93" t="e">
        <f t="shared" si="719"/>
        <v>#VALUE!</v>
      </c>
      <c r="DG423" s="93" t="e">
        <f t="shared" si="720"/>
        <v>#VALUE!</v>
      </c>
      <c r="DH423" s="94"/>
      <c r="DI423" s="100">
        <f t="shared" si="721"/>
        <v>330467</v>
      </c>
      <c r="DJ423" s="100">
        <f t="shared" si="722"/>
        <v>0</v>
      </c>
      <c r="DK423" s="100">
        <f t="shared" si="723"/>
        <v>-324815</v>
      </c>
      <c r="DL423" s="100">
        <f t="shared" si="724"/>
        <v>0</v>
      </c>
      <c r="DM423" s="100">
        <f t="shared" si="725"/>
        <v>5652</v>
      </c>
      <c r="DN423" s="99">
        <f t="shared" si="726"/>
        <v>0.0171030692928492</v>
      </c>
      <c r="DO423" s="90">
        <f t="shared" si="727"/>
        <v>0.0174006742299463</v>
      </c>
      <c r="DP423" s="91">
        <f t="shared" si="728"/>
        <v>72280</v>
      </c>
      <c r="DQ423" s="93">
        <f t="shared" si="729"/>
        <v>0</v>
      </c>
      <c r="DR423" s="93" t="e">
        <f t="shared" si="730"/>
        <v>#VALUE!</v>
      </c>
      <c r="DS423" s="93">
        <f t="shared" si="731"/>
        <v>799149.5</v>
      </c>
      <c r="DT423" s="94"/>
      <c r="DU423" s="105" t="e">
        <f t="shared" ref="DU423:DX423" si="784">(DI423+CW423+CK423)/3</f>
        <v>#VALUE!</v>
      </c>
      <c r="DV423" s="105">
        <f t="shared" si="784"/>
        <v>0</v>
      </c>
      <c r="DW423" s="105">
        <f t="shared" si="784"/>
        <v>-108271.666666667</v>
      </c>
      <c r="DX423" s="105" t="e">
        <f t="shared" si="784"/>
        <v>#VALUE!</v>
      </c>
      <c r="DY423" s="105" t="e">
        <f t="shared" si="733"/>
        <v>#VALUE!</v>
      </c>
      <c r="DZ423" s="99" t="e">
        <f t="shared" si="734"/>
        <v>#VALUE!</v>
      </c>
      <c r="EA423" s="107" t="e">
        <f t="shared" si="735"/>
        <v>#VALUE!</v>
      </c>
      <c r="EB423" s="105">
        <f t="shared" si="736"/>
        <v>-24093.3333333333</v>
      </c>
      <c r="EC423" s="105" t="e">
        <f t="shared" si="737"/>
        <v>#VALUE!</v>
      </c>
      <c r="ED423" s="105" t="e">
        <f t="shared" si="738"/>
        <v>#VALUE!</v>
      </c>
      <c r="EE423" s="105" t="e">
        <f t="shared" si="739"/>
        <v>#VALUE!</v>
      </c>
      <c r="EF423" s="108"/>
      <c r="EG423" s="115" t="str">
        <f t="shared" si="740"/>
        <v>完整</v>
      </c>
      <c r="EH423" s="115" t="str">
        <f t="shared" si="741"/>
        <v>无数据</v>
      </c>
      <c r="EI423" s="115" t="str">
        <f t="shared" si="742"/>
        <v>无数据</v>
      </c>
      <c r="EJ423" s="115" t="str">
        <f t="shared" si="743"/>
        <v>删除</v>
      </c>
      <c r="EK423" s="115" t="str">
        <f t="shared" si="744"/>
        <v>删除</v>
      </c>
      <c r="EL423" s="115" t="str">
        <f t="shared" si="745"/>
        <v>选择</v>
      </c>
      <c r="EM423" s="3" t="e">
        <f t="shared" si="746"/>
        <v>#VALUE!</v>
      </c>
      <c r="EN423" s="3" t="e">
        <f t="shared" si="747"/>
        <v>#VALUE!</v>
      </c>
      <c r="EO423" s="3" t="e">
        <f t="shared" si="748"/>
        <v>#VALUE!</v>
      </c>
      <c r="GR423" s="4"/>
    </row>
    <row r="424" s="5" customFormat="1" customHeight="1" spans="1:200">
      <c r="A424" s="42" t="s">
        <v>4048</v>
      </c>
      <c r="B424" s="43" t="str">
        <f t="shared" si="763"/>
        <v>Khorin Khoyordugaar Baaz JSC</v>
      </c>
      <c r="C424" s="44" t="s">
        <v>207</v>
      </c>
      <c r="D424" s="44" t="s">
        <v>90</v>
      </c>
      <c r="E424" s="45"/>
      <c r="F424" s="47"/>
      <c r="G424" s="44"/>
      <c r="H424" s="46" t="e">
        <f t="shared" si="697"/>
        <v>#VALUE!</v>
      </c>
      <c r="I424" s="46" t="str">
        <f t="shared" si="698"/>
        <v> </v>
      </c>
      <c r="J424" s="44"/>
      <c r="K424" s="47"/>
      <c r="L424" s="44"/>
      <c r="M424" s="70"/>
      <c r="N424" s="71" t="s">
        <v>4049</v>
      </c>
      <c r="O424" s="71" t="s">
        <v>4050</v>
      </c>
      <c r="P424" s="71" t="s">
        <v>211</v>
      </c>
      <c r="Q424" s="71" t="s">
        <v>4051</v>
      </c>
      <c r="R424" s="75"/>
      <c r="S424" s="71" t="s">
        <v>3891</v>
      </c>
      <c r="T424" s="75"/>
      <c r="U424" s="71" t="s">
        <v>4052</v>
      </c>
      <c r="V424" s="71" t="s">
        <v>306</v>
      </c>
      <c r="W424" s="71" t="s">
        <v>83</v>
      </c>
      <c r="X424" s="71" t="s">
        <v>4053</v>
      </c>
      <c r="Y424" s="71" t="s">
        <v>4054</v>
      </c>
      <c r="Z424" s="71" t="s">
        <v>3894</v>
      </c>
      <c r="AA424" s="81">
        <v>33856</v>
      </c>
      <c r="AB424" s="75"/>
      <c r="AC424" s="83"/>
      <c r="AD424" s="82">
        <v>259327</v>
      </c>
      <c r="AE424" s="82">
        <v>269269</v>
      </c>
      <c r="AF424" s="82">
        <v>233110</v>
      </c>
      <c r="AG424" s="82">
        <v>352268</v>
      </c>
      <c r="AH424" s="83"/>
      <c r="AI424" s="83"/>
      <c r="AJ424" s="83"/>
      <c r="AK424" s="83"/>
      <c r="AL424" s="83"/>
      <c r="AM424" s="83"/>
      <c r="AN424" s="83"/>
      <c r="AO424" s="82">
        <v>0</v>
      </c>
      <c r="AP424" s="82">
        <v>0</v>
      </c>
      <c r="AQ424" s="82">
        <v>0</v>
      </c>
      <c r="AR424" s="82">
        <v>0</v>
      </c>
      <c r="AS424" s="82">
        <v>-262888</v>
      </c>
      <c r="AT424" s="82">
        <v>-231297</v>
      </c>
      <c r="AU424" s="82">
        <v>-245601</v>
      </c>
      <c r="AV424" s="82">
        <v>-216303</v>
      </c>
      <c r="AW424" s="82">
        <v>0</v>
      </c>
      <c r="AX424" s="82">
        <v>0</v>
      </c>
      <c r="AY424" s="82">
        <v>-15237</v>
      </c>
      <c r="AZ424" s="82">
        <v>0</v>
      </c>
      <c r="BA424" s="82">
        <v>20307</v>
      </c>
      <c r="BB424" s="82">
        <v>20308</v>
      </c>
      <c r="BC424" s="82">
        <v>20307</v>
      </c>
      <c r="BD424" s="82">
        <v>20307</v>
      </c>
      <c r="BE424" s="82">
        <v>44226</v>
      </c>
      <c r="BF424" s="82">
        <v>44225</v>
      </c>
      <c r="BG424" s="82">
        <v>44225</v>
      </c>
      <c r="BH424" s="82">
        <v>83876</v>
      </c>
      <c r="BI424" s="82">
        <v>2164</v>
      </c>
      <c r="BJ424" s="82">
        <v>1272</v>
      </c>
      <c r="BK424" s="82">
        <v>9507</v>
      </c>
      <c r="BL424" s="82">
        <v>9415</v>
      </c>
      <c r="BM424" s="82">
        <v>241373</v>
      </c>
      <c r="BN424" s="82">
        <v>254417</v>
      </c>
      <c r="BO424" s="82">
        <v>266149</v>
      </c>
      <c r="BP424" s="82">
        <v>302011</v>
      </c>
      <c r="BQ424" s="82">
        <v>312376</v>
      </c>
      <c r="BR424" s="82">
        <v>324527</v>
      </c>
      <c r="BS424" s="82">
        <v>342294</v>
      </c>
      <c r="BT424" s="82">
        <v>423449</v>
      </c>
      <c r="BU424" s="83"/>
      <c r="BV424" s="83"/>
      <c r="BW424" s="83"/>
      <c r="BX424" s="82">
        <v>136</v>
      </c>
      <c r="BY424" s="82">
        <v>89380</v>
      </c>
      <c r="BZ424" s="82">
        <v>28030</v>
      </c>
      <c r="CA424" s="82">
        <v>8431</v>
      </c>
      <c r="CB424" s="82">
        <v>16807</v>
      </c>
      <c r="CC424" s="83"/>
      <c r="CD424" s="83"/>
      <c r="CE424" s="83"/>
      <c r="CF424" s="83"/>
      <c r="CG424" s="82">
        <v>262888</v>
      </c>
      <c r="CH424" s="82">
        <v>231297</v>
      </c>
      <c r="CI424" s="82">
        <v>245601</v>
      </c>
      <c r="CJ424" s="82">
        <v>216167</v>
      </c>
      <c r="CK424" s="89" t="str">
        <f t="shared" si="699"/>
        <v>无数据</v>
      </c>
      <c r="CL424" s="89">
        <f t="shared" si="700"/>
        <v>0</v>
      </c>
      <c r="CM424" s="89">
        <f t="shared" si="701"/>
        <v>-262888</v>
      </c>
      <c r="CN424" s="89">
        <f t="shared" si="702"/>
        <v>0</v>
      </c>
      <c r="CO424" s="89" t="str">
        <f t="shared" si="703"/>
        <v>无数据</v>
      </c>
      <c r="CP424" s="90" t="e">
        <f t="shared" si="704"/>
        <v>#VALUE!</v>
      </c>
      <c r="CQ424" s="90" t="e">
        <f t="shared" si="705"/>
        <v>#VALUE!</v>
      </c>
      <c r="CR424" s="91">
        <f t="shared" si="706"/>
        <v>0</v>
      </c>
      <c r="CS424" s="93">
        <f t="shared" si="707"/>
        <v>0</v>
      </c>
      <c r="CT424" s="93">
        <f t="shared" si="708"/>
        <v>20307.5</v>
      </c>
      <c r="CU424" s="93">
        <f t="shared" si="709"/>
        <v>247895</v>
      </c>
      <c r="CV424" s="94"/>
      <c r="CW424" s="95">
        <f t="shared" si="710"/>
        <v>259327</v>
      </c>
      <c r="CX424" s="95">
        <f t="shared" si="711"/>
        <v>0</v>
      </c>
      <c r="CY424" s="95">
        <f t="shared" si="712"/>
        <v>-231297</v>
      </c>
      <c r="CZ424" s="93">
        <f t="shared" si="713"/>
        <v>0</v>
      </c>
      <c r="DA424" s="95">
        <f t="shared" si="714"/>
        <v>28030</v>
      </c>
      <c r="DB424" s="99">
        <f t="shared" si="715"/>
        <v>0.108087472573238</v>
      </c>
      <c r="DC424" s="99">
        <f t="shared" si="716"/>
        <v>0.121186180538442</v>
      </c>
      <c r="DD424" s="91">
        <f t="shared" si="717"/>
        <v>0</v>
      </c>
      <c r="DE424" s="93">
        <f t="shared" si="718"/>
        <v>0</v>
      </c>
      <c r="DF424" s="93">
        <f t="shared" si="719"/>
        <v>20307.5</v>
      </c>
      <c r="DG424" s="93">
        <f t="shared" si="720"/>
        <v>260283</v>
      </c>
      <c r="DH424" s="94"/>
      <c r="DI424" s="100">
        <f t="shared" si="721"/>
        <v>269269</v>
      </c>
      <c r="DJ424" s="100">
        <f t="shared" si="722"/>
        <v>0</v>
      </c>
      <c r="DK424" s="100">
        <f t="shared" si="723"/>
        <v>-245601</v>
      </c>
      <c r="DL424" s="100">
        <f t="shared" si="724"/>
        <v>-15237</v>
      </c>
      <c r="DM424" s="100">
        <f t="shared" si="725"/>
        <v>8431</v>
      </c>
      <c r="DN424" s="99">
        <f t="shared" si="726"/>
        <v>0.031310696738206</v>
      </c>
      <c r="DO424" s="90">
        <f t="shared" si="727"/>
        <v>0.032322744385404</v>
      </c>
      <c r="DP424" s="91">
        <f t="shared" si="728"/>
        <v>0</v>
      </c>
      <c r="DQ424" s="93">
        <f t="shared" si="729"/>
        <v>0</v>
      </c>
      <c r="DR424" s="93">
        <f t="shared" si="730"/>
        <v>20307</v>
      </c>
      <c r="DS424" s="93">
        <f t="shared" si="731"/>
        <v>284080</v>
      </c>
      <c r="DT424" s="94"/>
      <c r="DU424" s="105" t="e">
        <f t="shared" ref="DU424:DX424" si="785">(DI424+CW424+CK424)/3</f>
        <v>#VALUE!</v>
      </c>
      <c r="DV424" s="105">
        <f t="shared" si="785"/>
        <v>0</v>
      </c>
      <c r="DW424" s="105">
        <f t="shared" si="785"/>
        <v>-246595.333333333</v>
      </c>
      <c r="DX424" s="105">
        <f t="shared" si="785"/>
        <v>-5079</v>
      </c>
      <c r="DY424" s="105" t="e">
        <f t="shared" si="733"/>
        <v>#VALUE!</v>
      </c>
      <c r="DZ424" s="99" t="e">
        <f t="shared" si="734"/>
        <v>#VALUE!</v>
      </c>
      <c r="EA424" s="107" t="e">
        <f t="shared" si="735"/>
        <v>#VALUE!</v>
      </c>
      <c r="EB424" s="105">
        <f t="shared" si="736"/>
        <v>0</v>
      </c>
      <c r="EC424" s="105">
        <f t="shared" si="737"/>
        <v>0</v>
      </c>
      <c r="ED424" s="105">
        <f t="shared" si="738"/>
        <v>20307.3333333333</v>
      </c>
      <c r="EE424" s="105">
        <f t="shared" si="739"/>
        <v>264086</v>
      </c>
      <c r="EF424" s="108"/>
      <c r="EG424" s="115" t="str">
        <f t="shared" si="740"/>
        <v>完整</v>
      </c>
      <c r="EH424" s="115" t="str">
        <f t="shared" si="741"/>
        <v>完整</v>
      </c>
      <c r="EI424" s="115" t="str">
        <f t="shared" si="742"/>
        <v>无数据</v>
      </c>
      <c r="EJ424" s="115" t="str">
        <f t="shared" si="743"/>
        <v>选择</v>
      </c>
      <c r="EK424" s="115" t="str">
        <f t="shared" si="744"/>
        <v>删除</v>
      </c>
      <c r="EL424" s="115" t="str">
        <f t="shared" si="745"/>
        <v>选择</v>
      </c>
      <c r="EM424" s="3" t="e">
        <f t="shared" si="746"/>
        <v>#VALUE!</v>
      </c>
      <c r="EN424" s="3" t="e">
        <f t="shared" si="747"/>
        <v>#VALUE!</v>
      </c>
      <c r="EO424" s="3" t="e">
        <f t="shared" si="748"/>
        <v>#VALUE!</v>
      </c>
      <c r="GR424" s="4"/>
    </row>
    <row r="425" s="5" customFormat="1" customHeight="1" spans="1:200">
      <c r="A425" s="42" t="s">
        <v>4055</v>
      </c>
      <c r="B425" s="43" t="str">
        <f t="shared" si="763"/>
        <v>Zhejiang Canggu Digital Technology CO. Ltd.</v>
      </c>
      <c r="C425" s="44" t="s">
        <v>207</v>
      </c>
      <c r="D425" s="44" t="s">
        <v>90</v>
      </c>
      <c r="E425" s="45"/>
      <c r="F425" s="47"/>
      <c r="G425" s="44"/>
      <c r="H425" s="46">
        <f t="shared" si="697"/>
        <v>-0.445218323064559</v>
      </c>
      <c r="I425" s="46" t="str">
        <f t="shared" si="698"/>
        <v> </v>
      </c>
      <c r="J425" s="44"/>
      <c r="K425" s="47"/>
      <c r="L425" s="44"/>
      <c r="M425" s="70"/>
      <c r="N425" s="71" t="s">
        <v>4056</v>
      </c>
      <c r="O425" s="71" t="s">
        <v>4057</v>
      </c>
      <c r="P425" s="71" t="s">
        <v>211</v>
      </c>
      <c r="Q425" s="71" t="s">
        <v>4058</v>
      </c>
      <c r="R425" s="71" t="s">
        <v>4059</v>
      </c>
      <c r="S425" s="71" t="s">
        <v>235</v>
      </c>
      <c r="T425" s="75"/>
      <c r="U425" s="71" t="s">
        <v>4060</v>
      </c>
      <c r="V425" s="71" t="s">
        <v>266</v>
      </c>
      <c r="W425" s="71" t="s">
        <v>77</v>
      </c>
      <c r="X425" s="71" t="s">
        <v>4061</v>
      </c>
      <c r="Y425" s="71" t="s">
        <v>4062</v>
      </c>
      <c r="Z425" s="71" t="s">
        <v>4063</v>
      </c>
      <c r="AA425" s="81">
        <v>42342</v>
      </c>
      <c r="AB425" s="71" t="s">
        <v>4064</v>
      </c>
      <c r="AC425" s="82">
        <v>625</v>
      </c>
      <c r="AD425" s="82">
        <v>6748</v>
      </c>
      <c r="AE425" s="82">
        <v>7559</v>
      </c>
      <c r="AF425" s="82">
        <v>8735</v>
      </c>
      <c r="AG425" s="82">
        <v>76</v>
      </c>
      <c r="AH425" s="82">
        <v>213</v>
      </c>
      <c r="AI425" s="82">
        <v>305</v>
      </c>
      <c r="AJ425" s="82">
        <v>305</v>
      </c>
      <c r="AK425" s="82">
        <v>-664</v>
      </c>
      <c r="AL425" s="82">
        <v>4631</v>
      </c>
      <c r="AM425" s="82">
        <v>4339</v>
      </c>
      <c r="AN425" s="82">
        <v>4413</v>
      </c>
      <c r="AO425" s="82">
        <v>0</v>
      </c>
      <c r="AP425" s="82">
        <v>0</v>
      </c>
      <c r="AQ425" s="82">
        <v>0</v>
      </c>
      <c r="AR425" s="82">
        <v>0</v>
      </c>
      <c r="AS425" s="82">
        <v>-4299</v>
      </c>
      <c r="AT425" s="82">
        <v>-2823</v>
      </c>
      <c r="AU425" s="82">
        <v>-3170</v>
      </c>
      <c r="AV425" s="82">
        <v>-3103</v>
      </c>
      <c r="AW425" s="82">
        <v>-964</v>
      </c>
      <c r="AX425" s="82">
        <v>-848</v>
      </c>
      <c r="AY425" s="82">
        <v>-1170</v>
      </c>
      <c r="AZ425" s="82">
        <v>-1075</v>
      </c>
      <c r="BA425" s="82">
        <v>121</v>
      </c>
      <c r="BB425" s="82">
        <v>0</v>
      </c>
      <c r="BC425" s="82">
        <v>24</v>
      </c>
      <c r="BD425" s="82">
        <v>31</v>
      </c>
      <c r="BE425" s="82">
        <v>0</v>
      </c>
      <c r="BF425" s="82">
        <v>105</v>
      </c>
      <c r="BG425" s="82">
        <v>2445</v>
      </c>
      <c r="BH425" s="82">
        <v>2702</v>
      </c>
      <c r="BI425" s="82">
        <v>117</v>
      </c>
      <c r="BJ425" s="82">
        <v>3232</v>
      </c>
      <c r="BK425" s="82">
        <v>1297</v>
      </c>
      <c r="BL425" s="82">
        <v>2311</v>
      </c>
      <c r="BM425" s="82">
        <v>226</v>
      </c>
      <c r="BN425" s="82">
        <v>4602</v>
      </c>
      <c r="BO425" s="82">
        <v>6881</v>
      </c>
      <c r="BP425" s="82">
        <v>8131</v>
      </c>
      <c r="BQ425" s="82">
        <v>11194</v>
      </c>
      <c r="BR425" s="82">
        <v>11451</v>
      </c>
      <c r="BS425" s="82">
        <v>13453</v>
      </c>
      <c r="BT425" s="82">
        <v>15340</v>
      </c>
      <c r="BU425" s="82">
        <v>163</v>
      </c>
      <c r="BV425" s="83"/>
      <c r="BW425" s="83"/>
      <c r="BX425" s="83"/>
      <c r="BY425" s="82">
        <v>-3898</v>
      </c>
      <c r="BZ425" s="82">
        <v>-1341</v>
      </c>
      <c r="CA425" s="82">
        <v>-815</v>
      </c>
      <c r="CB425" s="82">
        <v>449</v>
      </c>
      <c r="CC425" s="82">
        <v>10</v>
      </c>
      <c r="CD425" s="82">
        <v>205</v>
      </c>
      <c r="CE425" s="82">
        <v>137</v>
      </c>
      <c r="CF425" s="82">
        <v>122</v>
      </c>
      <c r="CG425" s="82">
        <v>4126</v>
      </c>
      <c r="CH425" s="82">
        <v>2618</v>
      </c>
      <c r="CI425" s="82">
        <v>3033</v>
      </c>
      <c r="CJ425" s="82">
        <v>2981</v>
      </c>
      <c r="CK425" s="89">
        <f t="shared" si="699"/>
        <v>625</v>
      </c>
      <c r="CL425" s="89">
        <f t="shared" si="700"/>
        <v>664</v>
      </c>
      <c r="CM425" s="89">
        <f t="shared" si="701"/>
        <v>-4299</v>
      </c>
      <c r="CN425" s="89">
        <f t="shared" si="702"/>
        <v>-964</v>
      </c>
      <c r="CO425" s="89">
        <f t="shared" si="703"/>
        <v>-3974</v>
      </c>
      <c r="CP425" s="90">
        <f t="shared" si="704"/>
        <v>-6.3584</v>
      </c>
      <c r="CQ425" s="90">
        <f t="shared" si="705"/>
        <v>-0.864100891498152</v>
      </c>
      <c r="CR425" s="91">
        <f t="shared" si="706"/>
        <v>163</v>
      </c>
      <c r="CS425" s="93">
        <f t="shared" si="707"/>
        <v>0</v>
      </c>
      <c r="CT425" s="93">
        <f t="shared" si="708"/>
        <v>60.5</v>
      </c>
      <c r="CU425" s="93">
        <f t="shared" si="709"/>
        <v>2414</v>
      </c>
      <c r="CV425" s="94"/>
      <c r="CW425" s="95">
        <f t="shared" si="710"/>
        <v>6748</v>
      </c>
      <c r="CX425" s="95">
        <f t="shared" si="711"/>
        <v>-4631</v>
      </c>
      <c r="CY425" s="95">
        <f t="shared" si="712"/>
        <v>-2823</v>
      </c>
      <c r="CZ425" s="93">
        <f t="shared" si="713"/>
        <v>-848</v>
      </c>
      <c r="DA425" s="95">
        <f t="shared" si="714"/>
        <v>-1554</v>
      </c>
      <c r="DB425" s="99">
        <f t="shared" si="715"/>
        <v>-0.230290456431535</v>
      </c>
      <c r="DC425" s="99">
        <f t="shared" si="716"/>
        <v>-0.187183811129848</v>
      </c>
      <c r="DD425" s="91">
        <f t="shared" si="717"/>
        <v>0</v>
      </c>
      <c r="DE425" s="93">
        <f t="shared" si="718"/>
        <v>0</v>
      </c>
      <c r="DF425" s="93">
        <f t="shared" si="719"/>
        <v>12</v>
      </c>
      <c r="DG425" s="93">
        <f t="shared" si="720"/>
        <v>5741.5</v>
      </c>
      <c r="DH425" s="94"/>
      <c r="DI425" s="100">
        <f t="shared" si="721"/>
        <v>7559</v>
      </c>
      <c r="DJ425" s="100">
        <f t="shared" si="722"/>
        <v>-4339</v>
      </c>
      <c r="DK425" s="100">
        <f t="shared" si="723"/>
        <v>-3170</v>
      </c>
      <c r="DL425" s="100">
        <f t="shared" si="724"/>
        <v>-1170</v>
      </c>
      <c r="DM425" s="100">
        <f t="shared" si="725"/>
        <v>-1120</v>
      </c>
      <c r="DN425" s="99">
        <f t="shared" si="726"/>
        <v>-0.148167747056489</v>
      </c>
      <c r="DO425" s="90">
        <f t="shared" si="727"/>
        <v>-0.129047125244844</v>
      </c>
      <c r="DP425" s="91">
        <f t="shared" si="728"/>
        <v>0</v>
      </c>
      <c r="DQ425" s="93">
        <f t="shared" si="729"/>
        <v>0</v>
      </c>
      <c r="DR425" s="93">
        <f t="shared" si="730"/>
        <v>27.5</v>
      </c>
      <c r="DS425" s="93">
        <f t="shared" si="731"/>
        <v>7506</v>
      </c>
      <c r="DT425" s="94"/>
      <c r="DU425" s="105">
        <f t="shared" ref="DU425:DX425" si="786">(DI425+CW425+CK425)/3</f>
        <v>4977.33333333333</v>
      </c>
      <c r="DV425" s="105">
        <f t="shared" si="786"/>
        <v>-2768.66666666667</v>
      </c>
      <c r="DW425" s="105">
        <f t="shared" si="786"/>
        <v>-3430.66666666667</v>
      </c>
      <c r="DX425" s="105">
        <f t="shared" si="786"/>
        <v>-994</v>
      </c>
      <c r="DY425" s="105">
        <f t="shared" si="733"/>
        <v>-2216</v>
      </c>
      <c r="DZ425" s="99">
        <f t="shared" si="734"/>
        <v>-0.445218323064559</v>
      </c>
      <c r="EA425" s="107">
        <f t="shared" si="735"/>
        <v>-0.308063021316033</v>
      </c>
      <c r="EB425" s="105">
        <f t="shared" si="736"/>
        <v>-54.3333333333333</v>
      </c>
      <c r="EC425" s="105">
        <f t="shared" si="737"/>
        <v>0</v>
      </c>
      <c r="ED425" s="105">
        <f t="shared" si="738"/>
        <v>33.3333333333333</v>
      </c>
      <c r="EE425" s="105">
        <f t="shared" si="739"/>
        <v>5220.5</v>
      </c>
      <c r="EF425" s="108"/>
      <c r="EG425" s="115" t="str">
        <f t="shared" si="740"/>
        <v>完整</v>
      </c>
      <c r="EH425" s="115" t="str">
        <f t="shared" si="741"/>
        <v>完整</v>
      </c>
      <c r="EI425" s="115" t="str">
        <f t="shared" si="742"/>
        <v>完整</v>
      </c>
      <c r="EJ425" s="115" t="str">
        <f t="shared" si="743"/>
        <v>选择</v>
      </c>
      <c r="EK425" s="115" t="str">
        <f t="shared" si="744"/>
        <v>选择</v>
      </c>
      <c r="EL425" s="115" t="str">
        <f t="shared" si="745"/>
        <v>删除</v>
      </c>
      <c r="EM425" s="3" t="str">
        <f t="shared" si="746"/>
        <v>删除</v>
      </c>
      <c r="EN425" s="3" t="str">
        <f t="shared" si="747"/>
        <v>删除</v>
      </c>
      <c r="EO425" s="3" t="str">
        <f t="shared" si="748"/>
        <v>删除</v>
      </c>
      <c r="GR425" s="4"/>
    </row>
    <row r="426" s="5" customFormat="1" customHeight="1" spans="1:200">
      <c r="A426" s="42" t="s">
        <v>4065</v>
      </c>
      <c r="B426" s="43" t="str">
        <f t="shared" si="763"/>
        <v>Evlel Joint Stock Company</v>
      </c>
      <c r="C426" s="44" t="s">
        <v>207</v>
      </c>
      <c r="D426" s="44" t="s">
        <v>91</v>
      </c>
      <c r="E426" s="45"/>
      <c r="F426" s="47"/>
      <c r="G426" s="44"/>
      <c r="H426" s="46" t="e">
        <f t="shared" si="697"/>
        <v>#VALUE!</v>
      </c>
      <c r="I426" s="46" t="str">
        <f t="shared" si="698"/>
        <v> </v>
      </c>
      <c r="J426" s="44"/>
      <c r="K426" s="47"/>
      <c r="L426" s="44"/>
      <c r="M426" s="70"/>
      <c r="N426" s="71" t="s">
        <v>4066</v>
      </c>
      <c r="O426" s="71" t="s">
        <v>4067</v>
      </c>
      <c r="P426" s="71" t="s">
        <v>211</v>
      </c>
      <c r="Q426" s="71" t="s">
        <v>4068</v>
      </c>
      <c r="R426" s="75"/>
      <c r="S426" s="71" t="s">
        <v>3891</v>
      </c>
      <c r="T426" s="75"/>
      <c r="U426" s="71" t="s">
        <v>4069</v>
      </c>
      <c r="V426" s="71" t="s">
        <v>716</v>
      </c>
      <c r="W426" s="71" t="s">
        <v>83</v>
      </c>
      <c r="X426" s="71" t="s">
        <v>4070</v>
      </c>
      <c r="Y426" s="71" t="s">
        <v>4071</v>
      </c>
      <c r="Z426" s="71" t="s">
        <v>4072</v>
      </c>
      <c r="AA426" s="81">
        <v>33795</v>
      </c>
      <c r="AB426" s="75"/>
      <c r="AC426" s="83"/>
      <c r="AD426" s="83"/>
      <c r="AE426" s="83"/>
      <c r="AF426" s="83"/>
      <c r="AG426" s="83"/>
      <c r="AH426" s="83"/>
      <c r="AI426" s="83"/>
      <c r="AJ426" s="83"/>
      <c r="AK426" s="83"/>
      <c r="AL426" s="83"/>
      <c r="AM426" s="83"/>
      <c r="AN426" s="83"/>
      <c r="AO426" s="83"/>
      <c r="AP426" s="83"/>
      <c r="AQ426" s="83"/>
      <c r="AR426" s="83"/>
      <c r="AS426" s="83"/>
      <c r="AT426" s="83"/>
      <c r="AU426" s="83"/>
      <c r="AV426" s="83"/>
      <c r="AW426" s="83"/>
      <c r="AX426" s="83"/>
      <c r="AY426" s="83"/>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9" t="str">
        <f t="shared" si="699"/>
        <v>无数据</v>
      </c>
      <c r="CL426" s="89">
        <f t="shared" si="700"/>
        <v>0</v>
      </c>
      <c r="CM426" s="89">
        <f t="shared" si="701"/>
        <v>0</v>
      </c>
      <c r="CN426" s="89">
        <f t="shared" si="702"/>
        <v>0</v>
      </c>
      <c r="CO426" s="89" t="str">
        <f t="shared" si="703"/>
        <v>无数据</v>
      </c>
      <c r="CP426" s="90" t="e">
        <f t="shared" si="704"/>
        <v>#VALUE!</v>
      </c>
      <c r="CQ426" s="90" t="e">
        <f t="shared" si="705"/>
        <v>#VALUE!</v>
      </c>
      <c r="CR426" s="91">
        <f t="shared" si="706"/>
        <v>0</v>
      </c>
      <c r="CS426" s="93" t="str">
        <f t="shared" si="707"/>
        <v/>
      </c>
      <c r="CT426" s="93" t="e">
        <f t="shared" si="708"/>
        <v>#VALUE!</v>
      </c>
      <c r="CU426" s="93" t="e">
        <f t="shared" si="709"/>
        <v>#VALUE!</v>
      </c>
      <c r="CV426" s="94"/>
      <c r="CW426" s="95" t="str">
        <f t="shared" si="710"/>
        <v>无数据</v>
      </c>
      <c r="CX426" s="95">
        <f t="shared" si="711"/>
        <v>0</v>
      </c>
      <c r="CY426" s="95">
        <f t="shared" si="712"/>
        <v>0</v>
      </c>
      <c r="CZ426" s="93" t="str">
        <f t="shared" si="713"/>
        <v/>
      </c>
      <c r="DA426" s="95" t="str">
        <f t="shared" si="714"/>
        <v>无数据</v>
      </c>
      <c r="DB426" s="99" t="e">
        <f t="shared" si="715"/>
        <v>#VALUE!</v>
      </c>
      <c r="DC426" s="99" t="e">
        <f t="shared" si="716"/>
        <v>#VALUE!</v>
      </c>
      <c r="DD426" s="91">
        <f t="shared" si="717"/>
        <v>0</v>
      </c>
      <c r="DE426" s="93" t="str">
        <f t="shared" si="718"/>
        <v/>
      </c>
      <c r="DF426" s="93" t="e">
        <f t="shared" si="719"/>
        <v>#VALUE!</v>
      </c>
      <c r="DG426" s="93" t="e">
        <f t="shared" si="720"/>
        <v>#VALUE!</v>
      </c>
      <c r="DH426" s="94"/>
      <c r="DI426" s="100" t="str">
        <f t="shared" si="721"/>
        <v>无数据</v>
      </c>
      <c r="DJ426" s="100">
        <f t="shared" si="722"/>
        <v>0</v>
      </c>
      <c r="DK426" s="100">
        <f t="shared" si="723"/>
        <v>0</v>
      </c>
      <c r="DL426" s="100">
        <f t="shared" si="724"/>
        <v>0</v>
      </c>
      <c r="DM426" s="100" t="str">
        <f t="shared" si="725"/>
        <v>无数据</v>
      </c>
      <c r="DN426" s="99" t="e">
        <f t="shared" si="726"/>
        <v>#VALUE!</v>
      </c>
      <c r="DO426" s="90" t="e">
        <f t="shared" si="727"/>
        <v>#VALUE!</v>
      </c>
      <c r="DP426" s="91">
        <f t="shared" si="728"/>
        <v>0</v>
      </c>
      <c r="DQ426" s="93" t="str">
        <f t="shared" si="729"/>
        <v/>
      </c>
      <c r="DR426" s="93" t="e">
        <f t="shared" si="730"/>
        <v>#VALUE!</v>
      </c>
      <c r="DS426" s="93" t="e">
        <f t="shared" si="731"/>
        <v>#VALUE!</v>
      </c>
      <c r="DT426" s="94"/>
      <c r="DU426" s="105" t="e">
        <f t="shared" ref="DU426:DX426" si="787">(DI426+CW426+CK426)/3</f>
        <v>#VALUE!</v>
      </c>
      <c r="DV426" s="105">
        <f t="shared" si="787"/>
        <v>0</v>
      </c>
      <c r="DW426" s="105">
        <f t="shared" si="787"/>
        <v>0</v>
      </c>
      <c r="DX426" s="105" t="e">
        <f t="shared" si="787"/>
        <v>#VALUE!</v>
      </c>
      <c r="DY426" s="105" t="e">
        <f t="shared" si="733"/>
        <v>#VALUE!</v>
      </c>
      <c r="DZ426" s="99" t="e">
        <f t="shared" si="734"/>
        <v>#VALUE!</v>
      </c>
      <c r="EA426" s="107" t="e">
        <f t="shared" si="735"/>
        <v>#VALUE!</v>
      </c>
      <c r="EB426" s="105">
        <f t="shared" si="736"/>
        <v>0</v>
      </c>
      <c r="EC426" s="105" t="e">
        <f t="shared" si="737"/>
        <v>#VALUE!</v>
      </c>
      <c r="ED426" s="105" t="e">
        <f t="shared" si="738"/>
        <v>#VALUE!</v>
      </c>
      <c r="EE426" s="105" t="e">
        <f t="shared" si="739"/>
        <v>#VALUE!</v>
      </c>
      <c r="EF426" s="108"/>
      <c r="EG426" s="115" t="str">
        <f t="shared" si="740"/>
        <v>无数据</v>
      </c>
      <c r="EH426" s="115" t="str">
        <f t="shared" si="741"/>
        <v>无数据</v>
      </c>
      <c r="EI426" s="115" t="str">
        <f t="shared" si="742"/>
        <v>无数据</v>
      </c>
      <c r="EJ426" s="115" t="str">
        <f t="shared" si="743"/>
        <v>删除</v>
      </c>
      <c r="EK426" s="115" t="str">
        <f t="shared" si="744"/>
        <v>删除</v>
      </c>
      <c r="EL426" s="115" t="str">
        <f t="shared" si="745"/>
        <v>选择</v>
      </c>
      <c r="EM426" s="3" t="e">
        <f t="shared" si="746"/>
        <v>#VALUE!</v>
      </c>
      <c r="EN426" s="3" t="e">
        <f t="shared" si="747"/>
        <v>#VALUE!</v>
      </c>
      <c r="EO426" s="3" t="e">
        <f t="shared" si="748"/>
        <v>#VALUE!</v>
      </c>
      <c r="GR426" s="4"/>
    </row>
    <row r="427" s="5" customFormat="1" customHeight="1" spans="1:200">
      <c r="A427" s="42" t="s">
        <v>4073</v>
      </c>
      <c r="B427" s="43" t="str">
        <f t="shared" si="763"/>
        <v>ECO Hotels and Resorts Limited</v>
      </c>
      <c r="C427" s="44" t="s">
        <v>207</v>
      </c>
      <c r="D427" s="44" t="s">
        <v>91</v>
      </c>
      <c r="E427" s="45"/>
      <c r="F427" s="47"/>
      <c r="G427" s="44"/>
      <c r="H427" s="46" t="e">
        <f t="shared" si="697"/>
        <v>#VALUE!</v>
      </c>
      <c r="I427" s="46" t="str">
        <f t="shared" si="698"/>
        <v> </v>
      </c>
      <c r="J427" s="44"/>
      <c r="K427" s="47"/>
      <c r="L427" s="44"/>
      <c r="M427" s="70"/>
      <c r="N427" s="71" t="s">
        <v>4074</v>
      </c>
      <c r="O427" s="71" t="s">
        <v>4075</v>
      </c>
      <c r="P427" s="71" t="s">
        <v>63</v>
      </c>
      <c r="Q427" s="71" t="s">
        <v>4076</v>
      </c>
      <c r="R427" s="71" t="s">
        <v>4077</v>
      </c>
      <c r="S427" s="71" t="s">
        <v>612</v>
      </c>
      <c r="T427" s="75"/>
      <c r="U427" s="71" t="s">
        <v>4078</v>
      </c>
      <c r="V427" s="71" t="s">
        <v>216</v>
      </c>
      <c r="W427" s="71" t="s">
        <v>71</v>
      </c>
      <c r="X427" s="71" t="s">
        <v>4079</v>
      </c>
      <c r="Y427" s="71" t="s">
        <v>4080</v>
      </c>
      <c r="Z427" s="71" t="s">
        <v>4081</v>
      </c>
      <c r="AA427" s="75"/>
      <c r="AB427" s="71" t="s">
        <v>4082</v>
      </c>
      <c r="AC427" s="82">
        <v>1800</v>
      </c>
      <c r="AD427" s="83"/>
      <c r="AE427" s="82">
        <v>1659</v>
      </c>
      <c r="AF427" s="82">
        <v>10003</v>
      </c>
      <c r="AG427" s="82">
        <v>81</v>
      </c>
      <c r="AH427" s="83"/>
      <c r="AI427" s="82">
        <v>298</v>
      </c>
      <c r="AJ427" s="83"/>
      <c r="AK427" s="83"/>
      <c r="AL427" s="83"/>
      <c r="AM427" s="82">
        <v>2760</v>
      </c>
      <c r="AN427" s="82">
        <v>14138</v>
      </c>
      <c r="AO427" s="82">
        <v>0</v>
      </c>
      <c r="AP427" s="82">
        <v>0</v>
      </c>
      <c r="AQ427" s="82">
        <v>0</v>
      </c>
      <c r="AR427" s="82">
        <v>0</v>
      </c>
      <c r="AS427" s="82">
        <v>-49173</v>
      </c>
      <c r="AT427" s="82">
        <v>-18678</v>
      </c>
      <c r="AU427" s="82">
        <v>-1603</v>
      </c>
      <c r="AV427" s="82">
        <v>-28761</v>
      </c>
      <c r="AW427" s="82">
        <v>-264</v>
      </c>
      <c r="AX427" s="82">
        <v>0</v>
      </c>
      <c r="AY427" s="82">
        <v>0</v>
      </c>
      <c r="AZ427" s="82">
        <v>-1438</v>
      </c>
      <c r="BA427" s="83"/>
      <c r="BB427" s="83"/>
      <c r="BC427" s="83"/>
      <c r="BD427" s="83"/>
      <c r="BE427" s="82">
        <v>188</v>
      </c>
      <c r="BF427" s="83"/>
      <c r="BG427" s="83"/>
      <c r="BH427" s="82">
        <v>40</v>
      </c>
      <c r="BI427" s="82">
        <v>211148</v>
      </c>
      <c r="BJ427" s="82">
        <v>814</v>
      </c>
      <c r="BK427" s="82">
        <v>7334</v>
      </c>
      <c r="BL427" s="82">
        <v>11663</v>
      </c>
      <c r="BM427" s="82">
        <v>1324</v>
      </c>
      <c r="BN427" s="83"/>
      <c r="BO427" s="83"/>
      <c r="BP427" s="82">
        <v>2455</v>
      </c>
      <c r="BQ427" s="82">
        <v>384567</v>
      </c>
      <c r="BR427" s="82">
        <v>1144</v>
      </c>
      <c r="BS427" s="82">
        <v>7658</v>
      </c>
      <c r="BT427" s="82">
        <v>15341</v>
      </c>
      <c r="BU427" s="82">
        <v>130</v>
      </c>
      <c r="BV427" s="82">
        <v>189</v>
      </c>
      <c r="BW427" s="82">
        <v>31</v>
      </c>
      <c r="BX427" s="82">
        <v>49</v>
      </c>
      <c r="BY427" s="82">
        <v>-47556</v>
      </c>
      <c r="BZ427" s="82">
        <v>-18678</v>
      </c>
      <c r="CA427" s="82">
        <v>-2406</v>
      </c>
      <c r="CB427" s="82">
        <v>-34334</v>
      </c>
      <c r="CC427" s="82">
        <v>5045</v>
      </c>
      <c r="CD427" s="82">
        <v>6833</v>
      </c>
      <c r="CE427" s="82">
        <v>288</v>
      </c>
      <c r="CF427" s="82">
        <v>23786</v>
      </c>
      <c r="CG427" s="82">
        <v>11750</v>
      </c>
      <c r="CH427" s="82">
        <v>1505</v>
      </c>
      <c r="CI427" s="82">
        <v>433</v>
      </c>
      <c r="CJ427" s="82">
        <v>34</v>
      </c>
      <c r="CK427" s="89">
        <f t="shared" si="699"/>
        <v>1800</v>
      </c>
      <c r="CL427" s="89">
        <f t="shared" si="700"/>
        <v>0</v>
      </c>
      <c r="CM427" s="89">
        <f t="shared" si="701"/>
        <v>-49173</v>
      </c>
      <c r="CN427" s="89">
        <f t="shared" si="702"/>
        <v>-264</v>
      </c>
      <c r="CO427" s="89">
        <f t="shared" si="703"/>
        <v>-47637</v>
      </c>
      <c r="CP427" s="90">
        <f t="shared" si="704"/>
        <v>-26.465</v>
      </c>
      <c r="CQ427" s="90">
        <f t="shared" si="705"/>
        <v>-0.963590023666485</v>
      </c>
      <c r="CR427" s="91">
        <f t="shared" si="706"/>
        <v>130</v>
      </c>
      <c r="CS427" s="93">
        <f t="shared" si="707"/>
        <v>0</v>
      </c>
      <c r="CT427" s="93" t="e">
        <f t="shared" si="708"/>
        <v>#VALUE!</v>
      </c>
      <c r="CU427" s="93" t="e">
        <f t="shared" si="709"/>
        <v>#VALUE!</v>
      </c>
      <c r="CV427" s="94"/>
      <c r="CW427" s="95" t="str">
        <f t="shared" si="710"/>
        <v>无数据</v>
      </c>
      <c r="CX427" s="95">
        <f t="shared" si="711"/>
        <v>0</v>
      </c>
      <c r="CY427" s="95">
        <f t="shared" si="712"/>
        <v>-18678</v>
      </c>
      <c r="CZ427" s="93">
        <f t="shared" si="713"/>
        <v>0</v>
      </c>
      <c r="DA427" s="95" t="str">
        <f t="shared" si="714"/>
        <v>无数据</v>
      </c>
      <c r="DB427" s="99" t="e">
        <f t="shared" si="715"/>
        <v>#VALUE!</v>
      </c>
      <c r="DC427" s="99" t="e">
        <f t="shared" si="716"/>
        <v>#VALUE!</v>
      </c>
      <c r="DD427" s="91">
        <f t="shared" si="717"/>
        <v>189</v>
      </c>
      <c r="DE427" s="93">
        <f t="shared" si="718"/>
        <v>0</v>
      </c>
      <c r="DF427" s="93" t="e">
        <f t="shared" si="719"/>
        <v>#VALUE!</v>
      </c>
      <c r="DG427" s="93" t="e">
        <f t="shared" si="720"/>
        <v>#VALUE!</v>
      </c>
      <c r="DH427" s="94"/>
      <c r="DI427" s="100">
        <f t="shared" si="721"/>
        <v>1659</v>
      </c>
      <c r="DJ427" s="100">
        <f t="shared" si="722"/>
        <v>-2760</v>
      </c>
      <c r="DK427" s="100">
        <f t="shared" si="723"/>
        <v>-1603</v>
      </c>
      <c r="DL427" s="100">
        <f t="shared" si="724"/>
        <v>0</v>
      </c>
      <c r="DM427" s="100">
        <f t="shared" si="725"/>
        <v>-2704</v>
      </c>
      <c r="DN427" s="99">
        <f t="shared" si="726"/>
        <v>-1.62989752863171</v>
      </c>
      <c r="DO427" s="90">
        <f t="shared" si="727"/>
        <v>-0.619757047902819</v>
      </c>
      <c r="DP427" s="91">
        <f t="shared" si="728"/>
        <v>31</v>
      </c>
      <c r="DQ427" s="93">
        <f t="shared" si="729"/>
        <v>0</v>
      </c>
      <c r="DR427" s="93" t="e">
        <f t="shared" si="730"/>
        <v>#VALUE!</v>
      </c>
      <c r="DS427" s="93" t="e">
        <f t="shared" si="731"/>
        <v>#VALUE!</v>
      </c>
      <c r="DT427" s="94"/>
      <c r="DU427" s="105" t="e">
        <f t="shared" ref="DU427:DX427" si="788">(DI427+CW427+CK427)/3</f>
        <v>#VALUE!</v>
      </c>
      <c r="DV427" s="105">
        <f t="shared" si="788"/>
        <v>-920</v>
      </c>
      <c r="DW427" s="105">
        <f t="shared" si="788"/>
        <v>-23151.3333333333</v>
      </c>
      <c r="DX427" s="105">
        <f t="shared" si="788"/>
        <v>-88</v>
      </c>
      <c r="DY427" s="105" t="e">
        <f t="shared" si="733"/>
        <v>#VALUE!</v>
      </c>
      <c r="DZ427" s="99" t="e">
        <f t="shared" si="734"/>
        <v>#VALUE!</v>
      </c>
      <c r="EA427" s="107" t="e">
        <f t="shared" si="735"/>
        <v>#VALUE!</v>
      </c>
      <c r="EB427" s="105">
        <f t="shared" si="736"/>
        <v>-116.666666666667</v>
      </c>
      <c r="EC427" s="105">
        <f t="shared" si="737"/>
        <v>0</v>
      </c>
      <c r="ED427" s="105" t="e">
        <f t="shared" si="738"/>
        <v>#VALUE!</v>
      </c>
      <c r="EE427" s="105" t="e">
        <f t="shared" si="739"/>
        <v>#VALUE!</v>
      </c>
      <c r="EF427" s="108"/>
      <c r="EG427" s="115" t="str">
        <f t="shared" si="740"/>
        <v>完整</v>
      </c>
      <c r="EH427" s="115" t="str">
        <f t="shared" si="741"/>
        <v>无数据</v>
      </c>
      <c r="EI427" s="115" t="str">
        <f t="shared" si="742"/>
        <v>完整</v>
      </c>
      <c r="EJ427" s="115" t="str">
        <f t="shared" si="743"/>
        <v>选择</v>
      </c>
      <c r="EK427" s="115" t="str">
        <f t="shared" si="744"/>
        <v>删除</v>
      </c>
      <c r="EL427" s="115" t="str">
        <f t="shared" si="745"/>
        <v>选择</v>
      </c>
      <c r="EM427" s="3" t="e">
        <f t="shared" si="746"/>
        <v>#VALUE!</v>
      </c>
      <c r="EN427" s="3" t="e">
        <f t="shared" si="747"/>
        <v>#VALUE!</v>
      </c>
      <c r="EO427" s="3" t="e">
        <f t="shared" si="748"/>
        <v>#VALUE!</v>
      </c>
      <c r="GR427" s="4"/>
    </row>
    <row r="428" s="5" customFormat="1" customHeight="1" spans="1:200">
      <c r="A428" s="42" t="s">
        <v>4083</v>
      </c>
      <c r="B428" s="43" t="str">
        <f t="shared" si="763"/>
        <v>Tulpar Joint Stock Company</v>
      </c>
      <c r="C428" s="44" t="s">
        <v>207</v>
      </c>
      <c r="D428" s="44" t="s">
        <v>90</v>
      </c>
      <c r="E428" s="45"/>
      <c r="F428" s="47"/>
      <c r="G428" s="44"/>
      <c r="H428" s="46" t="e">
        <f t="shared" si="697"/>
        <v>#VALUE!</v>
      </c>
      <c r="I428" s="46" t="str">
        <f t="shared" si="698"/>
        <v> </v>
      </c>
      <c r="J428" s="44"/>
      <c r="K428" s="47"/>
      <c r="L428" s="44"/>
      <c r="M428" s="70"/>
      <c r="N428" s="71" t="s">
        <v>4084</v>
      </c>
      <c r="O428" s="71" t="s">
        <v>4085</v>
      </c>
      <c r="P428" s="71" t="s">
        <v>211</v>
      </c>
      <c r="Q428" s="71" t="s">
        <v>4010</v>
      </c>
      <c r="R428" s="75"/>
      <c r="S428" s="71" t="s">
        <v>3891</v>
      </c>
      <c r="T428" s="75"/>
      <c r="U428" s="71" t="s">
        <v>4086</v>
      </c>
      <c r="V428" s="71" t="s">
        <v>306</v>
      </c>
      <c r="W428" s="71" t="s">
        <v>83</v>
      </c>
      <c r="X428" s="71" t="s">
        <v>4087</v>
      </c>
      <c r="Y428" s="71" t="s">
        <v>3857</v>
      </c>
      <c r="Z428" s="71" t="s">
        <v>4088</v>
      </c>
      <c r="AA428" s="81">
        <v>34134</v>
      </c>
      <c r="AB428" s="75"/>
      <c r="AC428" s="83"/>
      <c r="AD428" s="83"/>
      <c r="AE428" s="82">
        <v>26000</v>
      </c>
      <c r="AF428" s="82">
        <v>27000</v>
      </c>
      <c r="AG428" s="83"/>
      <c r="AH428" s="83"/>
      <c r="AI428" s="83"/>
      <c r="AJ428" s="83"/>
      <c r="AK428" s="83"/>
      <c r="AL428" s="83"/>
      <c r="AM428" s="82">
        <v>25800</v>
      </c>
      <c r="AN428" s="82">
        <v>27990</v>
      </c>
      <c r="AO428" s="83"/>
      <c r="AP428" s="83"/>
      <c r="AQ428" s="82">
        <v>0</v>
      </c>
      <c r="AR428" s="82">
        <v>0</v>
      </c>
      <c r="AS428" s="83"/>
      <c r="AT428" s="83"/>
      <c r="AU428" s="83"/>
      <c r="AV428" s="83"/>
      <c r="AW428" s="83"/>
      <c r="AX428" s="83"/>
      <c r="AY428" s="82">
        <v>0</v>
      </c>
      <c r="AZ428" s="82">
        <v>0</v>
      </c>
      <c r="BA428" s="83"/>
      <c r="BB428" s="83"/>
      <c r="BC428" s="82">
        <v>8188</v>
      </c>
      <c r="BD428" s="82">
        <v>8188</v>
      </c>
      <c r="BE428" s="83"/>
      <c r="BF428" s="83"/>
      <c r="BG428" s="83"/>
      <c r="BH428" s="83"/>
      <c r="BI428" s="83"/>
      <c r="BJ428" s="83"/>
      <c r="BK428" s="82">
        <v>3711</v>
      </c>
      <c r="BL428" s="82">
        <v>3511</v>
      </c>
      <c r="BM428" s="83"/>
      <c r="BN428" s="83"/>
      <c r="BO428" s="82">
        <v>29929</v>
      </c>
      <c r="BP428" s="82">
        <v>29929</v>
      </c>
      <c r="BQ428" s="83"/>
      <c r="BR428" s="83"/>
      <c r="BS428" s="82">
        <v>26828</v>
      </c>
      <c r="BT428" s="82">
        <v>26628</v>
      </c>
      <c r="BU428" s="83"/>
      <c r="BV428" s="83"/>
      <c r="BW428" s="83"/>
      <c r="BX428" s="83"/>
      <c r="BY428" s="83"/>
      <c r="BZ428" s="83"/>
      <c r="CA428" s="82">
        <v>200</v>
      </c>
      <c r="CB428" s="82">
        <v>-990</v>
      </c>
      <c r="CC428" s="83"/>
      <c r="CD428" s="83"/>
      <c r="CE428" s="83"/>
      <c r="CF428" s="83"/>
      <c r="CG428" s="83"/>
      <c r="CH428" s="83"/>
      <c r="CI428" s="83"/>
      <c r="CJ428" s="83"/>
      <c r="CK428" s="89" t="str">
        <f t="shared" si="699"/>
        <v>无数据</v>
      </c>
      <c r="CL428" s="89">
        <f t="shared" si="700"/>
        <v>0</v>
      </c>
      <c r="CM428" s="89">
        <f t="shared" si="701"/>
        <v>0</v>
      </c>
      <c r="CN428" s="89">
        <f t="shared" si="702"/>
        <v>0</v>
      </c>
      <c r="CO428" s="89" t="str">
        <f t="shared" si="703"/>
        <v>无数据</v>
      </c>
      <c r="CP428" s="90" t="e">
        <f t="shared" si="704"/>
        <v>#VALUE!</v>
      </c>
      <c r="CQ428" s="90" t="e">
        <f t="shared" si="705"/>
        <v>#VALUE!</v>
      </c>
      <c r="CR428" s="91">
        <f t="shared" si="706"/>
        <v>0</v>
      </c>
      <c r="CS428" s="93" t="str">
        <f t="shared" si="707"/>
        <v/>
      </c>
      <c r="CT428" s="93" t="e">
        <f t="shared" si="708"/>
        <v>#VALUE!</v>
      </c>
      <c r="CU428" s="93" t="e">
        <f t="shared" si="709"/>
        <v>#VALUE!</v>
      </c>
      <c r="CV428" s="94"/>
      <c r="CW428" s="95" t="str">
        <f t="shared" si="710"/>
        <v>无数据</v>
      </c>
      <c r="CX428" s="95">
        <f t="shared" si="711"/>
        <v>0</v>
      </c>
      <c r="CY428" s="95">
        <f t="shared" si="712"/>
        <v>0</v>
      </c>
      <c r="CZ428" s="93" t="str">
        <f t="shared" si="713"/>
        <v/>
      </c>
      <c r="DA428" s="95" t="str">
        <f t="shared" si="714"/>
        <v>无数据</v>
      </c>
      <c r="DB428" s="99" t="e">
        <f t="shared" si="715"/>
        <v>#VALUE!</v>
      </c>
      <c r="DC428" s="99" t="e">
        <f t="shared" si="716"/>
        <v>#VALUE!</v>
      </c>
      <c r="DD428" s="91">
        <f t="shared" si="717"/>
        <v>0</v>
      </c>
      <c r="DE428" s="93" t="str">
        <f t="shared" si="718"/>
        <v/>
      </c>
      <c r="DF428" s="93" t="e">
        <f t="shared" si="719"/>
        <v>#VALUE!</v>
      </c>
      <c r="DG428" s="93" t="e">
        <f t="shared" si="720"/>
        <v>#VALUE!</v>
      </c>
      <c r="DH428" s="94"/>
      <c r="DI428" s="100">
        <f t="shared" si="721"/>
        <v>26000</v>
      </c>
      <c r="DJ428" s="100">
        <f t="shared" si="722"/>
        <v>-25800</v>
      </c>
      <c r="DK428" s="100">
        <f t="shared" si="723"/>
        <v>0</v>
      </c>
      <c r="DL428" s="100">
        <f t="shared" si="724"/>
        <v>0</v>
      </c>
      <c r="DM428" s="100">
        <f t="shared" si="725"/>
        <v>200</v>
      </c>
      <c r="DN428" s="99">
        <f t="shared" si="726"/>
        <v>0.00769230769230769</v>
      </c>
      <c r="DO428" s="90">
        <f t="shared" si="727"/>
        <v>0.00775193798449612</v>
      </c>
      <c r="DP428" s="91">
        <f t="shared" si="728"/>
        <v>0</v>
      </c>
      <c r="DQ428" s="93">
        <f t="shared" si="729"/>
        <v>0</v>
      </c>
      <c r="DR428" s="93">
        <f t="shared" si="730"/>
        <v>8188</v>
      </c>
      <c r="DS428" s="93">
        <f t="shared" si="731"/>
        <v>29929</v>
      </c>
      <c r="DT428" s="94"/>
      <c r="DU428" s="105" t="e">
        <f t="shared" ref="DU428:DX428" si="789">(DI428+CW428+CK428)/3</f>
        <v>#VALUE!</v>
      </c>
      <c r="DV428" s="105">
        <f t="shared" si="789"/>
        <v>-8600</v>
      </c>
      <c r="DW428" s="105">
        <f t="shared" si="789"/>
        <v>0</v>
      </c>
      <c r="DX428" s="105" t="e">
        <f t="shared" si="789"/>
        <v>#VALUE!</v>
      </c>
      <c r="DY428" s="105" t="e">
        <f t="shared" si="733"/>
        <v>#VALUE!</v>
      </c>
      <c r="DZ428" s="99" t="e">
        <f t="shared" si="734"/>
        <v>#VALUE!</v>
      </c>
      <c r="EA428" s="107" t="e">
        <f t="shared" si="735"/>
        <v>#VALUE!</v>
      </c>
      <c r="EB428" s="105">
        <f t="shared" si="736"/>
        <v>0</v>
      </c>
      <c r="EC428" s="105" t="e">
        <f t="shared" si="737"/>
        <v>#VALUE!</v>
      </c>
      <c r="ED428" s="105" t="e">
        <f t="shared" si="738"/>
        <v>#VALUE!</v>
      </c>
      <c r="EE428" s="105" t="e">
        <f t="shared" si="739"/>
        <v>#VALUE!</v>
      </c>
      <c r="EF428" s="108"/>
      <c r="EG428" s="115" t="str">
        <f t="shared" si="740"/>
        <v>完整</v>
      </c>
      <c r="EH428" s="115" t="str">
        <f t="shared" si="741"/>
        <v>无数据</v>
      </c>
      <c r="EI428" s="115" t="str">
        <f t="shared" si="742"/>
        <v>无数据</v>
      </c>
      <c r="EJ428" s="115" t="str">
        <f t="shared" si="743"/>
        <v>删除</v>
      </c>
      <c r="EK428" s="115" t="str">
        <f t="shared" si="744"/>
        <v>删除</v>
      </c>
      <c r="EL428" s="115" t="str">
        <f t="shared" si="745"/>
        <v>选择</v>
      </c>
      <c r="EM428" s="3" t="e">
        <f t="shared" si="746"/>
        <v>#VALUE!</v>
      </c>
      <c r="EN428" s="3" t="e">
        <f t="shared" si="747"/>
        <v>#VALUE!</v>
      </c>
      <c r="EO428" s="3" t="e">
        <f t="shared" si="748"/>
        <v>#VALUE!</v>
      </c>
      <c r="GR428" s="4"/>
    </row>
    <row r="429" s="5" customFormat="1" customHeight="1" spans="1:200">
      <c r="A429" s="42" t="s">
        <v>4089</v>
      </c>
      <c r="B429" s="43" t="str">
        <f t="shared" si="763"/>
        <v>Monsav Joint Stock Company</v>
      </c>
      <c r="C429" s="44" t="s">
        <v>207</v>
      </c>
      <c r="D429" s="44" t="s">
        <v>91</v>
      </c>
      <c r="E429" s="45"/>
      <c r="F429" s="47"/>
      <c r="G429" s="44"/>
      <c r="H429" s="46" t="e">
        <f t="shared" si="697"/>
        <v>#VALUE!</v>
      </c>
      <c r="I429" s="46" t="str">
        <f t="shared" si="698"/>
        <v> </v>
      </c>
      <c r="J429" s="44"/>
      <c r="K429" s="47"/>
      <c r="L429" s="44"/>
      <c r="M429" s="70"/>
      <c r="N429" s="71" t="s">
        <v>4090</v>
      </c>
      <c r="O429" s="71" t="s">
        <v>4091</v>
      </c>
      <c r="P429" s="71" t="s">
        <v>211</v>
      </c>
      <c r="Q429" s="71" t="s">
        <v>4092</v>
      </c>
      <c r="R429" s="75"/>
      <c r="S429" s="71" t="s">
        <v>3891</v>
      </c>
      <c r="T429" s="75"/>
      <c r="U429" s="71" t="s">
        <v>4093</v>
      </c>
      <c r="V429" s="71" t="s">
        <v>716</v>
      </c>
      <c r="W429" s="71" t="s">
        <v>79</v>
      </c>
      <c r="X429" s="71" t="s">
        <v>4094</v>
      </c>
      <c r="Y429" s="71" t="s">
        <v>4095</v>
      </c>
      <c r="Z429" s="71" t="s">
        <v>4096</v>
      </c>
      <c r="AA429" s="81">
        <v>33630</v>
      </c>
      <c r="AB429" s="75"/>
      <c r="AC429" s="83"/>
      <c r="AD429" s="83"/>
      <c r="AE429" s="83"/>
      <c r="AF429" s="83"/>
      <c r="AG429" s="83"/>
      <c r="AH429" s="83"/>
      <c r="AI429" s="83"/>
      <c r="AJ429" s="83"/>
      <c r="AK429" s="83"/>
      <c r="AL429" s="83"/>
      <c r="AM429" s="83"/>
      <c r="AN429" s="83"/>
      <c r="AO429" s="83"/>
      <c r="AP429" s="83"/>
      <c r="AQ429" s="83"/>
      <c r="AR429" s="83"/>
      <c r="AS429" s="83"/>
      <c r="AT429" s="83"/>
      <c r="AU429" s="83"/>
      <c r="AV429" s="83"/>
      <c r="AW429" s="83"/>
      <c r="AX429" s="83"/>
      <c r="AY429" s="83"/>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9" t="str">
        <f t="shared" si="699"/>
        <v>无数据</v>
      </c>
      <c r="CL429" s="89">
        <f t="shared" si="700"/>
        <v>0</v>
      </c>
      <c r="CM429" s="89">
        <f t="shared" si="701"/>
        <v>0</v>
      </c>
      <c r="CN429" s="89">
        <f t="shared" si="702"/>
        <v>0</v>
      </c>
      <c r="CO429" s="89" t="str">
        <f t="shared" si="703"/>
        <v>无数据</v>
      </c>
      <c r="CP429" s="90" t="e">
        <f t="shared" si="704"/>
        <v>#VALUE!</v>
      </c>
      <c r="CQ429" s="90" t="e">
        <f t="shared" si="705"/>
        <v>#VALUE!</v>
      </c>
      <c r="CR429" s="91">
        <f t="shared" si="706"/>
        <v>0</v>
      </c>
      <c r="CS429" s="93" t="str">
        <f t="shared" si="707"/>
        <v/>
      </c>
      <c r="CT429" s="93" t="e">
        <f t="shared" si="708"/>
        <v>#VALUE!</v>
      </c>
      <c r="CU429" s="93" t="e">
        <f t="shared" si="709"/>
        <v>#VALUE!</v>
      </c>
      <c r="CV429" s="94"/>
      <c r="CW429" s="95" t="str">
        <f t="shared" si="710"/>
        <v>无数据</v>
      </c>
      <c r="CX429" s="95">
        <f t="shared" si="711"/>
        <v>0</v>
      </c>
      <c r="CY429" s="95">
        <f t="shared" si="712"/>
        <v>0</v>
      </c>
      <c r="CZ429" s="93" t="str">
        <f t="shared" si="713"/>
        <v/>
      </c>
      <c r="DA429" s="95" t="str">
        <f t="shared" si="714"/>
        <v>无数据</v>
      </c>
      <c r="DB429" s="99" t="e">
        <f t="shared" si="715"/>
        <v>#VALUE!</v>
      </c>
      <c r="DC429" s="99" t="e">
        <f t="shared" si="716"/>
        <v>#VALUE!</v>
      </c>
      <c r="DD429" s="91">
        <f t="shared" si="717"/>
        <v>0</v>
      </c>
      <c r="DE429" s="93" t="str">
        <f t="shared" si="718"/>
        <v/>
      </c>
      <c r="DF429" s="93" t="e">
        <f t="shared" si="719"/>
        <v>#VALUE!</v>
      </c>
      <c r="DG429" s="93" t="e">
        <f t="shared" si="720"/>
        <v>#VALUE!</v>
      </c>
      <c r="DH429" s="94"/>
      <c r="DI429" s="100" t="str">
        <f t="shared" si="721"/>
        <v>无数据</v>
      </c>
      <c r="DJ429" s="100">
        <f t="shared" si="722"/>
        <v>0</v>
      </c>
      <c r="DK429" s="100">
        <f t="shared" si="723"/>
        <v>0</v>
      </c>
      <c r="DL429" s="100">
        <f t="shared" si="724"/>
        <v>0</v>
      </c>
      <c r="DM429" s="100" t="str">
        <f t="shared" si="725"/>
        <v>无数据</v>
      </c>
      <c r="DN429" s="99" t="e">
        <f t="shared" si="726"/>
        <v>#VALUE!</v>
      </c>
      <c r="DO429" s="90" t="e">
        <f t="shared" si="727"/>
        <v>#VALUE!</v>
      </c>
      <c r="DP429" s="91">
        <f t="shared" si="728"/>
        <v>0</v>
      </c>
      <c r="DQ429" s="93" t="str">
        <f t="shared" si="729"/>
        <v/>
      </c>
      <c r="DR429" s="93" t="e">
        <f t="shared" si="730"/>
        <v>#VALUE!</v>
      </c>
      <c r="DS429" s="93" t="e">
        <f t="shared" si="731"/>
        <v>#VALUE!</v>
      </c>
      <c r="DT429" s="94"/>
      <c r="DU429" s="105" t="e">
        <f t="shared" ref="DU429:DX429" si="790">(DI429+CW429+CK429)/3</f>
        <v>#VALUE!</v>
      </c>
      <c r="DV429" s="105">
        <f t="shared" si="790"/>
        <v>0</v>
      </c>
      <c r="DW429" s="105">
        <f t="shared" si="790"/>
        <v>0</v>
      </c>
      <c r="DX429" s="105" t="e">
        <f t="shared" si="790"/>
        <v>#VALUE!</v>
      </c>
      <c r="DY429" s="105" t="e">
        <f t="shared" si="733"/>
        <v>#VALUE!</v>
      </c>
      <c r="DZ429" s="99" t="e">
        <f t="shared" si="734"/>
        <v>#VALUE!</v>
      </c>
      <c r="EA429" s="107" t="e">
        <f t="shared" si="735"/>
        <v>#VALUE!</v>
      </c>
      <c r="EB429" s="105">
        <f t="shared" si="736"/>
        <v>0</v>
      </c>
      <c r="EC429" s="105" t="e">
        <f t="shared" si="737"/>
        <v>#VALUE!</v>
      </c>
      <c r="ED429" s="105" t="e">
        <f t="shared" si="738"/>
        <v>#VALUE!</v>
      </c>
      <c r="EE429" s="105" t="e">
        <f t="shared" si="739"/>
        <v>#VALUE!</v>
      </c>
      <c r="EF429" s="108"/>
      <c r="EG429" s="115" t="str">
        <f t="shared" si="740"/>
        <v>无数据</v>
      </c>
      <c r="EH429" s="115" t="str">
        <f t="shared" si="741"/>
        <v>无数据</v>
      </c>
      <c r="EI429" s="115" t="str">
        <f t="shared" si="742"/>
        <v>无数据</v>
      </c>
      <c r="EJ429" s="115" t="str">
        <f t="shared" si="743"/>
        <v>删除</v>
      </c>
      <c r="EK429" s="115" t="str">
        <f t="shared" si="744"/>
        <v>删除</v>
      </c>
      <c r="EL429" s="115" t="str">
        <f t="shared" si="745"/>
        <v>选择</v>
      </c>
      <c r="EM429" s="3" t="e">
        <f t="shared" si="746"/>
        <v>#VALUE!</v>
      </c>
      <c r="EN429" s="3" t="e">
        <f t="shared" si="747"/>
        <v>#VALUE!</v>
      </c>
      <c r="EO429" s="3" t="e">
        <f t="shared" si="748"/>
        <v>#VALUE!</v>
      </c>
      <c r="GR429" s="4"/>
    </row>
    <row r="430" s="5" customFormat="1" customHeight="1" spans="1:200">
      <c r="A430" s="42" t="s">
        <v>4097</v>
      </c>
      <c r="B430" s="43" t="str">
        <f t="shared" si="763"/>
        <v>Tianjin Sunway Technology Development Incorporated Company</v>
      </c>
      <c r="C430" s="44" t="s">
        <v>207</v>
      </c>
      <c r="D430" s="44" t="s">
        <v>90</v>
      </c>
      <c r="E430" s="45"/>
      <c r="F430" s="47"/>
      <c r="G430" s="44"/>
      <c r="H430" s="46">
        <f t="shared" si="697"/>
        <v>-0.889490790899242</v>
      </c>
      <c r="I430" s="46" t="str">
        <f t="shared" si="698"/>
        <v> </v>
      </c>
      <c r="J430" s="44"/>
      <c r="K430" s="47"/>
      <c r="L430" s="44"/>
      <c r="M430" s="70"/>
      <c r="N430" s="71" t="s">
        <v>4098</v>
      </c>
      <c r="O430" s="71" t="s">
        <v>4099</v>
      </c>
      <c r="P430" s="71" t="s">
        <v>803</v>
      </c>
      <c r="Q430" s="71" t="s">
        <v>4100</v>
      </c>
      <c r="R430" s="71" t="s">
        <v>4101</v>
      </c>
      <c r="S430" s="71" t="s">
        <v>235</v>
      </c>
      <c r="T430" s="75"/>
      <c r="U430" s="71" t="s">
        <v>4102</v>
      </c>
      <c r="V430" s="71" t="s">
        <v>306</v>
      </c>
      <c r="W430" s="71" t="s">
        <v>77</v>
      </c>
      <c r="X430" s="71" t="s">
        <v>4103</v>
      </c>
      <c r="Y430" s="71" t="s">
        <v>4104</v>
      </c>
      <c r="Z430" s="71" t="s">
        <v>4105</v>
      </c>
      <c r="AA430" s="81">
        <v>41872</v>
      </c>
      <c r="AB430" s="75"/>
      <c r="AC430" s="82">
        <v>0</v>
      </c>
      <c r="AD430" s="82">
        <v>1847</v>
      </c>
      <c r="AE430" s="82">
        <v>-1</v>
      </c>
      <c r="AF430" s="82">
        <v>-20</v>
      </c>
      <c r="AG430" s="83"/>
      <c r="AH430" s="83"/>
      <c r="AI430" s="83"/>
      <c r="AJ430" s="83"/>
      <c r="AK430" s="82">
        <v>0</v>
      </c>
      <c r="AL430" s="82">
        <v>1840</v>
      </c>
      <c r="AM430" s="82">
        <v>0</v>
      </c>
      <c r="AN430" s="82">
        <v>0</v>
      </c>
      <c r="AO430" s="82">
        <v>0</v>
      </c>
      <c r="AP430" s="82">
        <v>0</v>
      </c>
      <c r="AQ430" s="82">
        <v>0</v>
      </c>
      <c r="AR430" s="82">
        <v>0</v>
      </c>
      <c r="AS430" s="82">
        <v>-667</v>
      </c>
      <c r="AT430" s="82">
        <v>-515</v>
      </c>
      <c r="AU430" s="82">
        <v>-466</v>
      </c>
      <c r="AV430" s="82">
        <v>-376</v>
      </c>
      <c r="AW430" s="82">
        <v>0</v>
      </c>
      <c r="AX430" s="82">
        <v>0</v>
      </c>
      <c r="AY430" s="82">
        <v>0</v>
      </c>
      <c r="AZ430" s="82">
        <v>0</v>
      </c>
      <c r="BA430" s="83"/>
      <c r="BB430" s="82">
        <v>0</v>
      </c>
      <c r="BC430" s="82">
        <v>1840</v>
      </c>
      <c r="BD430" s="83"/>
      <c r="BE430" s="82">
        <v>404</v>
      </c>
      <c r="BF430" s="82">
        <v>427</v>
      </c>
      <c r="BG430" s="83"/>
      <c r="BH430" s="83"/>
      <c r="BI430" s="82">
        <v>772</v>
      </c>
      <c r="BJ430" s="82">
        <v>1112</v>
      </c>
      <c r="BK430" s="82">
        <v>1369</v>
      </c>
      <c r="BL430" s="82">
        <v>1786</v>
      </c>
      <c r="BM430" s="82">
        <v>0</v>
      </c>
      <c r="BN430" s="82">
        <v>10</v>
      </c>
      <c r="BO430" s="82">
        <v>39</v>
      </c>
      <c r="BP430" s="82">
        <v>10</v>
      </c>
      <c r="BQ430" s="82">
        <v>1212</v>
      </c>
      <c r="BR430" s="82">
        <v>1686</v>
      </c>
      <c r="BS430" s="82">
        <v>3487</v>
      </c>
      <c r="BT430" s="82">
        <v>2170</v>
      </c>
      <c r="BU430" s="83"/>
      <c r="BV430" s="83"/>
      <c r="BW430" s="83"/>
      <c r="BX430" s="83"/>
      <c r="BY430" s="82">
        <v>-667</v>
      </c>
      <c r="BZ430" s="82">
        <v>-508</v>
      </c>
      <c r="CA430" s="82">
        <v>-467</v>
      </c>
      <c r="CB430" s="82">
        <v>-396</v>
      </c>
      <c r="CC430" s="83"/>
      <c r="CD430" s="83"/>
      <c r="CE430" s="83"/>
      <c r="CF430" s="83"/>
      <c r="CG430" s="82">
        <v>667</v>
      </c>
      <c r="CH430" s="82">
        <v>515</v>
      </c>
      <c r="CI430" s="82">
        <v>466</v>
      </c>
      <c r="CJ430" s="82">
        <v>376</v>
      </c>
      <c r="CK430" s="89">
        <f t="shared" si="699"/>
        <v>0</v>
      </c>
      <c r="CL430" s="89">
        <f t="shared" si="700"/>
        <v>0</v>
      </c>
      <c r="CM430" s="89">
        <f t="shared" si="701"/>
        <v>-667</v>
      </c>
      <c r="CN430" s="89">
        <f t="shared" si="702"/>
        <v>0</v>
      </c>
      <c r="CO430" s="89">
        <f t="shared" si="703"/>
        <v>-667</v>
      </c>
      <c r="CP430" s="90" t="e">
        <f t="shared" si="704"/>
        <v>#DIV/0!</v>
      </c>
      <c r="CQ430" s="90">
        <f t="shared" si="705"/>
        <v>-1</v>
      </c>
      <c r="CR430" s="91">
        <f t="shared" si="706"/>
        <v>0</v>
      </c>
      <c r="CS430" s="93">
        <f t="shared" si="707"/>
        <v>0</v>
      </c>
      <c r="CT430" s="93" t="e">
        <f t="shared" si="708"/>
        <v>#VALUE!</v>
      </c>
      <c r="CU430" s="93">
        <f t="shared" si="709"/>
        <v>5</v>
      </c>
      <c r="CV430" s="94"/>
      <c r="CW430" s="95">
        <f t="shared" si="710"/>
        <v>1847</v>
      </c>
      <c r="CX430" s="95">
        <f t="shared" si="711"/>
        <v>-1840</v>
      </c>
      <c r="CY430" s="95">
        <f t="shared" si="712"/>
        <v>-515</v>
      </c>
      <c r="CZ430" s="93">
        <f t="shared" si="713"/>
        <v>0</v>
      </c>
      <c r="DA430" s="95">
        <f t="shared" si="714"/>
        <v>-508</v>
      </c>
      <c r="DB430" s="99">
        <f t="shared" si="715"/>
        <v>-0.275040606388739</v>
      </c>
      <c r="DC430" s="99">
        <f t="shared" si="716"/>
        <v>-0.215711252653928</v>
      </c>
      <c r="DD430" s="91">
        <f t="shared" si="717"/>
        <v>0</v>
      </c>
      <c r="DE430" s="93">
        <f t="shared" si="718"/>
        <v>0</v>
      </c>
      <c r="DF430" s="93">
        <f t="shared" si="719"/>
        <v>920</v>
      </c>
      <c r="DG430" s="93">
        <f t="shared" si="720"/>
        <v>24.5</v>
      </c>
      <c r="DH430" s="94"/>
      <c r="DI430" s="100">
        <f t="shared" si="721"/>
        <v>-1</v>
      </c>
      <c r="DJ430" s="100">
        <f t="shared" si="722"/>
        <v>0</v>
      </c>
      <c r="DK430" s="100">
        <f t="shared" si="723"/>
        <v>-466</v>
      </c>
      <c r="DL430" s="100">
        <f t="shared" si="724"/>
        <v>0</v>
      </c>
      <c r="DM430" s="100">
        <f t="shared" si="725"/>
        <v>-467</v>
      </c>
      <c r="DN430" s="99">
        <f t="shared" si="726"/>
        <v>467</v>
      </c>
      <c r="DO430" s="90">
        <f t="shared" si="727"/>
        <v>-1.00214592274678</v>
      </c>
      <c r="DP430" s="91">
        <f t="shared" si="728"/>
        <v>0</v>
      </c>
      <c r="DQ430" s="93">
        <f t="shared" si="729"/>
        <v>0</v>
      </c>
      <c r="DR430" s="93" t="e">
        <f t="shared" si="730"/>
        <v>#VALUE!</v>
      </c>
      <c r="DS430" s="93">
        <f t="shared" si="731"/>
        <v>24.5</v>
      </c>
      <c r="DT430" s="94"/>
      <c r="DU430" s="105">
        <f t="shared" ref="DU430:DX430" si="791">(DI430+CW430+CK430)/3</f>
        <v>615.333333333333</v>
      </c>
      <c r="DV430" s="105">
        <f t="shared" si="791"/>
        <v>-613.333333333333</v>
      </c>
      <c r="DW430" s="105">
        <f t="shared" si="791"/>
        <v>-549.333333333333</v>
      </c>
      <c r="DX430" s="105">
        <f t="shared" si="791"/>
        <v>0</v>
      </c>
      <c r="DY430" s="105">
        <f t="shared" si="733"/>
        <v>-547.333333333333</v>
      </c>
      <c r="DZ430" s="99">
        <f t="shared" si="734"/>
        <v>-0.889490790899242</v>
      </c>
      <c r="EA430" s="107">
        <f t="shared" si="735"/>
        <v>-0.470756880733945</v>
      </c>
      <c r="EB430" s="105">
        <f t="shared" si="736"/>
        <v>0</v>
      </c>
      <c r="EC430" s="105">
        <f t="shared" si="737"/>
        <v>0</v>
      </c>
      <c r="ED430" s="105" t="e">
        <f t="shared" si="738"/>
        <v>#VALUE!</v>
      </c>
      <c r="EE430" s="105">
        <f t="shared" si="739"/>
        <v>18</v>
      </c>
      <c r="EF430" s="108"/>
      <c r="EG430" s="115" t="str">
        <f t="shared" si="740"/>
        <v>完整</v>
      </c>
      <c r="EH430" s="115" t="str">
        <f t="shared" si="741"/>
        <v>完整</v>
      </c>
      <c r="EI430" s="115" t="str">
        <f t="shared" si="742"/>
        <v>完整</v>
      </c>
      <c r="EJ430" s="115" t="str">
        <f t="shared" si="743"/>
        <v>选择</v>
      </c>
      <c r="EK430" s="115" t="str">
        <f t="shared" si="744"/>
        <v>选择</v>
      </c>
      <c r="EL430" s="115" t="str">
        <f t="shared" si="745"/>
        <v>删除</v>
      </c>
      <c r="EM430" s="3" t="str">
        <f t="shared" si="746"/>
        <v>删除</v>
      </c>
      <c r="EN430" s="3" t="str">
        <f t="shared" si="747"/>
        <v>删除</v>
      </c>
      <c r="EO430" s="3" t="str">
        <f t="shared" si="748"/>
        <v>删除</v>
      </c>
      <c r="GR430" s="4"/>
    </row>
    <row r="431" s="5" customFormat="1" customHeight="1" spans="1:200">
      <c r="A431" s="42" t="s">
        <v>4106</v>
      </c>
      <c r="B431" s="43" t="str">
        <f t="shared" si="763"/>
        <v>Inner Mongolia Minda Trade Co.Ltd.</v>
      </c>
      <c r="C431" s="44" t="s">
        <v>207</v>
      </c>
      <c r="D431" s="44" t="s">
        <v>90</v>
      </c>
      <c r="E431" s="45"/>
      <c r="F431" s="47"/>
      <c r="G431" s="44"/>
      <c r="H431" s="46">
        <f t="shared" si="697"/>
        <v>-1.40590809628009</v>
      </c>
      <c r="I431" s="46" t="str">
        <f t="shared" si="698"/>
        <v> </v>
      </c>
      <c r="J431" s="44"/>
      <c r="K431" s="47"/>
      <c r="L431" s="44"/>
      <c r="M431" s="70"/>
      <c r="N431" s="71" t="s">
        <v>4107</v>
      </c>
      <c r="O431" s="71" t="s">
        <v>4108</v>
      </c>
      <c r="P431" s="71" t="s">
        <v>211</v>
      </c>
      <c r="Q431" s="71" t="s">
        <v>4109</v>
      </c>
      <c r="R431" s="71" t="s">
        <v>4110</v>
      </c>
      <c r="S431" s="71" t="s">
        <v>235</v>
      </c>
      <c r="T431" s="75"/>
      <c r="U431" s="71" t="s">
        <v>4111</v>
      </c>
      <c r="V431" s="71" t="s">
        <v>306</v>
      </c>
      <c r="W431" s="71" t="s">
        <v>77</v>
      </c>
      <c r="X431" s="71" t="s">
        <v>4112</v>
      </c>
      <c r="Y431" s="71" t="s">
        <v>308</v>
      </c>
      <c r="Z431" s="71" t="s">
        <v>4113</v>
      </c>
      <c r="AA431" s="81">
        <v>42508</v>
      </c>
      <c r="AB431" s="71" t="s">
        <v>4114</v>
      </c>
      <c r="AC431" s="82">
        <v>-4</v>
      </c>
      <c r="AD431" s="82">
        <v>-5</v>
      </c>
      <c r="AE431" s="82">
        <v>1837</v>
      </c>
      <c r="AF431" s="82">
        <v>15497</v>
      </c>
      <c r="AG431" s="83"/>
      <c r="AH431" s="83"/>
      <c r="AI431" s="83"/>
      <c r="AJ431" s="83"/>
      <c r="AK431" s="82">
        <v>-1</v>
      </c>
      <c r="AL431" s="82">
        <v>43</v>
      </c>
      <c r="AM431" s="82">
        <v>1579</v>
      </c>
      <c r="AN431" s="82">
        <v>14390</v>
      </c>
      <c r="AO431" s="82">
        <v>0</v>
      </c>
      <c r="AP431" s="82">
        <v>0</v>
      </c>
      <c r="AQ431" s="82">
        <v>0</v>
      </c>
      <c r="AR431" s="82">
        <v>0</v>
      </c>
      <c r="AS431" s="82">
        <v>-92</v>
      </c>
      <c r="AT431" s="82">
        <v>-243</v>
      </c>
      <c r="AU431" s="82">
        <v>-614</v>
      </c>
      <c r="AV431" s="82">
        <v>-973</v>
      </c>
      <c r="AW431" s="82">
        <v>-1</v>
      </c>
      <c r="AX431" s="82">
        <v>-1201</v>
      </c>
      <c r="AY431" s="82">
        <v>-626</v>
      </c>
      <c r="AZ431" s="82">
        <v>-1334</v>
      </c>
      <c r="BA431" s="83"/>
      <c r="BB431" s="83"/>
      <c r="BC431" s="83"/>
      <c r="BD431" s="83"/>
      <c r="BE431" s="82">
        <v>0</v>
      </c>
      <c r="BF431" s="82">
        <v>0</v>
      </c>
      <c r="BG431" s="82">
        <v>3446</v>
      </c>
      <c r="BH431" s="82">
        <v>9095</v>
      </c>
      <c r="BI431" s="82">
        <v>5</v>
      </c>
      <c r="BJ431" s="82">
        <v>1</v>
      </c>
      <c r="BK431" s="82">
        <v>78</v>
      </c>
      <c r="BL431" s="82">
        <v>3</v>
      </c>
      <c r="BM431" s="82">
        <v>209</v>
      </c>
      <c r="BN431" s="82">
        <v>212</v>
      </c>
      <c r="BO431" s="82">
        <v>580</v>
      </c>
      <c r="BP431" s="82">
        <v>1210</v>
      </c>
      <c r="BQ431" s="82">
        <v>8997</v>
      </c>
      <c r="BR431" s="82">
        <v>10256</v>
      </c>
      <c r="BS431" s="82">
        <v>11719</v>
      </c>
      <c r="BT431" s="82">
        <v>12990</v>
      </c>
      <c r="BU431" s="83"/>
      <c r="BV431" s="83"/>
      <c r="BW431" s="83"/>
      <c r="BX431" s="83"/>
      <c r="BY431" s="82">
        <v>-96</v>
      </c>
      <c r="BZ431" s="82">
        <v>-1492</v>
      </c>
      <c r="CA431" s="82">
        <v>-982</v>
      </c>
      <c r="CB431" s="82">
        <v>-1200</v>
      </c>
      <c r="CC431" s="83"/>
      <c r="CD431" s="83"/>
      <c r="CE431" s="83"/>
      <c r="CF431" s="83"/>
      <c r="CG431" s="82">
        <v>92</v>
      </c>
      <c r="CH431" s="82">
        <v>243</v>
      </c>
      <c r="CI431" s="82">
        <v>614</v>
      </c>
      <c r="CJ431" s="82">
        <v>973</v>
      </c>
      <c r="CK431" s="89">
        <f t="shared" si="699"/>
        <v>-4</v>
      </c>
      <c r="CL431" s="89">
        <f t="shared" si="700"/>
        <v>1</v>
      </c>
      <c r="CM431" s="89">
        <f t="shared" si="701"/>
        <v>-92</v>
      </c>
      <c r="CN431" s="89">
        <f t="shared" si="702"/>
        <v>-1</v>
      </c>
      <c r="CO431" s="89">
        <f t="shared" si="703"/>
        <v>-96</v>
      </c>
      <c r="CP431" s="90">
        <f t="shared" si="704"/>
        <v>24</v>
      </c>
      <c r="CQ431" s="90">
        <f t="shared" si="705"/>
        <v>-1.04347826086957</v>
      </c>
      <c r="CR431" s="91">
        <f t="shared" si="706"/>
        <v>0</v>
      </c>
      <c r="CS431" s="93">
        <f t="shared" si="707"/>
        <v>0</v>
      </c>
      <c r="CT431" s="93" t="e">
        <f t="shared" si="708"/>
        <v>#VALUE!</v>
      </c>
      <c r="CU431" s="93">
        <f t="shared" si="709"/>
        <v>210.5</v>
      </c>
      <c r="CV431" s="94"/>
      <c r="CW431" s="95">
        <f t="shared" si="710"/>
        <v>-5</v>
      </c>
      <c r="CX431" s="95">
        <f t="shared" si="711"/>
        <v>-43</v>
      </c>
      <c r="CY431" s="95">
        <f t="shared" si="712"/>
        <v>-243</v>
      </c>
      <c r="CZ431" s="93">
        <f t="shared" si="713"/>
        <v>-1201</v>
      </c>
      <c r="DA431" s="95">
        <f t="shared" si="714"/>
        <v>-1492</v>
      </c>
      <c r="DB431" s="99">
        <f t="shared" si="715"/>
        <v>298.4</v>
      </c>
      <c r="DC431" s="99">
        <f t="shared" si="716"/>
        <v>-1.00336247478144</v>
      </c>
      <c r="DD431" s="91">
        <f t="shared" si="717"/>
        <v>0</v>
      </c>
      <c r="DE431" s="93">
        <f t="shared" si="718"/>
        <v>0</v>
      </c>
      <c r="DF431" s="93" t="e">
        <f t="shared" si="719"/>
        <v>#VALUE!</v>
      </c>
      <c r="DG431" s="93">
        <f t="shared" si="720"/>
        <v>396</v>
      </c>
      <c r="DH431" s="94"/>
      <c r="DI431" s="100">
        <f t="shared" si="721"/>
        <v>1837</v>
      </c>
      <c r="DJ431" s="100">
        <f t="shared" si="722"/>
        <v>-1579</v>
      </c>
      <c r="DK431" s="100">
        <f t="shared" si="723"/>
        <v>-614</v>
      </c>
      <c r="DL431" s="100">
        <f t="shared" si="724"/>
        <v>-626</v>
      </c>
      <c r="DM431" s="100">
        <f t="shared" si="725"/>
        <v>-982</v>
      </c>
      <c r="DN431" s="99">
        <f t="shared" si="726"/>
        <v>-0.534567229178008</v>
      </c>
      <c r="DO431" s="90">
        <f t="shared" si="727"/>
        <v>-0.348350478893225</v>
      </c>
      <c r="DP431" s="91">
        <f t="shared" si="728"/>
        <v>0</v>
      </c>
      <c r="DQ431" s="93">
        <f t="shared" si="729"/>
        <v>0</v>
      </c>
      <c r="DR431" s="93" t="e">
        <f t="shared" si="730"/>
        <v>#VALUE!</v>
      </c>
      <c r="DS431" s="93">
        <f t="shared" si="731"/>
        <v>895</v>
      </c>
      <c r="DT431" s="94"/>
      <c r="DU431" s="105">
        <f t="shared" ref="DU431:DX431" si="792">(DI431+CW431+CK431)/3</f>
        <v>609.333333333333</v>
      </c>
      <c r="DV431" s="105">
        <f t="shared" si="792"/>
        <v>-540.333333333333</v>
      </c>
      <c r="DW431" s="105">
        <f t="shared" si="792"/>
        <v>-316.333333333333</v>
      </c>
      <c r="DX431" s="105">
        <f t="shared" si="792"/>
        <v>-609.333333333333</v>
      </c>
      <c r="DY431" s="105">
        <f t="shared" si="733"/>
        <v>-856.666666666667</v>
      </c>
      <c r="DZ431" s="99">
        <f t="shared" si="734"/>
        <v>-1.40590809628009</v>
      </c>
      <c r="EA431" s="107">
        <f t="shared" si="735"/>
        <v>-0.584356525693497</v>
      </c>
      <c r="EB431" s="105">
        <f t="shared" si="736"/>
        <v>0</v>
      </c>
      <c r="EC431" s="105">
        <f t="shared" si="737"/>
        <v>0</v>
      </c>
      <c r="ED431" s="105" t="e">
        <f t="shared" si="738"/>
        <v>#VALUE!</v>
      </c>
      <c r="EE431" s="105">
        <f t="shared" si="739"/>
        <v>500.5</v>
      </c>
      <c r="EF431" s="108"/>
      <c r="EG431" s="115" t="str">
        <f t="shared" si="740"/>
        <v>完整</v>
      </c>
      <c r="EH431" s="115" t="str">
        <f t="shared" si="741"/>
        <v>完整</v>
      </c>
      <c r="EI431" s="115" t="str">
        <f t="shared" si="742"/>
        <v>完整</v>
      </c>
      <c r="EJ431" s="115" t="str">
        <f t="shared" si="743"/>
        <v>选择</v>
      </c>
      <c r="EK431" s="115" t="str">
        <f t="shared" si="744"/>
        <v>选择</v>
      </c>
      <c r="EL431" s="115" t="str">
        <f t="shared" si="745"/>
        <v>删除</v>
      </c>
      <c r="EM431" s="3" t="str">
        <f t="shared" si="746"/>
        <v>删除</v>
      </c>
      <c r="EN431" s="3" t="str">
        <f t="shared" si="747"/>
        <v>删除</v>
      </c>
      <c r="EO431" s="3" t="str">
        <f t="shared" si="748"/>
        <v>删除</v>
      </c>
      <c r="GR431" s="4"/>
    </row>
    <row r="432" s="5" customFormat="1" customHeight="1" spans="1:200">
      <c r="A432" s="42" t="s">
        <v>4115</v>
      </c>
      <c r="B432" s="43" t="str">
        <f t="shared" si="763"/>
        <v>Containerway International LTD</v>
      </c>
      <c r="C432" s="44" t="s">
        <v>207</v>
      </c>
      <c r="D432" s="44" t="s">
        <v>90</v>
      </c>
      <c r="E432" s="45"/>
      <c r="F432" s="47"/>
      <c r="G432" s="44"/>
      <c r="H432" s="46" t="e">
        <f t="shared" si="697"/>
        <v>#VALUE!</v>
      </c>
      <c r="I432" s="46" t="str">
        <f t="shared" si="698"/>
        <v> </v>
      </c>
      <c r="J432" s="44"/>
      <c r="K432" s="47"/>
      <c r="L432" s="44"/>
      <c r="M432" s="70"/>
      <c r="N432" s="71" t="s">
        <v>4116</v>
      </c>
      <c r="O432" s="71" t="s">
        <v>4117</v>
      </c>
      <c r="P432" s="71" t="s">
        <v>211</v>
      </c>
      <c r="Q432" s="71" t="s">
        <v>4118</v>
      </c>
      <c r="R432" s="75"/>
      <c r="S432" s="71" t="s">
        <v>612</v>
      </c>
      <c r="T432" s="75"/>
      <c r="U432" s="71" t="s">
        <v>4119</v>
      </c>
      <c r="V432" s="71" t="s">
        <v>266</v>
      </c>
      <c r="W432" s="71" t="s">
        <v>83</v>
      </c>
      <c r="X432" s="71" t="s">
        <v>4120</v>
      </c>
      <c r="Y432" s="71" t="s">
        <v>4121</v>
      </c>
      <c r="Z432" s="71" t="s">
        <v>4122</v>
      </c>
      <c r="AA432" s="81">
        <v>34962</v>
      </c>
      <c r="AB432" s="75"/>
      <c r="AC432" s="83"/>
      <c r="AD432" s="83"/>
      <c r="AE432" s="83"/>
      <c r="AF432" s="83"/>
      <c r="AG432" s="83"/>
      <c r="AH432" s="83"/>
      <c r="AI432" s="83"/>
      <c r="AJ432" s="83"/>
      <c r="AK432" s="83"/>
      <c r="AL432" s="83"/>
      <c r="AM432" s="83"/>
      <c r="AN432" s="83"/>
      <c r="AO432" s="82">
        <v>0</v>
      </c>
      <c r="AP432" s="82">
        <v>0</v>
      </c>
      <c r="AQ432" s="82">
        <v>0</v>
      </c>
      <c r="AR432" s="82">
        <v>0</v>
      </c>
      <c r="AS432" s="82">
        <v>-1641</v>
      </c>
      <c r="AT432" s="82">
        <v>-1085</v>
      </c>
      <c r="AU432" s="82">
        <v>-1614</v>
      </c>
      <c r="AV432" s="82">
        <v>-669</v>
      </c>
      <c r="AW432" s="82">
        <v>0</v>
      </c>
      <c r="AX432" s="82">
        <v>0</v>
      </c>
      <c r="AY432" s="82">
        <v>0</v>
      </c>
      <c r="AZ432" s="82">
        <v>0</v>
      </c>
      <c r="BA432" s="83"/>
      <c r="BB432" s="83"/>
      <c r="BC432" s="83"/>
      <c r="BD432" s="83"/>
      <c r="BE432" s="82">
        <v>2449</v>
      </c>
      <c r="BF432" s="82">
        <v>2448</v>
      </c>
      <c r="BG432" s="82">
        <v>2448</v>
      </c>
      <c r="BH432" s="82">
        <v>2448</v>
      </c>
      <c r="BI432" s="82">
        <v>86</v>
      </c>
      <c r="BJ432" s="82">
        <v>86</v>
      </c>
      <c r="BK432" s="82">
        <v>91</v>
      </c>
      <c r="BL432" s="82">
        <v>4</v>
      </c>
      <c r="BM432" s="83"/>
      <c r="BN432" s="83"/>
      <c r="BO432" s="83"/>
      <c r="BP432" s="83"/>
      <c r="BQ432" s="82">
        <v>32535</v>
      </c>
      <c r="BR432" s="82">
        <v>32534</v>
      </c>
      <c r="BS432" s="82">
        <v>32539</v>
      </c>
      <c r="BT432" s="82">
        <v>32452</v>
      </c>
      <c r="BU432" s="82">
        <v>110</v>
      </c>
      <c r="BV432" s="82">
        <v>123</v>
      </c>
      <c r="BW432" s="82">
        <v>116</v>
      </c>
      <c r="BX432" s="82">
        <v>14</v>
      </c>
      <c r="BY432" s="82">
        <v>-1641</v>
      </c>
      <c r="BZ432" s="82">
        <v>-1085</v>
      </c>
      <c r="CA432" s="82">
        <v>-1614</v>
      </c>
      <c r="CB432" s="82">
        <v>-669</v>
      </c>
      <c r="CC432" s="82">
        <v>757</v>
      </c>
      <c r="CD432" s="82">
        <v>489</v>
      </c>
      <c r="CE432" s="82">
        <v>1226</v>
      </c>
      <c r="CF432" s="82">
        <v>543</v>
      </c>
      <c r="CG432" s="82">
        <v>180</v>
      </c>
      <c r="CH432" s="82">
        <v>155</v>
      </c>
      <c r="CI432" s="83"/>
      <c r="CJ432" s="83"/>
      <c r="CK432" s="89" t="str">
        <f t="shared" si="699"/>
        <v>无数据</v>
      </c>
      <c r="CL432" s="89">
        <f t="shared" si="700"/>
        <v>0</v>
      </c>
      <c r="CM432" s="89">
        <f t="shared" si="701"/>
        <v>-1641</v>
      </c>
      <c r="CN432" s="89">
        <f t="shared" si="702"/>
        <v>0</v>
      </c>
      <c r="CO432" s="89" t="str">
        <f t="shared" si="703"/>
        <v>无数据</v>
      </c>
      <c r="CP432" s="90" t="e">
        <f t="shared" si="704"/>
        <v>#VALUE!</v>
      </c>
      <c r="CQ432" s="90" t="e">
        <f t="shared" si="705"/>
        <v>#VALUE!</v>
      </c>
      <c r="CR432" s="91">
        <f t="shared" si="706"/>
        <v>110</v>
      </c>
      <c r="CS432" s="93">
        <f t="shared" si="707"/>
        <v>0</v>
      </c>
      <c r="CT432" s="93" t="e">
        <f t="shared" si="708"/>
        <v>#VALUE!</v>
      </c>
      <c r="CU432" s="93" t="e">
        <f t="shared" si="709"/>
        <v>#VALUE!</v>
      </c>
      <c r="CV432" s="94"/>
      <c r="CW432" s="95" t="str">
        <f t="shared" si="710"/>
        <v>无数据</v>
      </c>
      <c r="CX432" s="95">
        <f t="shared" si="711"/>
        <v>0</v>
      </c>
      <c r="CY432" s="95">
        <f t="shared" si="712"/>
        <v>-1085</v>
      </c>
      <c r="CZ432" s="93">
        <f t="shared" si="713"/>
        <v>0</v>
      </c>
      <c r="DA432" s="95" t="str">
        <f t="shared" si="714"/>
        <v>无数据</v>
      </c>
      <c r="DB432" s="99" t="e">
        <f t="shared" si="715"/>
        <v>#VALUE!</v>
      </c>
      <c r="DC432" s="99" t="e">
        <f t="shared" si="716"/>
        <v>#VALUE!</v>
      </c>
      <c r="DD432" s="91">
        <f t="shared" si="717"/>
        <v>123</v>
      </c>
      <c r="DE432" s="93">
        <f t="shared" si="718"/>
        <v>0</v>
      </c>
      <c r="DF432" s="93" t="e">
        <f t="shared" si="719"/>
        <v>#VALUE!</v>
      </c>
      <c r="DG432" s="93" t="e">
        <f t="shared" si="720"/>
        <v>#VALUE!</v>
      </c>
      <c r="DH432" s="94"/>
      <c r="DI432" s="100" t="str">
        <f t="shared" si="721"/>
        <v>无数据</v>
      </c>
      <c r="DJ432" s="100">
        <f t="shared" si="722"/>
        <v>0</v>
      </c>
      <c r="DK432" s="100">
        <f t="shared" si="723"/>
        <v>-1614</v>
      </c>
      <c r="DL432" s="100">
        <f t="shared" si="724"/>
        <v>0</v>
      </c>
      <c r="DM432" s="100" t="str">
        <f t="shared" si="725"/>
        <v>无数据</v>
      </c>
      <c r="DN432" s="99" t="e">
        <f t="shared" si="726"/>
        <v>#VALUE!</v>
      </c>
      <c r="DO432" s="90" t="e">
        <f t="shared" si="727"/>
        <v>#VALUE!</v>
      </c>
      <c r="DP432" s="91">
        <f t="shared" si="728"/>
        <v>116</v>
      </c>
      <c r="DQ432" s="93">
        <f t="shared" si="729"/>
        <v>0</v>
      </c>
      <c r="DR432" s="93" t="e">
        <f t="shared" si="730"/>
        <v>#VALUE!</v>
      </c>
      <c r="DS432" s="93" t="e">
        <f t="shared" si="731"/>
        <v>#VALUE!</v>
      </c>
      <c r="DT432" s="94"/>
      <c r="DU432" s="105" t="e">
        <f t="shared" ref="DU432:DX432" si="793">(DI432+CW432+CK432)/3</f>
        <v>#VALUE!</v>
      </c>
      <c r="DV432" s="105">
        <f t="shared" si="793"/>
        <v>0</v>
      </c>
      <c r="DW432" s="105">
        <f t="shared" si="793"/>
        <v>-1446.66666666667</v>
      </c>
      <c r="DX432" s="105">
        <f t="shared" si="793"/>
        <v>0</v>
      </c>
      <c r="DY432" s="105" t="e">
        <f t="shared" si="733"/>
        <v>#VALUE!</v>
      </c>
      <c r="DZ432" s="99" t="e">
        <f t="shared" si="734"/>
        <v>#VALUE!</v>
      </c>
      <c r="EA432" s="107" t="e">
        <f t="shared" si="735"/>
        <v>#VALUE!</v>
      </c>
      <c r="EB432" s="105">
        <f t="shared" si="736"/>
        <v>-116.333333333333</v>
      </c>
      <c r="EC432" s="105">
        <f t="shared" si="737"/>
        <v>0</v>
      </c>
      <c r="ED432" s="105" t="e">
        <f t="shared" si="738"/>
        <v>#VALUE!</v>
      </c>
      <c r="EE432" s="105" t="e">
        <f t="shared" si="739"/>
        <v>#VALUE!</v>
      </c>
      <c r="EF432" s="108"/>
      <c r="EG432" s="115" t="str">
        <f t="shared" si="740"/>
        <v>无数据</v>
      </c>
      <c r="EH432" s="115" t="str">
        <f t="shared" si="741"/>
        <v>无数据</v>
      </c>
      <c r="EI432" s="115" t="str">
        <f t="shared" si="742"/>
        <v>无数据</v>
      </c>
      <c r="EJ432" s="115" t="str">
        <f t="shared" si="743"/>
        <v>删除</v>
      </c>
      <c r="EK432" s="115" t="str">
        <f t="shared" si="744"/>
        <v>删除</v>
      </c>
      <c r="EL432" s="115" t="str">
        <f t="shared" si="745"/>
        <v>选择</v>
      </c>
      <c r="EM432" s="3" t="e">
        <f t="shared" si="746"/>
        <v>#VALUE!</v>
      </c>
      <c r="EN432" s="3" t="e">
        <f t="shared" si="747"/>
        <v>#VALUE!</v>
      </c>
      <c r="EO432" s="3" t="e">
        <f t="shared" si="748"/>
        <v>#VALUE!</v>
      </c>
      <c r="GR432" s="4"/>
    </row>
    <row r="433" s="5" customFormat="1" customHeight="1" spans="1:200">
      <c r="A433" s="42" t="s">
        <v>4123</v>
      </c>
      <c r="B433" s="43" t="str">
        <f t="shared" si="763"/>
        <v>THE Central Provinces Railways Company Limited</v>
      </c>
      <c r="C433" s="44" t="s">
        <v>207</v>
      </c>
      <c r="D433" s="44" t="s">
        <v>91</v>
      </c>
      <c r="E433" s="45"/>
      <c r="F433" s="47"/>
      <c r="G433" s="44"/>
      <c r="H433" s="46" t="e">
        <f t="shared" si="697"/>
        <v>#VALUE!</v>
      </c>
      <c r="I433" s="46" t="str">
        <f t="shared" si="698"/>
        <v> </v>
      </c>
      <c r="J433" s="44"/>
      <c r="K433" s="47"/>
      <c r="L433" s="44"/>
      <c r="M433" s="70"/>
      <c r="N433" s="71" t="s">
        <v>4124</v>
      </c>
      <c r="O433" s="71" t="s">
        <v>4125</v>
      </c>
      <c r="P433" s="71" t="s">
        <v>211</v>
      </c>
      <c r="Q433" s="71" t="s">
        <v>4126</v>
      </c>
      <c r="R433" s="71" t="s">
        <v>4127</v>
      </c>
      <c r="S433" s="71" t="s">
        <v>612</v>
      </c>
      <c r="T433" s="75"/>
      <c r="U433" s="71" t="s">
        <v>4128</v>
      </c>
      <c r="V433" s="71" t="s">
        <v>216</v>
      </c>
      <c r="W433" s="71" t="s">
        <v>83</v>
      </c>
      <c r="X433" s="71" t="s">
        <v>4129</v>
      </c>
      <c r="Y433" s="71" t="s">
        <v>4130</v>
      </c>
      <c r="Z433" s="71" t="s">
        <v>4131</v>
      </c>
      <c r="AA433" s="81">
        <v>36794</v>
      </c>
      <c r="AB433" s="75"/>
      <c r="AC433" s="83"/>
      <c r="AD433" s="83"/>
      <c r="AE433" s="83"/>
      <c r="AF433" s="83"/>
      <c r="AG433" s="83"/>
      <c r="AH433" s="83"/>
      <c r="AI433" s="83"/>
      <c r="AJ433" s="83"/>
      <c r="AK433" s="83"/>
      <c r="AL433" s="83"/>
      <c r="AM433" s="83"/>
      <c r="AN433" s="83"/>
      <c r="AO433" s="83"/>
      <c r="AP433" s="83"/>
      <c r="AQ433" s="83"/>
      <c r="AR433" s="82">
        <v>0</v>
      </c>
      <c r="AS433" s="83"/>
      <c r="AT433" s="83"/>
      <c r="AU433" s="83"/>
      <c r="AV433" s="82">
        <v>-186</v>
      </c>
      <c r="AW433" s="83"/>
      <c r="AX433" s="83"/>
      <c r="AY433" s="83"/>
      <c r="AZ433" s="82">
        <v>0</v>
      </c>
      <c r="BA433" s="83"/>
      <c r="BB433" s="83"/>
      <c r="BC433" s="83"/>
      <c r="BD433" s="82">
        <v>464</v>
      </c>
      <c r="BE433" s="83"/>
      <c r="BF433" s="83"/>
      <c r="BG433" s="83"/>
      <c r="BH433" s="83"/>
      <c r="BI433" s="83"/>
      <c r="BJ433" s="83"/>
      <c r="BK433" s="83"/>
      <c r="BL433" s="82">
        <v>17</v>
      </c>
      <c r="BM433" s="83"/>
      <c r="BN433" s="83"/>
      <c r="BO433" s="83"/>
      <c r="BP433" s="82">
        <v>7120</v>
      </c>
      <c r="BQ433" s="83"/>
      <c r="BR433" s="83"/>
      <c r="BS433" s="83"/>
      <c r="BT433" s="82">
        <v>10300</v>
      </c>
      <c r="BU433" s="83"/>
      <c r="BV433" s="83"/>
      <c r="BW433" s="83"/>
      <c r="BX433" s="83"/>
      <c r="BY433" s="83"/>
      <c r="BZ433" s="83"/>
      <c r="CA433" s="83"/>
      <c r="CB433" s="82">
        <v>-186</v>
      </c>
      <c r="CC433" s="83"/>
      <c r="CD433" s="83"/>
      <c r="CE433" s="83"/>
      <c r="CF433" s="82">
        <v>126</v>
      </c>
      <c r="CG433" s="83"/>
      <c r="CH433" s="83"/>
      <c r="CI433" s="83"/>
      <c r="CJ433" s="83"/>
      <c r="CK433" s="89" t="str">
        <f t="shared" si="699"/>
        <v>无数据</v>
      </c>
      <c r="CL433" s="89">
        <f t="shared" si="700"/>
        <v>0</v>
      </c>
      <c r="CM433" s="89">
        <f t="shared" si="701"/>
        <v>0</v>
      </c>
      <c r="CN433" s="89">
        <f t="shared" si="702"/>
        <v>0</v>
      </c>
      <c r="CO433" s="89" t="str">
        <f t="shared" si="703"/>
        <v>无数据</v>
      </c>
      <c r="CP433" s="90" t="e">
        <f t="shared" si="704"/>
        <v>#VALUE!</v>
      </c>
      <c r="CQ433" s="90" t="e">
        <f t="shared" si="705"/>
        <v>#VALUE!</v>
      </c>
      <c r="CR433" s="91">
        <f t="shared" si="706"/>
        <v>0</v>
      </c>
      <c r="CS433" s="93" t="str">
        <f t="shared" si="707"/>
        <v/>
      </c>
      <c r="CT433" s="93" t="e">
        <f t="shared" si="708"/>
        <v>#VALUE!</v>
      </c>
      <c r="CU433" s="93" t="e">
        <f t="shared" si="709"/>
        <v>#VALUE!</v>
      </c>
      <c r="CV433" s="94"/>
      <c r="CW433" s="95" t="str">
        <f t="shared" si="710"/>
        <v>无数据</v>
      </c>
      <c r="CX433" s="95">
        <f t="shared" si="711"/>
        <v>0</v>
      </c>
      <c r="CY433" s="95">
        <f t="shared" si="712"/>
        <v>0</v>
      </c>
      <c r="CZ433" s="93" t="str">
        <f t="shared" si="713"/>
        <v/>
      </c>
      <c r="DA433" s="95" t="str">
        <f t="shared" si="714"/>
        <v>无数据</v>
      </c>
      <c r="DB433" s="99" t="e">
        <f t="shared" si="715"/>
        <v>#VALUE!</v>
      </c>
      <c r="DC433" s="99" t="e">
        <f t="shared" si="716"/>
        <v>#VALUE!</v>
      </c>
      <c r="DD433" s="91">
        <f t="shared" si="717"/>
        <v>0</v>
      </c>
      <c r="DE433" s="93" t="str">
        <f t="shared" si="718"/>
        <v/>
      </c>
      <c r="DF433" s="93" t="e">
        <f t="shared" si="719"/>
        <v>#VALUE!</v>
      </c>
      <c r="DG433" s="93" t="e">
        <f t="shared" si="720"/>
        <v>#VALUE!</v>
      </c>
      <c r="DH433" s="94"/>
      <c r="DI433" s="100" t="str">
        <f t="shared" si="721"/>
        <v>无数据</v>
      </c>
      <c r="DJ433" s="100">
        <f t="shared" si="722"/>
        <v>0</v>
      </c>
      <c r="DK433" s="100">
        <f t="shared" si="723"/>
        <v>0</v>
      </c>
      <c r="DL433" s="100">
        <f t="shared" si="724"/>
        <v>0</v>
      </c>
      <c r="DM433" s="100" t="str">
        <f t="shared" si="725"/>
        <v>无数据</v>
      </c>
      <c r="DN433" s="99" t="e">
        <f t="shared" si="726"/>
        <v>#VALUE!</v>
      </c>
      <c r="DO433" s="90" t="e">
        <f t="shared" si="727"/>
        <v>#VALUE!</v>
      </c>
      <c r="DP433" s="91">
        <f t="shared" si="728"/>
        <v>0</v>
      </c>
      <c r="DQ433" s="93" t="str">
        <f t="shared" si="729"/>
        <v/>
      </c>
      <c r="DR433" s="93" t="e">
        <f t="shared" si="730"/>
        <v>#VALUE!</v>
      </c>
      <c r="DS433" s="93" t="e">
        <f t="shared" si="731"/>
        <v>#VALUE!</v>
      </c>
      <c r="DT433" s="94"/>
      <c r="DU433" s="105" t="e">
        <f t="shared" ref="DU433:DX433" si="794">(DI433+CW433+CK433)/3</f>
        <v>#VALUE!</v>
      </c>
      <c r="DV433" s="105">
        <f t="shared" si="794"/>
        <v>0</v>
      </c>
      <c r="DW433" s="105">
        <f t="shared" si="794"/>
        <v>0</v>
      </c>
      <c r="DX433" s="105" t="e">
        <f t="shared" si="794"/>
        <v>#VALUE!</v>
      </c>
      <c r="DY433" s="105" t="e">
        <f t="shared" si="733"/>
        <v>#VALUE!</v>
      </c>
      <c r="DZ433" s="99" t="e">
        <f t="shared" si="734"/>
        <v>#VALUE!</v>
      </c>
      <c r="EA433" s="107" t="e">
        <f t="shared" si="735"/>
        <v>#VALUE!</v>
      </c>
      <c r="EB433" s="105">
        <f t="shared" si="736"/>
        <v>0</v>
      </c>
      <c r="EC433" s="105" t="e">
        <f t="shared" si="737"/>
        <v>#VALUE!</v>
      </c>
      <c r="ED433" s="105" t="e">
        <f t="shared" si="738"/>
        <v>#VALUE!</v>
      </c>
      <c r="EE433" s="105" t="e">
        <f t="shared" si="739"/>
        <v>#VALUE!</v>
      </c>
      <c r="EF433" s="108"/>
      <c r="EG433" s="115" t="str">
        <f t="shared" si="740"/>
        <v>无数据</v>
      </c>
      <c r="EH433" s="115" t="str">
        <f t="shared" si="741"/>
        <v>无数据</v>
      </c>
      <c r="EI433" s="115" t="str">
        <f t="shared" si="742"/>
        <v>无数据</v>
      </c>
      <c r="EJ433" s="115" t="str">
        <f t="shared" si="743"/>
        <v>删除</v>
      </c>
      <c r="EK433" s="115" t="str">
        <f t="shared" si="744"/>
        <v>删除</v>
      </c>
      <c r="EL433" s="115" t="str">
        <f t="shared" si="745"/>
        <v>选择</v>
      </c>
      <c r="EM433" s="3" t="e">
        <f t="shared" si="746"/>
        <v>#VALUE!</v>
      </c>
      <c r="EN433" s="3" t="e">
        <f t="shared" si="747"/>
        <v>#VALUE!</v>
      </c>
      <c r="EO433" s="3" t="e">
        <f t="shared" si="748"/>
        <v>#VALUE!</v>
      </c>
      <c r="GR433" s="4"/>
    </row>
    <row r="434" s="5" customFormat="1" customHeight="1" spans="1:200">
      <c r="A434" s="42" t="s">
        <v>4132</v>
      </c>
      <c r="B434" s="43" t="str">
        <f t="shared" si="763"/>
        <v>Bankura Damoodar River Railway and Holding Company Limited</v>
      </c>
      <c r="C434" s="44" t="s">
        <v>207</v>
      </c>
      <c r="D434" s="44" t="s">
        <v>90</v>
      </c>
      <c r="E434" s="45"/>
      <c r="F434" s="47"/>
      <c r="G434" s="44"/>
      <c r="H434" s="46" t="e">
        <f t="shared" si="697"/>
        <v>#VALUE!</v>
      </c>
      <c r="I434" s="46" t="str">
        <f t="shared" si="698"/>
        <v> </v>
      </c>
      <c r="J434" s="44"/>
      <c r="K434" s="47"/>
      <c r="L434" s="44"/>
      <c r="M434" s="70"/>
      <c r="N434" s="71" t="s">
        <v>4133</v>
      </c>
      <c r="O434" s="71" t="s">
        <v>4134</v>
      </c>
      <c r="P434" s="71" t="s">
        <v>211</v>
      </c>
      <c r="Q434" s="71" t="s">
        <v>4135</v>
      </c>
      <c r="R434" s="75"/>
      <c r="S434" s="71" t="s">
        <v>612</v>
      </c>
      <c r="T434" s="75"/>
      <c r="U434" s="71" t="s">
        <v>4136</v>
      </c>
      <c r="V434" s="71" t="s">
        <v>878</v>
      </c>
      <c r="W434" s="71" t="s">
        <v>83</v>
      </c>
      <c r="X434" s="71" t="s">
        <v>4137</v>
      </c>
      <c r="Y434" s="71" t="s">
        <v>4138</v>
      </c>
      <c r="Z434" s="71" t="s">
        <v>4139</v>
      </c>
      <c r="AA434" s="81">
        <v>35487</v>
      </c>
      <c r="AB434" s="75"/>
      <c r="AC434" s="83"/>
      <c r="AD434" s="83"/>
      <c r="AE434" s="83"/>
      <c r="AF434" s="83"/>
      <c r="AG434" s="83"/>
      <c r="AH434" s="83"/>
      <c r="AI434" s="83"/>
      <c r="AJ434" s="83"/>
      <c r="AK434" s="83"/>
      <c r="AL434" s="83"/>
      <c r="AM434" s="83"/>
      <c r="AN434" s="83"/>
      <c r="AO434" s="83"/>
      <c r="AP434" s="83"/>
      <c r="AQ434" s="83"/>
      <c r="AR434" s="83"/>
      <c r="AS434" s="83"/>
      <c r="AT434" s="83"/>
      <c r="AU434" s="83"/>
      <c r="AV434" s="83"/>
      <c r="AW434" s="83"/>
      <c r="AX434" s="83"/>
      <c r="AY434" s="83"/>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9" t="str">
        <f t="shared" si="699"/>
        <v>无数据</v>
      </c>
      <c r="CL434" s="89">
        <f t="shared" si="700"/>
        <v>0</v>
      </c>
      <c r="CM434" s="89">
        <f t="shared" si="701"/>
        <v>0</v>
      </c>
      <c r="CN434" s="89">
        <f t="shared" si="702"/>
        <v>0</v>
      </c>
      <c r="CO434" s="89" t="str">
        <f t="shared" si="703"/>
        <v>无数据</v>
      </c>
      <c r="CP434" s="90" t="e">
        <f t="shared" si="704"/>
        <v>#VALUE!</v>
      </c>
      <c r="CQ434" s="90" t="e">
        <f t="shared" si="705"/>
        <v>#VALUE!</v>
      </c>
      <c r="CR434" s="91">
        <f t="shared" si="706"/>
        <v>0</v>
      </c>
      <c r="CS434" s="93" t="str">
        <f t="shared" si="707"/>
        <v/>
      </c>
      <c r="CT434" s="93" t="e">
        <f t="shared" si="708"/>
        <v>#VALUE!</v>
      </c>
      <c r="CU434" s="93" t="e">
        <f t="shared" si="709"/>
        <v>#VALUE!</v>
      </c>
      <c r="CV434" s="94"/>
      <c r="CW434" s="95" t="str">
        <f t="shared" si="710"/>
        <v>无数据</v>
      </c>
      <c r="CX434" s="95">
        <f t="shared" si="711"/>
        <v>0</v>
      </c>
      <c r="CY434" s="95">
        <f t="shared" si="712"/>
        <v>0</v>
      </c>
      <c r="CZ434" s="93" t="str">
        <f t="shared" si="713"/>
        <v/>
      </c>
      <c r="DA434" s="95" t="str">
        <f t="shared" si="714"/>
        <v>无数据</v>
      </c>
      <c r="DB434" s="99" t="e">
        <f t="shared" si="715"/>
        <v>#VALUE!</v>
      </c>
      <c r="DC434" s="99" t="e">
        <f t="shared" si="716"/>
        <v>#VALUE!</v>
      </c>
      <c r="DD434" s="91">
        <f t="shared" si="717"/>
        <v>0</v>
      </c>
      <c r="DE434" s="93" t="str">
        <f t="shared" si="718"/>
        <v/>
      </c>
      <c r="DF434" s="93" t="e">
        <f t="shared" si="719"/>
        <v>#VALUE!</v>
      </c>
      <c r="DG434" s="93" t="e">
        <f t="shared" si="720"/>
        <v>#VALUE!</v>
      </c>
      <c r="DH434" s="94"/>
      <c r="DI434" s="100" t="str">
        <f t="shared" si="721"/>
        <v>无数据</v>
      </c>
      <c r="DJ434" s="100">
        <f t="shared" si="722"/>
        <v>0</v>
      </c>
      <c r="DK434" s="100">
        <f t="shared" si="723"/>
        <v>0</v>
      </c>
      <c r="DL434" s="100">
        <f t="shared" si="724"/>
        <v>0</v>
      </c>
      <c r="DM434" s="100" t="str">
        <f t="shared" si="725"/>
        <v>无数据</v>
      </c>
      <c r="DN434" s="99" t="e">
        <f t="shared" si="726"/>
        <v>#VALUE!</v>
      </c>
      <c r="DO434" s="90" t="e">
        <f t="shared" si="727"/>
        <v>#VALUE!</v>
      </c>
      <c r="DP434" s="91">
        <f t="shared" si="728"/>
        <v>0</v>
      </c>
      <c r="DQ434" s="93" t="str">
        <f t="shared" si="729"/>
        <v/>
      </c>
      <c r="DR434" s="93" t="e">
        <f t="shared" si="730"/>
        <v>#VALUE!</v>
      </c>
      <c r="DS434" s="93" t="e">
        <f t="shared" si="731"/>
        <v>#VALUE!</v>
      </c>
      <c r="DT434" s="94"/>
      <c r="DU434" s="105" t="e">
        <f t="shared" ref="DU434:DX434" si="795">(DI434+CW434+CK434)/3</f>
        <v>#VALUE!</v>
      </c>
      <c r="DV434" s="105">
        <f t="shared" si="795"/>
        <v>0</v>
      </c>
      <c r="DW434" s="105">
        <f t="shared" si="795"/>
        <v>0</v>
      </c>
      <c r="DX434" s="105" t="e">
        <f t="shared" si="795"/>
        <v>#VALUE!</v>
      </c>
      <c r="DY434" s="105" t="e">
        <f t="shared" si="733"/>
        <v>#VALUE!</v>
      </c>
      <c r="DZ434" s="99" t="e">
        <f t="shared" si="734"/>
        <v>#VALUE!</v>
      </c>
      <c r="EA434" s="107" t="e">
        <f t="shared" si="735"/>
        <v>#VALUE!</v>
      </c>
      <c r="EB434" s="105">
        <f t="shared" si="736"/>
        <v>0</v>
      </c>
      <c r="EC434" s="105" t="e">
        <f t="shared" si="737"/>
        <v>#VALUE!</v>
      </c>
      <c r="ED434" s="105" t="e">
        <f t="shared" si="738"/>
        <v>#VALUE!</v>
      </c>
      <c r="EE434" s="105" t="e">
        <f t="shared" si="739"/>
        <v>#VALUE!</v>
      </c>
      <c r="EF434" s="108"/>
      <c r="EG434" s="115" t="str">
        <f t="shared" si="740"/>
        <v>无数据</v>
      </c>
      <c r="EH434" s="115" t="str">
        <f t="shared" si="741"/>
        <v>无数据</v>
      </c>
      <c r="EI434" s="115" t="str">
        <f t="shared" si="742"/>
        <v>无数据</v>
      </c>
      <c r="EJ434" s="115" t="str">
        <f t="shared" si="743"/>
        <v>删除</v>
      </c>
      <c r="EK434" s="115" t="str">
        <f t="shared" si="744"/>
        <v>删除</v>
      </c>
      <c r="EL434" s="115" t="str">
        <f t="shared" si="745"/>
        <v>选择</v>
      </c>
      <c r="EM434" s="3" t="e">
        <f t="shared" si="746"/>
        <v>#VALUE!</v>
      </c>
      <c r="EN434" s="3" t="e">
        <f t="shared" si="747"/>
        <v>#VALUE!</v>
      </c>
      <c r="EO434" s="3" t="e">
        <f t="shared" si="748"/>
        <v>#VALUE!</v>
      </c>
      <c r="GR434" s="4"/>
    </row>
    <row r="435" s="5" customFormat="1" customHeight="1" spans="1:200">
      <c r="A435" s="42" t="s">
        <v>4140</v>
      </c>
      <c r="B435" s="43" t="str">
        <f t="shared" si="763"/>
        <v>Prudential International LTD</v>
      </c>
      <c r="C435" s="44" t="s">
        <v>207</v>
      </c>
      <c r="D435" s="44" t="s">
        <v>91</v>
      </c>
      <c r="E435" s="45"/>
      <c r="F435" s="47"/>
      <c r="G435" s="44"/>
      <c r="H435" s="46" t="e">
        <f t="shared" si="697"/>
        <v>#VALUE!</v>
      </c>
      <c r="I435" s="46" t="str">
        <f t="shared" si="698"/>
        <v> </v>
      </c>
      <c r="J435" s="44"/>
      <c r="K435" s="47"/>
      <c r="L435" s="44"/>
      <c r="M435" s="70"/>
      <c r="N435" s="71" t="s">
        <v>4141</v>
      </c>
      <c r="O435" s="71" t="s">
        <v>4142</v>
      </c>
      <c r="P435" s="71" t="s">
        <v>211</v>
      </c>
      <c r="Q435" s="71" t="s">
        <v>2322</v>
      </c>
      <c r="R435" s="71" t="s">
        <v>4143</v>
      </c>
      <c r="S435" s="71" t="s">
        <v>612</v>
      </c>
      <c r="T435" s="75"/>
      <c r="U435" s="71" t="s">
        <v>4144</v>
      </c>
      <c r="V435" s="71" t="s">
        <v>716</v>
      </c>
      <c r="W435" s="71" t="s">
        <v>83</v>
      </c>
      <c r="X435" s="71" t="s">
        <v>4145</v>
      </c>
      <c r="Y435" s="71" t="s">
        <v>2326</v>
      </c>
      <c r="Z435" s="71" t="s">
        <v>2327</v>
      </c>
      <c r="AA435" s="81">
        <v>30470</v>
      </c>
      <c r="AB435" s="75"/>
      <c r="AC435" s="83"/>
      <c r="AD435" s="83"/>
      <c r="AE435" s="83"/>
      <c r="AF435" s="83"/>
      <c r="AG435" s="83"/>
      <c r="AH435" s="83"/>
      <c r="AI435" s="83"/>
      <c r="AJ435" s="83"/>
      <c r="AK435" s="83"/>
      <c r="AL435" s="83"/>
      <c r="AM435" s="83"/>
      <c r="AN435" s="83"/>
      <c r="AO435" s="83"/>
      <c r="AP435" s="83"/>
      <c r="AQ435" s="83"/>
      <c r="AR435" s="82">
        <v>0</v>
      </c>
      <c r="AS435" s="83"/>
      <c r="AT435" s="83"/>
      <c r="AU435" s="83"/>
      <c r="AV435" s="82">
        <v>-17</v>
      </c>
      <c r="AW435" s="83"/>
      <c r="AX435" s="83"/>
      <c r="AY435" s="83"/>
      <c r="AZ435" s="82">
        <v>0</v>
      </c>
      <c r="BA435" s="83"/>
      <c r="BB435" s="83"/>
      <c r="BC435" s="83"/>
      <c r="BD435" s="83"/>
      <c r="BE435" s="83"/>
      <c r="BF435" s="83"/>
      <c r="BG435" s="83"/>
      <c r="BH435" s="83"/>
      <c r="BI435" s="83"/>
      <c r="BJ435" s="83"/>
      <c r="BK435" s="83"/>
      <c r="BL435" s="82">
        <v>16</v>
      </c>
      <c r="BM435" s="83"/>
      <c r="BN435" s="83"/>
      <c r="BO435" s="83"/>
      <c r="BP435" s="83"/>
      <c r="BQ435" s="83"/>
      <c r="BR435" s="83"/>
      <c r="BS435" s="83"/>
      <c r="BT435" s="82">
        <v>210478</v>
      </c>
      <c r="BU435" s="83"/>
      <c r="BV435" s="83"/>
      <c r="BW435" s="83"/>
      <c r="BX435" s="83"/>
      <c r="BY435" s="83"/>
      <c r="BZ435" s="83"/>
      <c r="CA435" s="83"/>
      <c r="CB435" s="82">
        <v>-17</v>
      </c>
      <c r="CC435" s="83"/>
      <c r="CD435" s="83"/>
      <c r="CE435" s="83"/>
      <c r="CF435" s="82">
        <v>17</v>
      </c>
      <c r="CG435" s="83"/>
      <c r="CH435" s="83"/>
      <c r="CI435" s="83"/>
      <c r="CJ435" s="83"/>
      <c r="CK435" s="89" t="str">
        <f t="shared" si="699"/>
        <v>无数据</v>
      </c>
      <c r="CL435" s="89">
        <f t="shared" si="700"/>
        <v>0</v>
      </c>
      <c r="CM435" s="89">
        <f t="shared" si="701"/>
        <v>0</v>
      </c>
      <c r="CN435" s="89">
        <f t="shared" si="702"/>
        <v>0</v>
      </c>
      <c r="CO435" s="89" t="str">
        <f t="shared" si="703"/>
        <v>无数据</v>
      </c>
      <c r="CP435" s="90" t="e">
        <f t="shared" si="704"/>
        <v>#VALUE!</v>
      </c>
      <c r="CQ435" s="90" t="e">
        <f t="shared" si="705"/>
        <v>#VALUE!</v>
      </c>
      <c r="CR435" s="91">
        <f t="shared" si="706"/>
        <v>0</v>
      </c>
      <c r="CS435" s="93" t="str">
        <f t="shared" si="707"/>
        <v/>
      </c>
      <c r="CT435" s="93" t="e">
        <f t="shared" si="708"/>
        <v>#VALUE!</v>
      </c>
      <c r="CU435" s="93" t="e">
        <f t="shared" si="709"/>
        <v>#VALUE!</v>
      </c>
      <c r="CV435" s="94"/>
      <c r="CW435" s="95" t="str">
        <f t="shared" si="710"/>
        <v>无数据</v>
      </c>
      <c r="CX435" s="95">
        <f t="shared" si="711"/>
        <v>0</v>
      </c>
      <c r="CY435" s="95">
        <f t="shared" si="712"/>
        <v>0</v>
      </c>
      <c r="CZ435" s="93" t="str">
        <f t="shared" si="713"/>
        <v/>
      </c>
      <c r="DA435" s="95" t="str">
        <f t="shared" si="714"/>
        <v>无数据</v>
      </c>
      <c r="DB435" s="99" t="e">
        <f t="shared" si="715"/>
        <v>#VALUE!</v>
      </c>
      <c r="DC435" s="99" t="e">
        <f t="shared" si="716"/>
        <v>#VALUE!</v>
      </c>
      <c r="DD435" s="91">
        <f t="shared" si="717"/>
        <v>0</v>
      </c>
      <c r="DE435" s="93" t="str">
        <f t="shared" si="718"/>
        <v/>
      </c>
      <c r="DF435" s="93" t="e">
        <f t="shared" si="719"/>
        <v>#VALUE!</v>
      </c>
      <c r="DG435" s="93" t="e">
        <f t="shared" si="720"/>
        <v>#VALUE!</v>
      </c>
      <c r="DH435" s="94"/>
      <c r="DI435" s="100" t="str">
        <f t="shared" si="721"/>
        <v>无数据</v>
      </c>
      <c r="DJ435" s="100">
        <f t="shared" si="722"/>
        <v>0</v>
      </c>
      <c r="DK435" s="100">
        <f t="shared" si="723"/>
        <v>0</v>
      </c>
      <c r="DL435" s="100">
        <f t="shared" si="724"/>
        <v>0</v>
      </c>
      <c r="DM435" s="100" t="str">
        <f t="shared" si="725"/>
        <v>无数据</v>
      </c>
      <c r="DN435" s="99" t="e">
        <f t="shared" si="726"/>
        <v>#VALUE!</v>
      </c>
      <c r="DO435" s="90" t="e">
        <f t="shared" si="727"/>
        <v>#VALUE!</v>
      </c>
      <c r="DP435" s="91">
        <f t="shared" si="728"/>
        <v>0</v>
      </c>
      <c r="DQ435" s="93" t="str">
        <f t="shared" si="729"/>
        <v/>
      </c>
      <c r="DR435" s="93" t="e">
        <f t="shared" si="730"/>
        <v>#VALUE!</v>
      </c>
      <c r="DS435" s="93" t="e">
        <f t="shared" si="731"/>
        <v>#VALUE!</v>
      </c>
      <c r="DT435" s="94"/>
      <c r="DU435" s="105" t="e">
        <f t="shared" ref="DU435:DX435" si="796">(DI435+CW435+CK435)/3</f>
        <v>#VALUE!</v>
      </c>
      <c r="DV435" s="105">
        <f t="shared" si="796"/>
        <v>0</v>
      </c>
      <c r="DW435" s="105">
        <f t="shared" si="796"/>
        <v>0</v>
      </c>
      <c r="DX435" s="105" t="e">
        <f t="shared" si="796"/>
        <v>#VALUE!</v>
      </c>
      <c r="DY435" s="105" t="e">
        <f t="shared" si="733"/>
        <v>#VALUE!</v>
      </c>
      <c r="DZ435" s="99" t="e">
        <f t="shared" si="734"/>
        <v>#VALUE!</v>
      </c>
      <c r="EA435" s="107" t="e">
        <f t="shared" si="735"/>
        <v>#VALUE!</v>
      </c>
      <c r="EB435" s="105">
        <f t="shared" si="736"/>
        <v>0</v>
      </c>
      <c r="EC435" s="105" t="e">
        <f t="shared" si="737"/>
        <v>#VALUE!</v>
      </c>
      <c r="ED435" s="105" t="e">
        <f t="shared" si="738"/>
        <v>#VALUE!</v>
      </c>
      <c r="EE435" s="105" t="e">
        <f t="shared" si="739"/>
        <v>#VALUE!</v>
      </c>
      <c r="EF435" s="108"/>
      <c r="EG435" s="115" t="str">
        <f t="shared" si="740"/>
        <v>无数据</v>
      </c>
      <c r="EH435" s="115" t="str">
        <f t="shared" si="741"/>
        <v>无数据</v>
      </c>
      <c r="EI435" s="115" t="str">
        <f t="shared" si="742"/>
        <v>无数据</v>
      </c>
      <c r="EJ435" s="115" t="str">
        <f t="shared" si="743"/>
        <v>删除</v>
      </c>
      <c r="EK435" s="115" t="str">
        <f t="shared" si="744"/>
        <v>删除</v>
      </c>
      <c r="EL435" s="115" t="str">
        <f t="shared" si="745"/>
        <v>选择</v>
      </c>
      <c r="EM435" s="3" t="e">
        <f t="shared" si="746"/>
        <v>#VALUE!</v>
      </c>
      <c r="EN435" s="3" t="e">
        <f t="shared" si="747"/>
        <v>#VALUE!</v>
      </c>
      <c r="EO435" s="3" t="e">
        <f t="shared" si="748"/>
        <v>#VALUE!</v>
      </c>
      <c r="GR435" s="4"/>
    </row>
  </sheetData>
  <protectedRanges>
    <protectedRange sqref="EY1:FC2" name="区域1_2"/>
    <protectedRange sqref="C324 G324:CJ324 C325:CJ435 C3:CJ323" name="区域1_1"/>
    <protectedRange sqref="C324 G324:CJ324 C325:CJ435 C3:CJ323" name="区域1"/>
    <protectedRange sqref="D324:F324" name="区域1_1_1"/>
  </protectedRanges>
  <autoFilter xmlns:etc="http://www.wps.cn/officeDocument/2017/etCustomData" ref="A3:HJ435" etc:filterBottomFollowUsedRange="0">
    <extLst/>
  </autoFilter>
  <mergeCells count="8">
    <mergeCell ref="A1:I1"/>
    <mergeCell ref="EY1:FC1"/>
    <mergeCell ref="J2:L2"/>
    <mergeCell ref="EY2:FB2"/>
    <mergeCell ref="DG1:DP2"/>
    <mergeCell ref="DR1:EA2"/>
    <mergeCell ref="EC1:EL2"/>
    <mergeCell ref="EN1:EW2"/>
  </mergeCells>
  <conditionalFormatting sqref="M4:M140">
    <cfRule type="duplicateValues" dxfId="0" priority="1"/>
  </conditionalFormatting>
  <hyperlinks>
    <hyperlink ref="R6" r:id="rId3" display="www.sinotrans.com"/>
    <hyperlink ref="R7" r:id="rId4" display="www.yamato-hd.co.jp"/>
    <hyperlink ref="R8" r:id="rId5" display="www.kintetsu-g-hd.co.jp"/>
    <hyperlink ref="R9" r:id="rId6" display="www.cmstd.com.cn"/>
    <hyperlink ref="R10" r:id="rId7" display="www.cjlogistics.com"/>
    <hyperlink ref="R11" r:id="rId8" display="www.sg-hldgs.co.jp"/>
    <hyperlink ref="R12" r:id="rId9" display="www.ooilgroup.com"/>
    <hyperlink ref="R13" r:id="rId10" display="www.kerrylogistics.com"/>
    <hyperlink ref="R15" r:id="rId11" display="www.senko.co.jp"/>
    <hyperlink ref="R16" r:id="rId12" display="www.seino.co.jp/seino/shd"/>
    <hyperlink ref="R17" r:id="rId13" display="www.sankyu.co.jp"/>
    <hyperlink ref="R18" r:id="rId14" display="www.sbs-group.co.jp"/>
    <hyperlink ref="R19" r:id="rId15" display="www.comfortdelgro.com.sg"/>
    <hyperlink ref="R20" r:id="rId16" display="www.eal-ceair.com"/>
    <hyperlink ref="R21" r:id="rId17" display="www.mainfreight.com"/>
    <hyperlink ref="R22" r:id="rId18" display="www.jrkyushu.co.jp"/>
    <hyperlink ref="R23" r:id="rId19" display="www.keio.co.jp"/>
    <hyperlink ref="R24" r:id="rId20" display="www.cleanaway.com.au"/>
    <hyperlink ref="R25" r:id="rId21" display="www.yinson.com.my"/>
    <hyperlink ref="R26" r:id="rId22" display="www.qube.com.au"/>
    <hyperlink ref="R27" r:id="rId23" display="www.hanjin.co.kr"/>
    <hyperlink ref="R28" r:id="rId24" display="www.konoike.net/en"/>
    <hyperlink ref="R29" r:id="rId25" display="www.ctsfreight.com"/>
    <hyperlink ref="R30" r:id="rId26" display="corp.fukutsu.co.jp"/>
    <hyperlink ref="R31" r:id="rId27" display="www.keikyu.co.jp"/>
    <hyperlink ref="R32" r:id="rId28" display="www.zhonggu56.com/index.jsp"/>
    <hyperlink ref="R33" r:id="rId29" display="www.kamigumi.co.jp"/>
    <hyperlink ref="R34" r:id="rId30" display="www.dksh.com.my"/>
    <hyperlink ref="R35" r:id="rId31" display="www.cygs.com"/>
    <hyperlink ref="R36" r:id="rId32" display="www.crscsc.com.cn"/>
    <hyperlink ref="R37" r:id="rId33" display="www.nikkon.co.jp"/>
    <hyperlink ref="R39" r:id="rId34" display="www.mwclg.com"/>
    <hyperlink ref="R40" r:id="rId35" display="www.momotaro.co.jp"/>
    <hyperlink ref="R41" r:id="rId36" display="www.krs.co.jp"/>
    <hyperlink ref="R42" r:id="rId37" display="www.singpost.com"/>
    <hyperlink ref="R43" r:id="rId38" display="www.sumitomo-soko.co.jp"/>
    <hyperlink ref="R44" r:id="rId39" display="www.itnlindia.com"/>
    <hyperlink ref="R45" r:id="rId40" display="www.camsl.com"/>
    <hyperlink ref="R47" r:id="rId41" display="www.concorindia.com"/>
    <hyperlink ref="R49" r:id="rId42" display="www.cmlog.com"/>
    <hyperlink ref="R50" r:id="rId43" display="www.delhivery.com"/>
    <hyperlink ref="R51" r:id="rId44" display="www.jyinternational.com.cn"/>
    <hyperlink ref="R52" r:id="rId45" display="www.tonami.co.jp"/>
    <hyperlink ref="R53" r:id="rId46" display="www.hamakyorex.co.jp"/>
    <hyperlink ref="R54" r:id="rId47" display="www.maruzenshowa.co.jp"/>
    <hyperlink ref="R55" r:id="rId48" display="www.bondex.com.cn"/>
    <hyperlink ref="R56" r:id="rId49" display="www.sebang.com"/>
    <hyperlink ref="R57" r:id="rId50" display="www.siaec.com.sg"/>
    <hyperlink ref="R58" r:id="rId51" display="www.trancy.co.jp"/>
    <hyperlink ref="R59" r:id="rId52" display="www.hikkoshi-sakai.co.jp"/>
    <hyperlink ref="R60" r:id="rId53" display="www.pharmaniaga.com"/>
    <hyperlink ref="R61" r:id="rId54" display="www.aucksun.com"/>
    <hyperlink ref="R62" r:id="rId55" display="www.feiliks.com"/>
    <hyperlink ref="R63" r:id="rId56" display="www.ytoglobal.com"/>
    <hyperlink ref="R64" r:id="rId57" display="www.senton.cn"/>
    <hyperlink ref="R65" r:id="rId58" display="www.dgholdings.cn"/>
    <hyperlink ref="R66" r:id="rId59" display="www.zhong-bei.com"/>
    <hyperlink ref="R67" r:id="rId60" display="www.mahindralogistics.com"/>
    <hyperlink ref="R68" r:id="rId61" display="www.yuexiutransportinfrastructure.com"/>
    <hyperlink ref="R69" r:id="rId62" display="www.kctc.co.kr"/>
    <hyperlink ref="R70" r:id="rId63" display="www.e-tgl.com"/>
    <hyperlink ref="R71" r:id="rId64" display="www.hansollogistics.com"/>
    <hyperlink ref="R72" r:id="rId65" display="www.ksgroup.com.au"/>
    <hyperlink ref="R73" r:id="rId66" display="www.lindsayaustralia.com.au"/>
    <hyperlink ref="R74" r:id="rId67" display="www.slc.com.tw"/>
    <hyperlink ref="R75" r:id="rId68" display="www.evergreen-eitc.com.tw"/>
    <hyperlink ref="R76" r:id="rId69" display="www.changjiulogistics.com"/>
    <hyperlink ref="R77" r:id="rId70" display="www.lkhengtong.com"/>
    <hyperlink ref="R78" r:id="rId71" display="www.hexco.co.kr"/>
    <hyperlink ref="R79" r:id="rId72" display="www.shibusawa.co.jp"/>
    <hyperlink ref="R80" r:id="rId73" display="www.tcil.com"/>
    <hyperlink ref="R81" r:id="rId74" display="www.thi-group.com"/>
    <hyperlink ref="R82" r:id="rId75" display="www.intergis.co.kr"/>
    <hyperlink ref="R83" r:id="rId76" display="www.logitem.co.jp"/>
    <hyperlink ref="R84" r:id="rId77" display="www.chengdugs.com"/>
    <hyperlink ref="R85" r:id="rId78" display="www.jindalinfralogistics.com"/>
    <hyperlink ref="R86" r:id="rId79" display="www.tjoin.com.tw"/>
    <hyperlink ref="R87" r:id="rId80" display="www.rs-tec.jp"/>
    <hyperlink ref="R88" r:id="rId81" display="www.aceonline.cn"/>
    <hyperlink ref="R89" r:id="rId82" display="www.vrlgroup.in"/>
    <hyperlink ref="R90" r:id="rId83" display="www.ait-jp.com"/>
    <hyperlink ref="R91" r:id="rId84" display="www.kanda-web.co.jp"/>
    <hyperlink ref="R92" r:id="rId85" display="www.hongtu56.com"/>
    <hyperlink ref="R93" r:id="rId86" display="www.enshu-truck.co.jp"/>
    <hyperlink ref="R95" r:id="rId87" display="www.bluebirdgroup.com"/>
    <hyperlink ref="R96" r:id="rId88" display="www.assarent.co.id"/>
    <hyperlink ref="R97" r:id="rId89" display="www.e-higashi.co.jp"/>
    <hyperlink ref="R98" r:id="rId90" display="www.hichain.com"/>
    <hyperlink ref="R99" r:id="rId91" display="www.okaken.co.jp"/>
    <hyperlink ref="R100" r:id="rId92" display="www.circlegroup.com.cn"/>
    <hyperlink ref="R101" r:id="rId93" display="www.primamarine.co.th"/>
    <hyperlink ref="R102" r:id="rId94" display="www.toyofuto.co.jp"/>
    <hyperlink ref="R104" r:id="rId95" display="www.tasco.com.my"/>
    <hyperlink ref="R105" r:id="rId96" display="www.sindhutrade.com"/>
    <hyperlink ref="R106" r:id="rId97" display="www.higoshipping.com"/>
    <hyperlink ref="R107" r:id="rId98" display="www.neeq.com.cn"/>
    <hyperlink ref="R108" r:id="rId99" display="www.ctilogistics.com"/>
    <hyperlink ref="R109" r:id="rId100" display="www.jbwuliu.com"/>
    <hyperlink ref="R110" r:id="rId101" display="www.syshippingcorp.com.my"/>
    <hyperlink ref="R111" r:id="rId102" display="www.gati.com"/>
    <hyperlink ref="R112" r:id="rId103" display="www.hiroden.co.jp"/>
    <hyperlink ref="R113" r:id="rId104" display="www.harbour.com.my"/>
    <hyperlink ref="R114" r:id="rId105" display="www.inui.co.jp"/>
    <hyperlink ref="R115" r:id="rId106" display="www.jfry.cn"/>
    <hyperlink ref="R116" r:id="rId107" display="www.gatewaydistriparks.com"/>
    <hyperlink ref="R117" r:id="rId108" display="being-group.jp"/>
    <hyperlink ref="R118" r:id="rId109" display="www.ystns.co.kr"/>
    <hyperlink ref="R119" r:id="rId110" display="www.pnsc.com.pk"/>
    <hyperlink ref="R120" r:id="rId111" display="phyz.co.jp"/>
    <hyperlink ref="R121" r:id="rId112" display="www.wsasc.com.cn"/>
    <hyperlink ref="R122" r:id="rId113" display="www.fmmalaysia.com.my"/>
    <hyperlink ref="R123" r:id="rId114" display="www.ningbojet.com"/>
    <hyperlink ref="R124" r:id="rId115" display="www.lcang.com"/>
    <hyperlink ref="R125" r:id="rId116" display="www.iii-logistics.com"/>
    <hyperlink ref="R126" r:id="rId117" display="www.soechi.com"/>
    <hyperlink ref="R127" r:id="rId118" display="www.tiongnam.com"/>
    <hyperlink ref="R128" r:id="rId119" display="www.ootomo-unsou.co.jp"/>
    <hyperlink ref="R129" r:id="rId120" display="www.swiftlogistics.com.my"/>
    <hyperlink ref="R130" r:id="rId121" display="www.tciexpress.in"/>
    <hyperlink ref="R131" r:id="rId122" display="www.schtgx.com"/>
    <hyperlink ref="R132" r:id="rId123" display="www.pan-flying.cn"/>
    <hyperlink ref="R133" r:id="rId124" display="www.1106hk.com"/>
    <hyperlink ref="R134" r:id="rId125" display="www.engenco.com.au"/>
    <hyperlink ref="R135" r:id="rId126" display="www.sun-kwang.co.kr"/>
    <hyperlink ref="R136" r:id="rId127" display="www.jushen.co"/>
    <hyperlink ref="R137" r:id="rId128" display="www.profitsail.com"/>
    <hyperlink ref="R138" r:id="rId129" display="blueswords.com"/>
    <hyperlink ref="R139" r:id="rId130" display="www.snc.com.tw"/>
    <hyperlink ref="R140" r:id="rId131" display="www.cangyun.cn"/>
    <hyperlink ref="R141" r:id="rId132" display="www.e-can.com.tw"/>
    <hyperlink ref="R142" r:id="rId133" display="www.fullapex.com"/>
    <hyperlink ref="R143" r:id="rId134" display="www.agcmt.com.tw"/>
    <hyperlink ref="R144" r:id="rId135" display="www.vosco.com.vn"/>
    <hyperlink ref="R145" r:id="rId136" display="www.xjtsscm.com"/>
    <hyperlink ref="R146" r:id="rId137" display="www.taiwanline.com.tw"/>
    <hyperlink ref="R147" r:id="rId138" display="www.srt.co.jp"/>
    <hyperlink ref="R148" r:id="rId139" display="www.its.cn"/>
    <hyperlink ref="R149" r:id="rId140" display="www.0898hq.com"/>
    <hyperlink ref="R150" r:id="rId141" display="www.cjtz.cn"/>
    <hyperlink ref="R151" r:id="rId142" display="www.kaidongyuan.com"/>
    <hyperlink ref="R152" r:id="rId143" display="www.senkon.co.jp"/>
    <hyperlink ref="R153" r:id="rId144" display="www.swnav.com.tw"/>
    <hyperlink ref="R154" r:id="rId145" display="www.hamadeco.com.vn"/>
    <hyperlink ref="R155" r:id="rId146" display="www.ritcologistics.com"/>
    <hyperlink ref="R156" r:id="rId147" display="www.wice.co.th"/>
    <hyperlink ref="R157" r:id="rId148" display="www.nusantarainfrastructure.com"/>
    <hyperlink ref="R158" r:id="rId149" display="www.haiants.vn"/>
    <hyperlink ref="R160" r:id="rId150" display="www.anda.com.cn"/>
    <hyperlink ref="R161" r:id="rId151" display="www.vibrant.com.sg"/>
    <hyperlink ref="R162" r:id="rId152" display="www.nanso.co.jp"/>
    <hyperlink ref="R163" r:id="rId153" display="www.tradia.co.jp"/>
    <hyperlink ref="R164" r:id="rId154" display="www.tkyywl.com"/>
    <hyperlink ref="R165" r:id="rId155" display="www.sedalink.com"/>
    <hyperlink ref="R166" r:id="rId156" display="www.hercules-logistics.com"/>
    <hyperlink ref="R167" r:id="rId157" display="www.bilcare.com"/>
    <hyperlink ref="R168" r:id="rId158" display="www.kaname-k.co.jp"/>
    <hyperlink ref="R169" r:id="rId159" display="www.e-logit.com"/>
    <hyperlink ref="R170" r:id="rId160" display="www.aslindia.net"/>
    <hyperlink ref="R171" r:id="rId161" display="www.gke.com.sg"/>
    <hyperlink ref="R172" r:id="rId162" display="www.infinity.com.my"/>
    <hyperlink ref="R173" r:id="rId163" display="www.qzmhps.cn"/>
    <hyperlink ref="R174" r:id="rId164" display="www.rgd.sg"/>
    <hyperlink ref="R175" r:id="rId165" display="www.kantsu.com/company"/>
    <hyperlink ref="R176" r:id="rId166" display="www.dld56.com"/>
    <hyperlink ref="R177" r:id="rId167" display="www.jxycqy.com"/>
    <hyperlink ref="R178" r:id="rId168" display="www.chinazywl.com"/>
    <hyperlink ref="R179" r:id="rId169" display="www.xjdxjy.com"/>
    <hyperlink ref="R180" r:id="rId170" display="www.samil31.co.kr"/>
    <hyperlink ref="R181" r:id="rId171" display="www.lancermarine.in"/>
    <hyperlink ref="R182" r:id="rId172" display="www.taiho-gh.com"/>
    <hyperlink ref="R183" r:id="rId173" display="www.sotrans.com.vn"/>
    <hyperlink ref="R184" r:id="rId174" display="www.fengyigy.com"/>
    <hyperlink ref="R185" r:id="rId175" display="www.vicok.cn"/>
    <hyperlink ref="R186" r:id="rId176" display="www.haietong.cn"/>
    <hyperlink ref="R187" r:id="rId177" display="www.wiseway.com.au"/>
    <hyperlink ref="R188" r:id="rId178" display="www.honotop.com"/>
    <hyperlink ref="R189" r:id="rId179" display="www.tohbu.co.jp"/>
    <hyperlink ref="R190" r:id="rId180" display="www.tancanglogistics.com"/>
    <hyperlink ref="R191" r:id="rId181" display="www.gokendo.co.jp"/>
    <hyperlink ref="R192" r:id="rId182" display="www.gsl.cc"/>
    <hyperlink ref="R194" r:id="rId116" display="www.iii-logistics.com"/>
    <hyperlink ref="R195" r:id="rId183" display="www.whyuntai.com"/>
    <hyperlink ref="R196" r:id="rId184" display="www.ancaralogistics.co.id"/>
    <hyperlink ref="R197" r:id="rId185" display="www.sea-land.com.tw"/>
    <hyperlink ref="R198" r:id="rId186" display="www.ttspl.in"/>
    <hyperlink ref="R199" r:id="rId187" display="www.avglogistics.com"/>
    <hyperlink ref="R200" r:id="rId188" display="www.in-holdings.net"/>
    <hyperlink ref="R201" r:id="rId189" display="www.kyogoku.co.jp"/>
    <hyperlink ref="R202" r:id="rId190" display="www.ahlhwl.com"/>
    <hyperlink ref="R203" r:id="rId191" display="www.sinologistics.co.th"/>
    <hyperlink ref="R204" r:id="rId192" display="www.navkarcfs.com"/>
    <hyperlink ref="R205" r:id="rId193" display="www.vt8.vn"/>
    <hyperlink ref="R207" r:id="rId194" display="www.namyongterminal.com"/>
    <hyperlink ref="R208" r:id="rId195" display="www.amspt.com"/>
    <hyperlink ref="R209" r:id="rId196" display="www.fblogistics.com.cn"/>
    <hyperlink ref="R210" r:id="rId197" display="www.sjd-logistics.com"/>
    <hyperlink ref="R211" r:id="rId198" display="www.samartaviation.com"/>
    <hyperlink ref="R212" r:id="rId199" display="www.jetfreight.in"/>
    <hyperlink ref="R213" r:id="rId200" display="www.dadacorporation.com"/>
    <hyperlink ref="R214" r:id="rId201" display="www.vinafreight.com"/>
    <hyperlink ref="R215" r:id="rId202" display="www.sonic.co.th"/>
    <hyperlink ref="R216" r:id="rId203" display="www.suso56.com"/>
    <hyperlink ref="R217" r:id="rId204" display="www.eicchina.cn"/>
    <hyperlink ref="R219" r:id="rId205" display="www.vantaithuytkv.vn"/>
    <hyperlink ref="R220" r:id="rId206" display="www.vosa.com.vn"/>
    <hyperlink ref="R221" r:id="rId207" display="www.pvoilshipping.vn"/>
    <hyperlink ref="R222" r:id="rId208" display="www.mahaanimpex.com"/>
    <hyperlink ref="R223" r:id="rId209" display="www.chinawanlitrans.com"/>
    <hyperlink ref="R224" r:id="rId210" display="www.safelogistics.com.cn"/>
    <hyperlink ref="R225" r:id="rId211" display="jmanjie.com"/>
    <hyperlink ref="R226" r:id="rId212" display="www.neccgroup.com"/>
    <hyperlink ref="R227" r:id="rId213" display="www.leogloballogistics.com"/>
    <hyperlink ref="R228" r:id="rId214" display="www.prclimited.co.in"/>
    <hyperlink ref="R229" r:id="rId215" display="www.obclimited.com"/>
    <hyperlink ref="R230" r:id="rId216" display="www.link-bridge.com.cn"/>
    <hyperlink ref="R231" r:id="rId217" display="tancangwarehousing.com.vn/Pages/Default.aspx"/>
    <hyperlink ref="R232" r:id="rId218" display="www.jstywl.com"/>
    <hyperlink ref="R233" r:id="rId219" display="www.roshanpackages.com.pk"/>
    <hyperlink ref="R234" r:id="rId220" display="www.vinatranshn.com.vn"/>
    <hyperlink ref="R235" r:id="rId221" display="www.kukbo.com"/>
    <hyperlink ref="R236" r:id="rId222" display="lpglobalbhd.com"/>
    <hyperlink ref="R237" r:id="rId223" display="www.etl.co.th"/>
    <hyperlink ref="R238" r:id="rId224" display="www.qdyudu.com"/>
    <hyperlink ref="R239" r:id="rId225" display="www.transworld.com"/>
    <hyperlink ref="R240" r:id="rId226" display="www.jancofreight.com"/>
    <hyperlink ref="R241" r:id="rId227" display="sjlogistics.co.in"/>
    <hyperlink ref="R242" r:id="rId228" display="www.camplify.com.au"/>
    <hyperlink ref="R244" r:id="rId229" display="www.vinalinklogistics.com/en"/>
    <hyperlink ref="R245" r:id="rId230" display="www.shreejitranslogistics.com"/>
    <hyperlink ref="R248" r:id="rId231" display="www.noibaicargo.com.vn"/>
    <hyperlink ref="R249" r:id="rId232" display="www.awstrans.com"/>
    <hyperlink ref="R250" r:id="rId233" display="www.kuaierjie.com"/>
    <hyperlink ref="R251" r:id="rId234" display="www.hzhs56.com"/>
    <hyperlink ref="R252" r:id="rId235" display="www.e-andex.com"/>
    <hyperlink ref="R255" r:id="rId236" display="www.seehup.com.my"/>
    <hyperlink ref="R256" r:id="rId237" display="www.chnoe.com"/>
    <hyperlink ref="R257" r:id="rId238" display="www.hbdt.com.cn"/>
    <hyperlink ref="R258" r:id="rId239" display="www.xinhwa.com.my"/>
    <hyperlink ref="R260" r:id="rId240" display="www.cclcold.com.cn"/>
    <hyperlink ref="R261" r:id="rId241" display="www.enecoenergy.com"/>
    <hyperlink ref="R262" r:id="rId242" display="www.timescan.in"/>
    <hyperlink ref="R263" r:id="rId243" display="www.wanleader.com"/>
    <hyperlink ref="R264" r:id="rId244" display="www.kiattana.co.th"/>
    <hyperlink ref="R265" r:id="rId245" display="www.qdtianxuan.com"/>
    <hyperlink ref="R266" r:id="rId246" display="www.centuryeast.com"/>
    <hyperlink ref="R267" r:id="rId247" display="www.h-s-l.com.cn"/>
    <hyperlink ref="R268" r:id="rId248" display="www.dinhvuport.com.vn"/>
    <hyperlink ref="R269" r:id="rId249" display="www.jsrailway.com"/>
    <hyperlink ref="R270" r:id="rId250" display="www.tsgroup.com.tw"/>
    <hyperlink ref="R271" r:id="rId251" display="www.mmproperty.com"/>
    <hyperlink ref="R272" r:id="rId252" display="www.etrate.cn"/>
    <hyperlink ref="R273" r:id="rId253" display="www.icdlongbinh.com"/>
    <hyperlink ref="R274" r:id="rId254" display="www.saigonbus.com.vn"/>
    <hyperlink ref="R276" r:id="rId255" display="www.efrgroupmyanmar.com"/>
    <hyperlink ref="R277" r:id="rId256" display="www.arshiyalimited.com"/>
    <hyperlink ref="R278" r:id="rId257" display="www.gujaratcraftind.com"/>
    <hyperlink ref="R279" r:id="rId258" display="www.nclthailand.com"/>
    <hyperlink ref="R280" r:id="rId259" display="www.dzhyt.com"/>
    <hyperlink ref="R281" r:id="rId260" display="www.deligent.cn"/>
    <hyperlink ref="R282" r:id="rId261" display="www.saplbd.com"/>
    <hyperlink ref="R283" r:id="rId262" display="www.vitranschart.com.vn"/>
    <hyperlink ref="R284" r:id="rId263" display="www.deccantrans.com"/>
    <hyperlink ref="R286" r:id="rId264" display="www.sonaenco.com.vn"/>
    <hyperlink ref="R287" r:id="rId265" display="www.dfhtkg.com.cn"/>
    <hyperlink ref="R288" r:id="rId266" display="www.yuetai-logistics.com"/>
    <hyperlink ref="R291" r:id="rId267" display="www.cifsp.com"/>
    <hyperlink ref="R292" r:id="rId268" display="jpark.co"/>
    <hyperlink ref="R293" r:id="rId269" display="traco.vn"/>
    <hyperlink ref="R294" r:id="rId270" display="www.nxxhwl.net"/>
    <hyperlink ref="R295" r:id="rId271" display="www.jieshitong.com"/>
    <hyperlink ref="R296" r:id="rId272" display="www.kgwlogistics.com"/>
    <hyperlink ref="R297" r:id="rId273" display="www.trimode-malaysia.com.my"/>
    <hyperlink ref="R298" r:id="rId274" display="www.thaiparcels.com"/>
    <hyperlink ref="R299" r:id="rId275" display="www.chinatoll.net"/>
    <hyperlink ref="R300" r:id="rId276" display="www.gicl.co"/>
    <hyperlink ref="R301" r:id="rId277" display="www.cargosol.com"/>
    <hyperlink ref="R303" r:id="rId278" display="www.perfectionlog.com"/>
    <hyperlink ref="R304" r:id="rId279" display="www.htll.cn"/>
    <hyperlink ref="R305" r:id="rId280" display="www.hanoitram.vn"/>
    <hyperlink ref="R306" r:id="rId281" display="www.bjdfrw.com"/>
    <hyperlink ref="R307" r:id="rId282" display="www.duongsatphukhanh.com.vn"/>
    <hyperlink ref="R308" r:id="rId283" display="www.puratrans.com"/>
    <hyperlink ref="R309" r:id="rId284" display="www.hepco.com.vn"/>
    <hyperlink ref="R310" r:id="rId285" display="www.sinodh.com"/>
    <hyperlink ref="R311" r:id="rId286" display="www.pgl-logistic.com"/>
    <hyperlink ref="R312" r:id="rId287" display="www.sancotrans.com"/>
    <hyperlink ref="R314" r:id="rId288" display="www.sinkung.com.my"/>
    <hyperlink ref="R315" r:id="rId289" display="www.duongsatthanhhoa.vn"/>
    <hyperlink ref="R316" r:id="rId290" display="www.hgy56.com"/>
    <hyperlink ref="R317" r:id="rId291" display="www.petrotrans.vn"/>
    <hyperlink ref="R318" r:id="rId292" display="www.moitruongdothidanang.com.vn"/>
    <hyperlink ref="R319" r:id="rId293" display="www.jasaberdikari.co.id"/>
    <hyperlink ref="R320" r:id="rId294" display="www.jayantinfra.com"/>
    <hyperlink ref="R321" r:id="rId295" display="www.ttthdsdn.vnn.vn"/>
    <hyperlink ref="R322" r:id="rId296" display="www.transimextrans.com.vn"/>
    <hyperlink ref="R323" r:id="rId297" display="www.coolsite360.com/site/login/?next=/sites/qxz0lt"/>
    <hyperlink ref="R324" r:id="rId298" display="www.isocl.in"/>
    <hyperlink ref="R325" r:id="rId299" display="www.3746.cn"/>
    <hyperlink ref="R326" r:id="rId300" display="www.baobibimson.vn"/>
    <hyperlink ref="R328" r:id="rId301" display="www.saigonship.com.vn"/>
    <hyperlink ref="R329" r:id="rId302" display="www.danalog.com.vn"/>
    <hyperlink ref="R332" r:id="rId303" display="www.duongsatbtt.vn"/>
    <hyperlink ref="R333" r:id="rId304" display="www.jiaherongtong.com"/>
    <hyperlink ref="R334" r:id="rId305" display="www.homman.cn"/>
    <hyperlink ref="R335" r:id="rId306" display="www.dongdomarine.com.vn"/>
    <hyperlink ref="R336" r:id="rId307" display="www.chartered.co.in"/>
    <hyperlink ref="R337" r:id="rId308" display="www.courageinv.com"/>
    <hyperlink ref="R338" r:id="rId309" display="www.halang.com.vn"/>
    <hyperlink ref="R339" r:id="rId310" display="www.sidomulyo.com"/>
    <hyperlink ref="R340" r:id="rId311" display="www.moitruongdothisontay.com.vn"/>
    <hyperlink ref="R341" r:id="rId312" display="www.cargotrans.in"/>
    <hyperlink ref="R343" r:id="rId313" display="www.hathairailways.vn"/>
    <hyperlink ref="R344" r:id="rId314" display="www.haoshunfa.com.cn"/>
    <hyperlink ref="R345" r:id="rId315" display="www.duongsatquangbinh.vn"/>
    <hyperlink ref="R346" r:id="rId316" display="www.slg.com.pk"/>
    <hyperlink ref="R347" r:id="rId317" display="www.duongsatnghiabinh.vn"/>
    <hyperlink ref="R348" r:id="rId318" display="www.dshn.vn"/>
    <hyperlink ref="R349" r:id="rId319" display="www.nosco.com.vn"/>
    <hyperlink ref="R350" r:id="rId320" display="www.transerco.vn"/>
    <hyperlink ref="R351" r:id="rId321" display="www.roadwaysindia.com"/>
    <hyperlink ref="R352" r:id="rId322" display="destinyinfra.in"/>
    <hyperlink ref="R353" r:id="rId323" display="www.hnaccl.com"/>
    <hyperlink ref="R354" r:id="rId324" display="www.blue-ex.com"/>
    <hyperlink ref="R355" r:id="rId325" display="www.haipacpp.com"/>
    <hyperlink ref="R356" r:id="rId326" display="www.moitruongdothi.com.vn"/>
    <hyperlink ref="R357" r:id="rId327" display="www.wanzecc.com"/>
    <hyperlink ref="R358" r:id="rId328" display="www.mflindia.in"/>
    <hyperlink ref="R359" r:id="rId329" display="www.camranhport.com.vn"/>
    <hyperlink ref="R360" r:id="rId330" display="www.vinatrans.vn"/>
    <hyperlink ref="R361" r:id="rId331" display="www.dfilogistics.com"/>
    <hyperlink ref="R362" r:id="rId332" display="www.vinalineslogistics.com.vn"/>
    <hyperlink ref="R363" r:id="rId333" display="www.bxmt.com.vn"/>
    <hyperlink ref="R364" r:id="rId334" display="visitec.vn"/>
    <hyperlink ref="R365" r:id="rId335" display="www.gunung.com.my"/>
    <hyperlink ref="R366" r:id="rId336" display="www.vietranstimex.com.vn"/>
    <hyperlink ref="R367" r:id="rId337" display="www.armadaberjaya.com"/>
    <hyperlink ref="R368" r:id="rId338" display="www.marinahanoi.com"/>
    <hyperlink ref="R369" r:id="rId339" display="www.mitrarajasa.com"/>
    <hyperlink ref="R371" r:id="rId340" display="www.jnblogistics.com"/>
    <hyperlink ref="R372" r:id="rId341" display="www.uzpat.uz"/>
    <hyperlink ref="R374" r:id="rId342" display="www.gurumcompany.com"/>
    <hyperlink ref="R376" r:id="rId343" display="www.coastalroadways.com"/>
    <hyperlink ref="R379" r:id="rId344" display="www.suryakrupafinance.in"/>
    <hyperlink ref="R380" r:id="rId345" display="www.dopetco.com.vn"/>
    <hyperlink ref="R381" r:id="rId346" display="jngyh.com/"/>
    <hyperlink ref="R383" r:id="rId347" display="www.transvoy.com"/>
    <hyperlink ref="R385" r:id="rId348" display="www.ecoreco.com"/>
    <hyperlink ref="R386" r:id="rId349" display="www.cotracoqna.vn"/>
    <hyperlink ref="R387" r:id="rId350" display="www.haiminh.com.vn"/>
    <hyperlink ref="R388" r:id="rId351" display="www.adanachina.com"/>
    <hyperlink ref="R389" r:id="rId352" display="www.amiablelogistics.com"/>
    <hyperlink ref="R390" r:id="rId353" display="www.gunatimurraya.com"/>
    <hyperlink ref="R392" r:id="rId354" display="www.shurwid.com"/>
    <hyperlink ref="R393" r:id="rId355" display="vinatransdn.com.vn"/>
    <hyperlink ref="R394" r:id="rId356" display="www.didijiyun.com"/>
    <hyperlink ref="R395" r:id="rId357" display="www.drscargomovers.com"/>
    <hyperlink ref="R396" r:id="rId358" display="www.vtxmhp.com"/>
    <hyperlink ref="R397" r:id="rId359" display="www.viconshipsg.com.vn"/>
    <hyperlink ref="R398" r:id="rId360" display="www.tigipack.com.vn"/>
    <hyperlink ref="R400" r:id="rId361" display="www.catour.com.vn"/>
    <hyperlink ref="R401" r:id="rId362" display="www.tranaco.com.vn"/>
    <hyperlink ref="R402" r:id="rId363" display="www.haitongjiye.com"/>
    <hyperlink ref="R403" r:id="rId364" display="www.cailanportinvest.com.vn"/>
    <hyperlink ref="R404" r:id="rId365" display="www.vantaihanoi.com.vn"/>
    <hyperlink ref="R407" r:id="rId366" display="www.thuanthao.com.vn"/>
    <hyperlink ref="R408" r:id="rId367" display="www.dshaitao.com"/>
    <hyperlink ref="R409" r:id="rId368" display="www.mllindia.com"/>
    <hyperlink ref="R410" r:id="rId369" display="www.cuacamport.com.vn"/>
    <hyperlink ref="R411" r:id="rId370" display="www.mukatpipes.com"/>
    <hyperlink ref="R412" r:id="rId371" display="www.jalantransolutions.com"/>
    <hyperlink ref="R413" r:id="rId372" display="www.transocean.cc/chinese/index.asp"/>
    <hyperlink ref="R414" r:id="rId373" display="www.asislogistics.com"/>
    <hyperlink ref="R416" r:id="rId374" display="www.kjn.id"/>
    <hyperlink ref="R417" r:id="rId375" display="www.gconnectlogitech.com"/>
    <hyperlink ref="R418" r:id="rId376" display="www.sarbon-neftegaz.uz"/>
    <hyperlink ref="R419" r:id="rId377" display="www.tdbsecurities.mn"/>
    <hyperlink ref="R421" r:id="rId378" display="www.novagant.com"/>
    <hyperlink ref="R422" r:id="rId379" display="www.bkmindustries.com"/>
    <hyperlink ref="R423" r:id="rId380" display="www.mse.mn"/>
    <hyperlink ref="R425" r:id="rId381" display="www.szxtwl.com.cn"/>
    <hyperlink ref="R427" r:id="rId382" display="www.sharadfibres.com"/>
    <hyperlink ref="R430" r:id="rId383" display="www.tjxiangweikeji.1688.com"/>
    <hyperlink ref="R431" r:id="rId384" display="www.nmxxwl.com"/>
    <hyperlink ref="R433" r:id="rId385" display="www.thecentralprovincerailways.com"/>
    <hyperlink ref="R435" r:id="rId386" display="www.prudential-education.com"/>
    <hyperlink ref="R327" r:id="rId387" display="www.balurghat.net"/>
    <hyperlink ref="R5" r:id="rId388" display="www.nipponexpress-holdings.com/en"/>
    <hyperlink ref="R4" r:id="rId389" display="www.glovis.net"/>
  </hyperlinks>
  <pageMargins left="0.7" right="0.7" top="0.75" bottom="0.75" header="0.3" footer="0.3"/>
  <pageSetup paperSize="9" orientation="portrait"/>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1" master="" otherUserPermission="visible"/>
  <rangeList sheetStid="10" master="" otherUserPermission="visible"/>
  <rangeList sheetStid="2" master="" otherUserPermission="visible"/>
  <rangeList sheetStid="4" master="" otherUserPermission="visible"/>
  <rangeList sheetStid="3" master="" otherUserPermission="visible">
    <arrUserId title="区域1_2" rangeCreator="" othersAccessPermission="edit"/>
    <arrUserId title="区域1_1" rangeCreator="" othersAccessPermission="edit"/>
    <arrUserId title="区域1" rangeCreator="" othersAccessPermission="edit"/>
    <arrUserId title="区域1_1_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数据表</vt:lpstr>
      <vt:lpstr>年度--&gt;</vt:lpstr>
      <vt:lpstr>SummaryYear</vt:lpstr>
      <vt:lpstr>AP Lead Sheet YEAR</vt:lpstr>
      <vt:lpstr>AP YEAR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刘嘟嘟</dc:creator>
  <cp:lastModifiedBy>TAX</cp:lastModifiedBy>
  <dcterms:created xsi:type="dcterms:W3CDTF">2024-03-08T07:06:00Z</dcterms:created>
  <dcterms:modified xsi:type="dcterms:W3CDTF">2025-07-28T09:28:31Z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B746E9A35E60433886694DE66560434E_13</vt:lpwstr>
  </property>
  <property fmtid="{D5CDD505-2E9C-101B-9397-08002B2CF9AE}" pid="3" name="KSOProductBuildVer">
    <vt:lpwstr>2052-12.1.0.21915</vt:lpwstr>
  </property>
  <property fmtid="{D5CDD505-2E9C-101B-9397-08002B2CF9AE}" pid="4" name="KSOReadingLayout">
    <vt:bool>true</vt:bool>
  </property>
</Properties>
</file>