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6x\Desktop\research\truckChoice\truckChoice3.0\code_ver3\documentation\"/>
    </mc:Choice>
  </mc:AlternateContent>
  <xr:revisionPtr revIDLastSave="0" documentId="13_ncr:1_{AA6216E6-563E-4F9A-A334-7151EAEBAA9E}" xr6:coauthVersionLast="46" xr6:coauthVersionMax="46" xr10:uidLastSave="{00000000-0000-0000-0000-000000000000}"/>
  <bookViews>
    <workbookView xWindow="-110" yWindow="-110" windowWidth="19420" windowHeight="12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  <c r="N33" i="1" s="1"/>
  <c r="N34" i="1" s="1"/>
  <c r="N35" i="1" s="1"/>
  <c r="O32" i="1"/>
  <c r="O33" i="1" s="1"/>
  <c r="O34" i="1" s="1"/>
  <c r="O35" i="1" s="1"/>
  <c r="P32" i="1"/>
  <c r="P33" i="1" s="1"/>
  <c r="P34" i="1" s="1"/>
  <c r="P35" i="1" s="1"/>
  <c r="O31" i="1"/>
  <c r="P31" i="1"/>
  <c r="N31" i="1"/>
  <c r="N27" i="1"/>
  <c r="O27" i="1"/>
  <c r="O28" i="1" s="1"/>
  <c r="O29" i="1" s="1"/>
  <c r="O30" i="1" s="1"/>
  <c r="P27" i="1"/>
  <c r="N28" i="1"/>
  <c r="N29" i="1" s="1"/>
  <c r="N30" i="1" s="1"/>
  <c r="P28" i="1"/>
  <c r="P29" i="1" s="1"/>
  <c r="P30" i="1" s="1"/>
  <c r="O26" i="1"/>
  <c r="P26" i="1"/>
  <c r="N26" i="1"/>
  <c r="N22" i="1"/>
  <c r="N23" i="1" s="1"/>
  <c r="N24" i="1" s="1"/>
  <c r="N25" i="1" s="1"/>
  <c r="O22" i="1"/>
  <c r="O23" i="1" s="1"/>
  <c r="O24" i="1" s="1"/>
  <c r="O25" i="1" s="1"/>
  <c r="P22" i="1"/>
  <c r="P23" i="1"/>
  <c r="P24" i="1" s="1"/>
  <c r="P25" i="1" s="1"/>
  <c r="O21" i="1"/>
  <c r="P21" i="1"/>
  <c r="N21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O5" i="1"/>
  <c r="P5" i="1"/>
  <c r="N5" i="1"/>
  <c r="I6" i="1"/>
  <c r="J6" i="1"/>
  <c r="K6" i="1"/>
  <c r="I7" i="1"/>
  <c r="J7" i="1"/>
  <c r="K7" i="1"/>
  <c r="I8" i="1"/>
  <c r="J8" i="1"/>
  <c r="K8" i="1"/>
  <c r="J5" i="1"/>
  <c r="K5" i="1"/>
  <c r="I5" i="1"/>
  <c r="F5" i="1"/>
  <c r="G5" i="1"/>
  <c r="F6" i="1"/>
  <c r="F7" i="1" s="1"/>
  <c r="F8" i="1" s="1"/>
  <c r="G6" i="1"/>
  <c r="G7" i="1"/>
  <c r="G8" i="1" s="1"/>
  <c r="E6" i="1"/>
  <c r="E7" i="1"/>
  <c r="E8" i="1" s="1"/>
  <c r="E5" i="1"/>
  <c r="D6" i="1"/>
  <c r="D7" i="1"/>
  <c r="D8" i="1"/>
  <c r="D5" i="1"/>
</calcChain>
</file>

<file path=xl/sharedStrings.xml><?xml version="1.0" encoding="utf-8"?>
<sst xmlns="http://schemas.openxmlformats.org/spreadsheetml/2006/main" count="13" uniqueCount="7">
  <si>
    <t>Cost ($/thousand VMT)</t>
  </si>
  <si>
    <t>Source: REVISE2 -baseline case, see file "analysis_withBaseLineResults.xlsx", "general" tab</t>
  </si>
  <si>
    <t>Day_cab</t>
  </si>
  <si>
    <t>Sleeper</t>
  </si>
  <si>
    <t>Bus</t>
  </si>
  <si>
    <t>increment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</si>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</sst>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6x/Desktop/research/national%20corridor%20charging/results/analysis/analysis_withBaseLine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general"/>
      <sheetName val="station"/>
      <sheetName val="2025"/>
      <sheetName val="2020"/>
      <sheetName val="2040"/>
      <sheetName val="StationGenes"/>
      <sheetName val="Results_Station"/>
      <sheetName val="Results_VMT"/>
      <sheetName val="MA3T_inputs"/>
    </sheetNames>
    <sheetDataSet>
      <sheetData sheetId="0"/>
      <sheetData sheetId="1"/>
      <sheetData sheetId="2">
        <row r="8">
          <cell r="E8" t="str">
            <v>Cost</v>
          </cell>
        </row>
        <row r="9">
          <cell r="D9">
            <v>2020</v>
          </cell>
          <cell r="E9">
            <v>8.621043886656512</v>
          </cell>
        </row>
        <row r="10">
          <cell r="D10">
            <v>2025</v>
          </cell>
          <cell r="E10">
            <v>3.96301266399955</v>
          </cell>
        </row>
        <row r="11">
          <cell r="D11">
            <v>2030</v>
          </cell>
          <cell r="E11">
            <v>2.9789447238310292</v>
          </cell>
        </row>
        <row r="12">
          <cell r="D12">
            <v>2035</v>
          </cell>
          <cell r="E12">
            <v>2.5804630869844365</v>
          </cell>
        </row>
        <row r="13">
          <cell r="D13">
            <v>2040</v>
          </cell>
          <cell r="E13">
            <v>2.5253202876338023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5"/>
  <sheetViews>
    <sheetView tabSelected="1" topLeftCell="A10" workbookViewId="0">
      <selection activeCell="N5" sqref="N5:P35"/>
    </sheetView>
  </sheetViews>
  <sheetFormatPr defaultRowHeight="14.5" x14ac:dyDescent="0.35"/>
  <sheetData>
    <row r="2" spans="2:16" x14ac:dyDescent="0.35">
      <c r="B2" t="s">
        <v>1</v>
      </c>
    </row>
    <row r="3" spans="2:16" x14ac:dyDescent="0.35">
      <c r="C3" t="s">
        <v>0</v>
      </c>
      <c r="E3" t="s">
        <v>2</v>
      </c>
      <c r="F3" t="s">
        <v>3</v>
      </c>
      <c r="G3" t="s">
        <v>4</v>
      </c>
      <c r="H3" t="s">
        <v>5</v>
      </c>
      <c r="I3" t="s">
        <v>2</v>
      </c>
      <c r="J3" t="s">
        <v>3</v>
      </c>
      <c r="K3" t="s">
        <v>4</v>
      </c>
    </row>
    <row r="4" spans="2:16" x14ac:dyDescent="0.35">
      <c r="B4">
        <v>2020</v>
      </c>
      <c r="C4">
        <v>8.621043886656512</v>
      </c>
      <c r="E4">
        <v>2.3996885780000001</v>
      </c>
      <c r="F4">
        <v>8.3450929330000001</v>
      </c>
      <c r="G4">
        <v>0.76552172299999999</v>
      </c>
      <c r="M4" t="s">
        <v>6</v>
      </c>
      <c r="N4" t="s">
        <v>2</v>
      </c>
      <c r="O4" t="s">
        <v>3</v>
      </c>
      <c r="P4" t="s">
        <v>4</v>
      </c>
    </row>
    <row r="5" spans="2:16" x14ac:dyDescent="0.35">
      <c r="B5">
        <v>2025</v>
      </c>
      <c r="C5">
        <v>3.96301266399955</v>
      </c>
      <c r="D5">
        <f>C5/C4</f>
        <v>0.45969057994628998</v>
      </c>
      <c r="E5">
        <f>E4*$D5</f>
        <v>1.103114234111308</v>
      </c>
      <c r="F5">
        <f t="shared" ref="F5:G8" si="0">F4*$D5</f>
        <v>3.836160610076456</v>
      </c>
      <c r="G5">
        <f t="shared" si="0"/>
        <v>0.35190312480735314</v>
      </c>
      <c r="I5">
        <f>(E5-E4)/5</f>
        <v>-0.25931486877773841</v>
      </c>
      <c r="J5">
        <f t="shared" ref="J5:K5" si="1">(F5-F4)/5</f>
        <v>-0.90178646458470868</v>
      </c>
      <c r="K5">
        <f t="shared" si="1"/>
        <v>-8.2723719638529369E-2</v>
      </c>
      <c r="M5">
        <v>2005</v>
      </c>
      <c r="N5">
        <f>E$4</f>
        <v>2.3996885780000001</v>
      </c>
      <c r="O5">
        <f t="shared" ref="O5:P5" si="2">F$4</f>
        <v>8.3450929330000001</v>
      </c>
      <c r="P5">
        <f t="shared" si="2"/>
        <v>0.76552172299999999</v>
      </c>
    </row>
    <row r="6" spans="2:16" x14ac:dyDescent="0.35">
      <c r="B6">
        <v>2030</v>
      </c>
      <c r="C6">
        <v>2.9789447238310292</v>
      </c>
      <c r="D6">
        <f t="shared" ref="D6:D8" si="3">C6/C5</f>
        <v>0.75168690498824187</v>
      </c>
      <c r="E6">
        <f t="shared" ref="E6:E8" si="4">E5*$D6</f>
        <v>0.82919652448760406</v>
      </c>
      <c r="F6">
        <f t="shared" si="0"/>
        <v>2.8835916960261772</v>
      </c>
      <c r="G6">
        <f t="shared" si="0"/>
        <v>0.26452097074213027</v>
      </c>
      <c r="I6">
        <f t="shared" ref="I6:I8" si="5">(E6-E5)/5</f>
        <v>-5.4783541924740796E-2</v>
      </c>
      <c r="J6">
        <f t="shared" ref="J6:J8" si="6">(F6-F5)/5</f>
        <v>-0.19051378281005577</v>
      </c>
      <c r="K6">
        <f t="shared" ref="K6:K8" si="7">(G6-G5)/5</f>
        <v>-1.7476430813044574E-2</v>
      </c>
      <c r="M6">
        <v>2006</v>
      </c>
      <c r="N6">
        <f t="shared" ref="N6:N20" si="8">E$4</f>
        <v>2.3996885780000001</v>
      </c>
      <c r="O6">
        <f t="shared" ref="O6:O20" si="9">F$4</f>
        <v>8.3450929330000001</v>
      </c>
      <c r="P6">
        <f t="shared" ref="P6:P20" si="10">G$4</f>
        <v>0.76552172299999999</v>
      </c>
    </row>
    <row r="7" spans="2:16" x14ac:dyDescent="0.35">
      <c r="B7">
        <v>2035</v>
      </c>
      <c r="C7">
        <v>2.5804630869844365</v>
      </c>
      <c r="D7">
        <f t="shared" si="3"/>
        <v>0.86623396075166814</v>
      </c>
      <c r="E7">
        <f t="shared" si="4"/>
        <v>0.71827818964841483</v>
      </c>
      <c r="F7">
        <f t="shared" si="0"/>
        <v>2.4978650560393758</v>
      </c>
      <c r="G7">
        <f t="shared" si="0"/>
        <v>0.22913704818783162</v>
      </c>
      <c r="I7">
        <f t="shared" si="5"/>
        <v>-2.2183666967837846E-2</v>
      </c>
      <c r="J7">
        <f t="shared" si="6"/>
        <v>-7.7145327997360263E-2</v>
      </c>
      <c r="K7">
        <f t="shared" si="7"/>
        <v>-7.0767845108597295E-3</v>
      </c>
      <c r="M7">
        <v>2007</v>
      </c>
      <c r="N7">
        <f t="shared" si="8"/>
        <v>2.3996885780000001</v>
      </c>
      <c r="O7">
        <f t="shared" si="9"/>
        <v>8.3450929330000001</v>
      </c>
      <c r="P7">
        <f t="shared" si="10"/>
        <v>0.76552172299999999</v>
      </c>
    </row>
    <row r="8" spans="2:16" x14ac:dyDescent="0.35">
      <c r="B8">
        <v>2040</v>
      </c>
      <c r="C8">
        <v>2.5253202876338023</v>
      </c>
      <c r="D8">
        <f t="shared" si="3"/>
        <v>0.97863065756345513</v>
      </c>
      <c r="E8">
        <f t="shared" si="4"/>
        <v>0.70292905704911635</v>
      </c>
      <c r="F8">
        <f t="shared" si="0"/>
        <v>2.4444873222965908</v>
      </c>
      <c r="G8">
        <f t="shared" si="0"/>
        <v>0.22424054014020675</v>
      </c>
      <c r="I8">
        <f t="shared" si="5"/>
        <v>-3.0698265198596973E-3</v>
      </c>
      <c r="J8">
        <f t="shared" si="6"/>
        <v>-1.0675546748556997E-2</v>
      </c>
      <c r="K8">
        <f t="shared" si="7"/>
        <v>-9.7930160952497403E-4</v>
      </c>
      <c r="M8">
        <v>2008</v>
      </c>
      <c r="N8">
        <f t="shared" si="8"/>
        <v>2.3996885780000001</v>
      </c>
      <c r="O8">
        <f t="shared" si="9"/>
        <v>8.3450929330000001</v>
      </c>
      <c r="P8">
        <f t="shared" si="10"/>
        <v>0.76552172299999999</v>
      </c>
    </row>
    <row r="9" spans="2:16" x14ac:dyDescent="0.35">
      <c r="M9">
        <v>2009</v>
      </c>
      <c r="N9">
        <f t="shared" si="8"/>
        <v>2.3996885780000001</v>
      </c>
      <c r="O9">
        <f t="shared" si="9"/>
        <v>8.3450929330000001</v>
      </c>
      <c r="P9">
        <f t="shared" si="10"/>
        <v>0.76552172299999999</v>
      </c>
    </row>
    <row r="10" spans="2:16" x14ac:dyDescent="0.35">
      <c r="M10">
        <v>2010</v>
      </c>
      <c r="N10">
        <f t="shared" si="8"/>
        <v>2.3996885780000001</v>
      </c>
      <c r="O10">
        <f t="shared" si="9"/>
        <v>8.3450929330000001</v>
      </c>
      <c r="P10">
        <f t="shared" si="10"/>
        <v>0.76552172299999999</v>
      </c>
    </row>
    <row r="11" spans="2:16" x14ac:dyDescent="0.35">
      <c r="M11">
        <v>2011</v>
      </c>
      <c r="N11">
        <f t="shared" si="8"/>
        <v>2.3996885780000001</v>
      </c>
      <c r="O11">
        <f t="shared" si="9"/>
        <v>8.3450929330000001</v>
      </c>
      <c r="P11">
        <f t="shared" si="10"/>
        <v>0.76552172299999999</v>
      </c>
    </row>
    <row r="12" spans="2:16" x14ac:dyDescent="0.35">
      <c r="M12">
        <v>2012</v>
      </c>
      <c r="N12">
        <f t="shared" si="8"/>
        <v>2.3996885780000001</v>
      </c>
      <c r="O12">
        <f t="shared" si="9"/>
        <v>8.3450929330000001</v>
      </c>
      <c r="P12">
        <f t="shared" si="10"/>
        <v>0.76552172299999999</v>
      </c>
    </row>
    <row r="13" spans="2:16" x14ac:dyDescent="0.35">
      <c r="M13">
        <v>2013</v>
      </c>
      <c r="N13">
        <f t="shared" si="8"/>
        <v>2.3996885780000001</v>
      </c>
      <c r="O13">
        <f t="shared" si="9"/>
        <v>8.3450929330000001</v>
      </c>
      <c r="P13">
        <f t="shared" si="10"/>
        <v>0.76552172299999999</v>
      </c>
    </row>
    <row r="14" spans="2:16" x14ac:dyDescent="0.35">
      <c r="M14">
        <v>2014</v>
      </c>
      <c r="N14">
        <f t="shared" si="8"/>
        <v>2.3996885780000001</v>
      </c>
      <c r="O14">
        <f t="shared" si="9"/>
        <v>8.3450929330000001</v>
      </c>
      <c r="P14">
        <f t="shared" si="10"/>
        <v>0.76552172299999999</v>
      </c>
    </row>
    <row r="15" spans="2:16" x14ac:dyDescent="0.35">
      <c r="M15">
        <v>2015</v>
      </c>
      <c r="N15">
        <f t="shared" si="8"/>
        <v>2.3996885780000001</v>
      </c>
      <c r="O15">
        <f t="shared" si="9"/>
        <v>8.3450929330000001</v>
      </c>
      <c r="P15">
        <f t="shared" si="10"/>
        <v>0.76552172299999999</v>
      </c>
    </row>
    <row r="16" spans="2:16" x14ac:dyDescent="0.35">
      <c r="M16">
        <v>2016</v>
      </c>
      <c r="N16">
        <f t="shared" si="8"/>
        <v>2.3996885780000001</v>
      </c>
      <c r="O16">
        <f t="shared" si="9"/>
        <v>8.3450929330000001</v>
      </c>
      <c r="P16">
        <f t="shared" si="10"/>
        <v>0.76552172299999999</v>
      </c>
    </row>
    <row r="17" spans="13:16" x14ac:dyDescent="0.35">
      <c r="M17">
        <v>2017</v>
      </c>
      <c r="N17">
        <f t="shared" si="8"/>
        <v>2.3996885780000001</v>
      </c>
      <c r="O17">
        <f t="shared" si="9"/>
        <v>8.3450929330000001</v>
      </c>
      <c r="P17">
        <f t="shared" si="10"/>
        <v>0.76552172299999999</v>
      </c>
    </row>
    <row r="18" spans="13:16" x14ac:dyDescent="0.35">
      <c r="M18">
        <v>2018</v>
      </c>
      <c r="N18">
        <f t="shared" si="8"/>
        <v>2.3996885780000001</v>
      </c>
      <c r="O18">
        <f t="shared" si="9"/>
        <v>8.3450929330000001</v>
      </c>
      <c r="P18">
        <f t="shared" si="10"/>
        <v>0.76552172299999999</v>
      </c>
    </row>
    <row r="19" spans="13:16" x14ac:dyDescent="0.35">
      <c r="M19">
        <v>2019</v>
      </c>
      <c r="N19">
        <f t="shared" si="8"/>
        <v>2.3996885780000001</v>
      </c>
      <c r="O19">
        <f t="shared" si="9"/>
        <v>8.3450929330000001</v>
      </c>
      <c r="P19">
        <f t="shared" si="10"/>
        <v>0.76552172299999999</v>
      </c>
    </row>
    <row r="20" spans="13:16" x14ac:dyDescent="0.35">
      <c r="M20">
        <v>2020</v>
      </c>
      <c r="N20">
        <f t="shared" si="8"/>
        <v>2.3996885780000001</v>
      </c>
      <c r="O20">
        <f t="shared" si="9"/>
        <v>8.3450929330000001</v>
      </c>
      <c r="P20">
        <f t="shared" si="10"/>
        <v>0.76552172299999999</v>
      </c>
    </row>
    <row r="21" spans="13:16" x14ac:dyDescent="0.35">
      <c r="M21">
        <v>2021</v>
      </c>
      <c r="N21">
        <f>N20+I$5</f>
        <v>2.1403737092222617</v>
      </c>
      <c r="O21">
        <f t="shared" ref="O21:P21" si="11">O20+J$5</f>
        <v>7.4433064684152912</v>
      </c>
      <c r="P21">
        <f t="shared" si="11"/>
        <v>0.68279800336147067</v>
      </c>
    </row>
    <row r="22" spans="13:16" x14ac:dyDescent="0.35">
      <c r="M22">
        <v>2022</v>
      </c>
      <c r="N22">
        <f t="shared" ref="N22:N25" si="12">N21+I$5</f>
        <v>1.8810588404445232</v>
      </c>
      <c r="O22">
        <f t="shared" ref="O22:O25" si="13">O21+J$5</f>
        <v>6.5415200038305823</v>
      </c>
      <c r="P22">
        <f t="shared" ref="P22:P25" si="14">P21+K$5</f>
        <v>0.60007428372294136</v>
      </c>
    </row>
    <row r="23" spans="13:16" x14ac:dyDescent="0.35">
      <c r="M23">
        <v>2023</v>
      </c>
      <c r="N23">
        <f t="shared" si="12"/>
        <v>1.6217439716667847</v>
      </c>
      <c r="O23">
        <f t="shared" si="13"/>
        <v>5.6397335392458734</v>
      </c>
      <c r="P23">
        <f t="shared" si="14"/>
        <v>0.51735056408441205</v>
      </c>
    </row>
    <row r="24" spans="13:16" x14ac:dyDescent="0.35">
      <c r="M24">
        <v>2024</v>
      </c>
      <c r="N24">
        <f t="shared" si="12"/>
        <v>1.3624291028890463</v>
      </c>
      <c r="O24">
        <f t="shared" si="13"/>
        <v>4.7379470746611645</v>
      </c>
      <c r="P24">
        <f t="shared" si="14"/>
        <v>0.43462684444588268</v>
      </c>
    </row>
    <row r="25" spans="13:16" x14ac:dyDescent="0.35">
      <c r="M25">
        <v>2025</v>
      </c>
      <c r="N25">
        <f t="shared" si="12"/>
        <v>1.1031142341113078</v>
      </c>
      <c r="O25">
        <f t="shared" si="13"/>
        <v>3.8361606100764556</v>
      </c>
      <c r="P25">
        <f t="shared" si="14"/>
        <v>0.35190312480735331</v>
      </c>
    </row>
    <row r="26" spans="13:16" x14ac:dyDescent="0.35">
      <c r="M26">
        <v>2026</v>
      </c>
      <c r="N26">
        <f>N25+I$6</f>
        <v>1.0483306921865669</v>
      </c>
      <c r="O26">
        <f t="shared" ref="O26:P26" si="15">O25+J$6</f>
        <v>3.6456468272664</v>
      </c>
      <c r="P26">
        <f t="shared" si="15"/>
        <v>0.33442669399430874</v>
      </c>
    </row>
    <row r="27" spans="13:16" x14ac:dyDescent="0.35">
      <c r="M27">
        <v>2027</v>
      </c>
      <c r="N27">
        <f t="shared" ref="N27:N30" si="16">N26+I$6</f>
        <v>0.99354715026182616</v>
      </c>
      <c r="O27">
        <f t="shared" ref="O27:O30" si="17">O26+J$6</f>
        <v>3.4551330444563444</v>
      </c>
      <c r="P27">
        <f t="shared" ref="P27:P30" si="18">P26+K$6</f>
        <v>0.31695026318126418</v>
      </c>
    </row>
    <row r="28" spans="13:16" x14ac:dyDescent="0.35">
      <c r="M28">
        <v>2028</v>
      </c>
      <c r="N28">
        <f t="shared" si="16"/>
        <v>0.93876360833708539</v>
      </c>
      <c r="O28">
        <f t="shared" si="17"/>
        <v>3.2646192616462888</v>
      </c>
      <c r="P28">
        <f t="shared" si="18"/>
        <v>0.29947383236821962</v>
      </c>
    </row>
    <row r="29" spans="13:16" x14ac:dyDescent="0.35">
      <c r="M29">
        <v>2029</v>
      </c>
      <c r="N29">
        <f t="shared" si="16"/>
        <v>0.88398006641234461</v>
      </c>
      <c r="O29">
        <f t="shared" si="17"/>
        <v>3.0741054788362332</v>
      </c>
      <c r="P29">
        <f t="shared" si="18"/>
        <v>0.28199740155517505</v>
      </c>
    </row>
    <row r="30" spans="13:16" x14ac:dyDescent="0.35">
      <c r="M30">
        <v>2030</v>
      </c>
      <c r="N30">
        <f t="shared" si="16"/>
        <v>0.82919652448760384</v>
      </c>
      <c r="O30">
        <f t="shared" si="17"/>
        <v>2.8835916960261776</v>
      </c>
      <c r="P30">
        <f t="shared" si="18"/>
        <v>0.26452097074213049</v>
      </c>
    </row>
    <row r="31" spans="13:16" x14ac:dyDescent="0.35">
      <c r="M31">
        <v>2031</v>
      </c>
      <c r="N31">
        <f>N30+I$7</f>
        <v>0.80701285751976604</v>
      </c>
      <c r="O31">
        <f t="shared" ref="O31:P31" si="19">O30+J$7</f>
        <v>2.8064463680288174</v>
      </c>
      <c r="P31">
        <f t="shared" si="19"/>
        <v>0.25744418623127074</v>
      </c>
    </row>
    <row r="32" spans="13:16" x14ac:dyDescent="0.35">
      <c r="M32">
        <v>2032</v>
      </c>
      <c r="N32">
        <f t="shared" ref="N32:N35" si="20">N31+I$7</f>
        <v>0.78482919055192824</v>
      </c>
      <c r="O32">
        <f t="shared" ref="O32:O35" si="21">O31+J$7</f>
        <v>2.7293010400314572</v>
      </c>
      <c r="P32">
        <f t="shared" ref="P32:P35" si="22">P31+K$7</f>
        <v>0.250367401720411</v>
      </c>
    </row>
    <row r="33" spans="13:16" x14ac:dyDescent="0.35">
      <c r="M33">
        <v>2033</v>
      </c>
      <c r="N33">
        <f t="shared" si="20"/>
        <v>0.76264552358409043</v>
      </c>
      <c r="O33">
        <f t="shared" si="21"/>
        <v>2.6521557120340971</v>
      </c>
      <c r="P33">
        <f t="shared" si="22"/>
        <v>0.24329061720955128</v>
      </c>
    </row>
    <row r="34" spans="13:16" x14ac:dyDescent="0.35">
      <c r="M34">
        <v>2034</v>
      </c>
      <c r="N34">
        <f t="shared" si="20"/>
        <v>0.74046185661625263</v>
      </c>
      <c r="O34">
        <f t="shared" si="21"/>
        <v>2.5750103840367369</v>
      </c>
      <c r="P34">
        <f t="shared" si="22"/>
        <v>0.23621383269869156</v>
      </c>
    </row>
    <row r="35" spans="13:16" x14ac:dyDescent="0.35">
      <c r="M35">
        <v>2035</v>
      </c>
      <c r="N35">
        <f t="shared" si="20"/>
        <v>0.71827818964841483</v>
      </c>
      <c r="O35">
        <f t="shared" si="21"/>
        <v>2.4978650560393767</v>
      </c>
      <c r="P35">
        <f t="shared" si="22"/>
        <v>0.22913704818783184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Fei</dc:creator>
  <cp:lastModifiedBy>Xie, Fei</cp:lastModifiedBy>
  <dcterms:created xsi:type="dcterms:W3CDTF">2015-06-05T18:17:20Z</dcterms:created>
  <dcterms:modified xsi:type="dcterms:W3CDTF">2021-05-25T21:40:20Z</dcterms:modified>
</cp:coreProperties>
</file>