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2\results\"/>
    </mc:Choice>
  </mc:AlternateContent>
  <xr:revisionPtr revIDLastSave="0" documentId="13_ncr:1_{E574FC4C-44B4-446E-BB02-FC42CB71B3F3}" xr6:coauthVersionLast="46" xr6:coauthVersionMax="46" xr10:uidLastSave="{00000000-0000-0000-0000-000000000000}"/>
  <bookViews>
    <workbookView xWindow="-110" yWindow="-110" windowWidth="19420" windowHeight="12420" firstSheet="2" activeTab="7" xr2:uid="{00000000-000D-0000-FFFF-FFFF00000000}"/>
  </bookViews>
  <sheets>
    <sheet name="No_incentive" sheetId="2" r:id="rId1"/>
    <sheet name="Base" sheetId="1" r:id="rId2"/>
    <sheet name="High_tech" sheetId="3" r:id="rId3"/>
    <sheet name="BEV_sale" sheetId="4" r:id="rId4"/>
    <sheet name="BEV_stock" sheetId="5" r:id="rId5"/>
    <sheet name="BEV_incentive" sheetId="7" r:id="rId6"/>
    <sheet name="infrastructure_incentive" sheetId="9" r:id="rId7"/>
    <sheet name="carbon_emissions" sheetId="11" r:id="rId8"/>
  </sheets>
  <calcPr calcId="191029" iterate="1" iterateDelta="1.0000000000000001E-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1" l="1"/>
  <c r="E60" i="11"/>
  <c r="D60" i="11"/>
  <c r="F59" i="11"/>
  <c r="E59" i="11"/>
  <c r="D59" i="11"/>
  <c r="F58" i="11"/>
  <c r="E58" i="11"/>
  <c r="D58" i="11"/>
  <c r="F57" i="11"/>
  <c r="E57" i="11"/>
  <c r="D57" i="11"/>
  <c r="F56" i="11"/>
  <c r="E56" i="11"/>
  <c r="D56" i="1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C43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C23" i="11"/>
  <c r="F20" i="11"/>
  <c r="E20" i="11"/>
  <c r="D20" i="11"/>
  <c r="F19" i="11"/>
  <c r="E19" i="11"/>
  <c r="D19" i="11"/>
  <c r="F18" i="11"/>
  <c r="E18" i="11"/>
  <c r="D18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F5" i="11"/>
  <c r="E5" i="11"/>
  <c r="D5" i="11"/>
  <c r="C3" i="11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C43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C23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C3" i="9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C43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C23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C3" i="7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C43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C23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C3" i="5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45" i="4"/>
  <c r="C43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5" i="4"/>
  <c r="C23" i="4"/>
  <c r="C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</calcChain>
</file>

<file path=xl/sharedStrings.xml><?xml version="1.0" encoding="utf-8"?>
<sst xmlns="http://schemas.openxmlformats.org/spreadsheetml/2006/main" count="258" uniqueCount="26">
  <si>
    <t>Segment</t>
  </si>
  <si>
    <t>Year</t>
  </si>
  <si>
    <t>BEV_sales</t>
  </si>
  <si>
    <t>DV_sales</t>
  </si>
  <si>
    <t>BEV_stock</t>
  </si>
  <si>
    <t>DV_stock</t>
  </si>
  <si>
    <t>BEV_VMT</t>
  </si>
  <si>
    <t>DV_VMT</t>
  </si>
  <si>
    <t>diesel</t>
  </si>
  <si>
    <t>electricity</t>
  </si>
  <si>
    <t>BEV_incentive</t>
  </si>
  <si>
    <t>infrastructure_incentive</t>
  </si>
  <si>
    <t>carbon_emissions</t>
  </si>
  <si>
    <t>Day_cab</t>
  </si>
  <si>
    <t>Sleeper</t>
  </si>
  <si>
    <t>Bus</t>
  </si>
  <si>
    <t>No_incentive</t>
  </si>
  <si>
    <t>Base</t>
  </si>
  <si>
    <t>High_tech</t>
  </si>
  <si>
    <t>Item:</t>
  </si>
  <si>
    <t>Position</t>
  </si>
  <si>
    <t>BEV_sales (#/year)</t>
  </si>
  <si>
    <t>BEV_stocks (#/year)</t>
  </si>
  <si>
    <t>BEV_incentive ($/year)</t>
  </si>
  <si>
    <t>Infrastructure_incentive ($/year)</t>
  </si>
  <si>
    <t>GHG (tons/year)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</si>
</sst>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BEV_sale!$C$3</c:f>
          <c:strCache>
            <c:ptCount val="1"/>
            <c:pt idx="0">
              <c:v>Day_cab+BEV_sales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90</c:v>
                </c:pt>
                <c:pt idx="11">
                  <c:v>280</c:v>
                </c:pt>
                <c:pt idx="12">
                  <c:v>910</c:v>
                </c:pt>
                <c:pt idx="13">
                  <c:v>2840</c:v>
                </c:pt>
                <c:pt idx="14">
                  <c:v>9130</c:v>
                </c:pt>
                <c:pt idx="15">
                  <c:v>27280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0-4E4F-BEA3-9B3A13D528B5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90</c:v>
                </c:pt>
                <c:pt idx="11">
                  <c:v>280</c:v>
                </c:pt>
                <c:pt idx="12">
                  <c:v>910</c:v>
                </c:pt>
                <c:pt idx="13">
                  <c:v>2840</c:v>
                </c:pt>
                <c:pt idx="14">
                  <c:v>9130</c:v>
                </c:pt>
                <c:pt idx="15">
                  <c:v>27280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0-4E4F-BEA3-9B3A13D528B5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230</c:v>
                </c:pt>
                <c:pt idx="7">
                  <c:v>1680</c:v>
                </c:pt>
                <c:pt idx="8">
                  <c:v>8030</c:v>
                </c:pt>
                <c:pt idx="9">
                  <c:v>30330</c:v>
                </c:pt>
                <c:pt idx="10">
                  <c:v>63700</c:v>
                </c:pt>
                <c:pt idx="11">
                  <c:v>90600</c:v>
                </c:pt>
                <c:pt idx="12">
                  <c:v>90600</c:v>
                </c:pt>
                <c:pt idx="13">
                  <c:v>90600</c:v>
                </c:pt>
                <c:pt idx="14">
                  <c:v>90600</c:v>
                </c:pt>
                <c:pt idx="15">
                  <c:v>90600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0-4E4F-BEA3-9B3A13D5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infrastructure_incentive!$C$3</c:f>
          <c:strCache>
            <c:ptCount val="1"/>
            <c:pt idx="0">
              <c:v>Day_cab+Infrastructure_incentive ($/year)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A-4AF6-8812-AA5702608CE0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385194.41988840798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A-4AF6-8812-AA5702608CE0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1128037.0622747401</c:v>
                </c:pt>
                <c:pt idx="6">
                  <c:v>21840367.488624498</c:v>
                </c:pt>
                <c:pt idx="7">
                  <c:v>135393468.18972501</c:v>
                </c:pt>
                <c:pt idx="8">
                  <c:v>509181189.11601502</c:v>
                </c:pt>
                <c:pt idx="9">
                  <c:v>1327906997.4570601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A-4AF6-8812-AA570260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infrastructure_incentive!$C$23</c:f>
          <c:strCache>
            <c:ptCount val="1"/>
            <c:pt idx="0">
              <c:v>Sleeper+Infrastructure_incentive ($/year)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2-44AF-93FD-BA05F7AF92E2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2-44AF-93FD-BA05F7AF92E2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2-44AF-93FD-BA05F7AF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infrastructure_incentive!$C$43</c:f>
          <c:strCache>
            <c:ptCount val="1"/>
            <c:pt idx="0">
              <c:v>Bus+Infrastructure_incentive ($/year)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infrastructure_incentive!$D$4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5-468E-A1B9-98FF349D23A8}"/>
            </c:ext>
          </c:extLst>
        </c:ser>
        <c:ser>
          <c:idx val="1"/>
          <c:order val="1"/>
          <c:tx>
            <c:strRef>
              <c:f>infrastructure_incentive!$E$4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80604431.304777995</c:v>
                </c:pt>
                <c:pt idx="2">
                  <c:v>175879231.33658499</c:v>
                </c:pt>
                <c:pt idx="3">
                  <c:v>277963961.46929699</c:v>
                </c:pt>
                <c:pt idx="4">
                  <c:v>380160101.29757398</c:v>
                </c:pt>
                <c:pt idx="5">
                  <c:v>480913061.02247298</c:v>
                </c:pt>
                <c:pt idx="6">
                  <c:v>483519033.869968</c:v>
                </c:pt>
                <c:pt idx="7">
                  <c:v>452059626.77471399</c:v>
                </c:pt>
                <c:pt idx="8">
                  <c:v>387256429.78840202</c:v>
                </c:pt>
                <c:pt idx="9">
                  <c:v>289831032.96271902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5-468E-A1B9-98FF349D23A8}"/>
            </c:ext>
          </c:extLst>
        </c:ser>
        <c:ser>
          <c:idx val="2"/>
          <c:order val="2"/>
          <c:tx>
            <c:strRef>
              <c:f>infrastructure_incentive!$F$4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infrastructure_incentive!$C$45:$C$60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infrastructure_incentive!$F$45:$F$60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90057002.129784599</c:v>
                </c:pt>
                <c:pt idx="2">
                  <c:v>191250548.927793</c:v>
                </c:pt>
                <c:pt idx="3">
                  <c:v>290075165.98505598</c:v>
                </c:pt>
                <c:pt idx="4">
                  <c:v>385851701.98077601</c:v>
                </c:pt>
                <c:pt idx="5">
                  <c:v>478580156.91496301</c:v>
                </c:pt>
                <c:pt idx="6">
                  <c:v>473550442.32303602</c:v>
                </c:pt>
                <c:pt idx="7">
                  <c:v>436595215.732508</c:v>
                </c:pt>
                <c:pt idx="8">
                  <c:v>369238517.674191</c:v>
                </c:pt>
                <c:pt idx="9">
                  <c:v>273004388.67881101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5-468E-A1B9-98FF349D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carbon_emissions!$C$3</c:f>
          <c:strCache>
            <c:ptCount val="1"/>
            <c:pt idx="0">
              <c:v>Day_cab+GHG (tons/year)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carbon_emissions!$D$5:$D$20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85783066940.162399</c:v>
                </c:pt>
                <c:pt idx="2">
                  <c:v>85507547409.264694</c:v>
                </c:pt>
                <c:pt idx="3">
                  <c:v>85094268112.962097</c:v>
                </c:pt>
                <c:pt idx="4">
                  <c:v>84543229051.254593</c:v>
                </c:pt>
                <c:pt idx="5">
                  <c:v>83854430224.138596</c:v>
                </c:pt>
                <c:pt idx="6">
                  <c:v>83027871631.497192</c:v>
                </c:pt>
                <c:pt idx="7">
                  <c:v>82063553273.526596</c:v>
                </c:pt>
                <c:pt idx="8">
                  <c:v>80961146873.798294</c:v>
                </c:pt>
                <c:pt idx="9">
                  <c:v>79720943376.218597</c:v>
                </c:pt>
                <c:pt idx="10">
                  <c:v>78340088288.157303</c:v>
                </c:pt>
                <c:pt idx="11">
                  <c:v>76951881217.715607</c:v>
                </c:pt>
                <c:pt idx="12">
                  <c:v>75538595845.005096</c:v>
                </c:pt>
                <c:pt idx="13">
                  <c:v>74046097161.580307</c:v>
                </c:pt>
                <c:pt idx="14">
                  <c:v>72289080472.366302</c:v>
                </c:pt>
                <c:pt idx="15">
                  <c:v>69747578937.693893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A44-BA9F-721117B8DF78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carbon_emissions!$E$5:$E$20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85783066940.162399</c:v>
                </c:pt>
                <c:pt idx="2">
                  <c:v>85507547409.264694</c:v>
                </c:pt>
                <c:pt idx="3">
                  <c:v>85094268112.962097</c:v>
                </c:pt>
                <c:pt idx="4">
                  <c:v>84543229051.254593</c:v>
                </c:pt>
                <c:pt idx="5">
                  <c:v>83854430224.138596</c:v>
                </c:pt>
                <c:pt idx="6">
                  <c:v>83027871631.497192</c:v>
                </c:pt>
                <c:pt idx="7">
                  <c:v>82063553273.526596</c:v>
                </c:pt>
                <c:pt idx="8">
                  <c:v>80961475150.123596</c:v>
                </c:pt>
                <c:pt idx="9">
                  <c:v>79721294308.679993</c:v>
                </c:pt>
                <c:pt idx="10">
                  <c:v>78340461876.7547</c:v>
                </c:pt>
                <c:pt idx="11">
                  <c:v>76952277462.449097</c:v>
                </c:pt>
                <c:pt idx="12">
                  <c:v>75539014745.874603</c:v>
                </c:pt>
                <c:pt idx="13">
                  <c:v>74046538718.585907</c:v>
                </c:pt>
                <c:pt idx="14">
                  <c:v>72289544685.507904</c:v>
                </c:pt>
                <c:pt idx="15">
                  <c:v>69748065806.971603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3-4A44-BA9F-721117B8DF78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carbon_emissions!$F$5:$F$20</c:f>
              <c:numCache>
                <c:formatCode>General</c:formatCode>
                <c:ptCount val="16"/>
                <c:pt idx="0">
                  <c:v>85920826705.567398</c:v>
                </c:pt>
                <c:pt idx="1">
                  <c:v>85675781019.949402</c:v>
                </c:pt>
                <c:pt idx="2">
                  <c:v>85185689648.713593</c:v>
                </c:pt>
                <c:pt idx="3">
                  <c:v>84450552591.772003</c:v>
                </c:pt>
                <c:pt idx="4">
                  <c:v>83470369849.212494</c:v>
                </c:pt>
                <c:pt idx="5">
                  <c:v>82244872807.674194</c:v>
                </c:pt>
                <c:pt idx="6">
                  <c:v>80768119362.443893</c:v>
                </c:pt>
                <c:pt idx="7">
                  <c:v>79003328004.087494</c:v>
                </c:pt>
                <c:pt idx="8">
                  <c:v>76797572363.786102</c:v>
                </c:pt>
                <c:pt idx="9">
                  <c:v>73636805814.332993</c:v>
                </c:pt>
                <c:pt idx="10">
                  <c:v>69103847493.278793</c:v>
                </c:pt>
                <c:pt idx="11">
                  <c:v>63563991267.480499</c:v>
                </c:pt>
                <c:pt idx="12">
                  <c:v>57835074951.092499</c:v>
                </c:pt>
                <c:pt idx="13">
                  <c:v>51936822744.455399</c:v>
                </c:pt>
                <c:pt idx="14">
                  <c:v>45888958848.036102</c:v>
                </c:pt>
                <c:pt idx="15">
                  <c:v>39711693877.688698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3-4A44-BA9F-721117B8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carbon_emissions!$C$23</c:f>
          <c:strCache>
            <c:ptCount val="1"/>
            <c:pt idx="0">
              <c:v>Sleeper+GHG (tons/year)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carbon_emissions!$D$25:$D$40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88939428249.966995</c:v>
                </c:pt>
                <c:pt idx="2">
                  <c:v>88700174894.783493</c:v>
                </c:pt>
                <c:pt idx="3">
                  <c:v>88341294862.040207</c:v>
                </c:pt>
                <c:pt idx="4">
                  <c:v>87862788151.664001</c:v>
                </c:pt>
                <c:pt idx="5">
                  <c:v>87264654763.699005</c:v>
                </c:pt>
                <c:pt idx="6">
                  <c:v>86546894698.127106</c:v>
                </c:pt>
                <c:pt idx="7">
                  <c:v>85709507954.970505</c:v>
                </c:pt>
                <c:pt idx="8">
                  <c:v>84752494534.155304</c:v>
                </c:pt>
                <c:pt idx="9">
                  <c:v>83675854435.813904</c:v>
                </c:pt>
                <c:pt idx="10">
                  <c:v>82479587659.862793</c:v>
                </c:pt>
                <c:pt idx="11">
                  <c:v>81283320883.920303</c:v>
                </c:pt>
                <c:pt idx="12">
                  <c:v>80087054107.928894</c:v>
                </c:pt>
                <c:pt idx="13">
                  <c:v>78890787331.985504</c:v>
                </c:pt>
                <c:pt idx="14">
                  <c:v>77694520556.036804</c:v>
                </c:pt>
                <c:pt idx="15">
                  <c:v>76448308336.854996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D-4EFD-9489-005FE68B86BA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carbon_emissions!$E$25:$E$40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88939428249.966995</c:v>
                </c:pt>
                <c:pt idx="2">
                  <c:v>88700174894.783493</c:v>
                </c:pt>
                <c:pt idx="3">
                  <c:v>88341294862.040207</c:v>
                </c:pt>
                <c:pt idx="4">
                  <c:v>87862788151.664001</c:v>
                </c:pt>
                <c:pt idx="5">
                  <c:v>87264654763.699005</c:v>
                </c:pt>
                <c:pt idx="6">
                  <c:v>86546894698.127106</c:v>
                </c:pt>
                <c:pt idx="7">
                  <c:v>85709507954.970505</c:v>
                </c:pt>
                <c:pt idx="8">
                  <c:v>84752494534.155304</c:v>
                </c:pt>
                <c:pt idx="9">
                  <c:v>83675854435.813904</c:v>
                </c:pt>
                <c:pt idx="10">
                  <c:v>82479587659.862793</c:v>
                </c:pt>
                <c:pt idx="11">
                  <c:v>81283320883.920303</c:v>
                </c:pt>
                <c:pt idx="12">
                  <c:v>80087054107.928894</c:v>
                </c:pt>
                <c:pt idx="13">
                  <c:v>78890787331.985504</c:v>
                </c:pt>
                <c:pt idx="14">
                  <c:v>77694520556.036804</c:v>
                </c:pt>
                <c:pt idx="15">
                  <c:v>76448308336.854996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D-4EFD-9489-005FE68B86BA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carbon_emissions!$F$25:$F$40</c:f>
              <c:numCache>
                <c:formatCode>General</c:formatCode>
                <c:ptCount val="16"/>
                <c:pt idx="0">
                  <c:v>89059054927.549393</c:v>
                </c:pt>
                <c:pt idx="1">
                  <c:v>88850393415.798904</c:v>
                </c:pt>
                <c:pt idx="2">
                  <c:v>88433070392.312698</c:v>
                </c:pt>
                <c:pt idx="3">
                  <c:v>87807085857.050201</c:v>
                </c:pt>
                <c:pt idx="4">
                  <c:v>86972439810.033493</c:v>
                </c:pt>
                <c:pt idx="5">
                  <c:v>85929132251.281204</c:v>
                </c:pt>
                <c:pt idx="6">
                  <c:v>84677163180.708603</c:v>
                </c:pt>
                <c:pt idx="7">
                  <c:v>83216532598.366898</c:v>
                </c:pt>
                <c:pt idx="8">
                  <c:v>81547240504.346207</c:v>
                </c:pt>
                <c:pt idx="9">
                  <c:v>79669286898.513794</c:v>
                </c:pt>
                <c:pt idx="10">
                  <c:v>75798156052.712997</c:v>
                </c:pt>
                <c:pt idx="11">
                  <c:v>70037132448.440903</c:v>
                </c:pt>
                <c:pt idx="12">
                  <c:v>64046209268.383904</c:v>
                </c:pt>
                <c:pt idx="13">
                  <c:v>57851093900.119797</c:v>
                </c:pt>
                <c:pt idx="14">
                  <c:v>51470926049.160797</c:v>
                </c:pt>
                <c:pt idx="15">
                  <c:v>44924845421.040398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D-4EFD-9489-005FE68B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carbon_emissions!$C$43</c:f>
          <c:strCache>
            <c:ptCount val="1"/>
            <c:pt idx="0">
              <c:v>Bus+GHG (tons/year)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carbon_emissions!$D$4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carbon_emissions!$D$45:$D$60</c:f>
              <c:numCache>
                <c:formatCode>General</c:formatCode>
                <c:ptCount val="16"/>
                <c:pt idx="0">
                  <c:v>4008227472.8117499</c:v>
                </c:pt>
                <c:pt idx="1">
                  <c:v>4002945852.6912098</c:v>
                </c:pt>
                <c:pt idx="2">
                  <c:v>3991898039.4523802</c:v>
                </c:pt>
                <c:pt idx="3">
                  <c:v>3974543890.32581</c:v>
                </c:pt>
                <c:pt idx="4">
                  <c:v>3948010994.2283602</c:v>
                </c:pt>
                <c:pt idx="5">
                  <c:v>3905010821.7158899</c:v>
                </c:pt>
                <c:pt idx="6">
                  <c:v>3832335617.6708598</c:v>
                </c:pt>
                <c:pt idx="7">
                  <c:v>3705527630.5527802</c:v>
                </c:pt>
                <c:pt idx="8">
                  <c:v>3519814933.43959</c:v>
                </c:pt>
                <c:pt idx="9">
                  <c:v>3298401457.6973701</c:v>
                </c:pt>
                <c:pt idx="10">
                  <c:v>3061343420.8169899</c:v>
                </c:pt>
                <c:pt idx="11">
                  <c:v>2811303065.1610298</c:v>
                </c:pt>
                <c:pt idx="12">
                  <c:v>2548542436.8979902</c:v>
                </c:pt>
                <c:pt idx="13">
                  <c:v>2278605202.3168802</c:v>
                </c:pt>
                <c:pt idx="14">
                  <c:v>2002492386.0359499</c:v>
                </c:pt>
                <c:pt idx="15">
                  <c:v>1721250100.5982101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1-420A-B83C-93CD1048F5C1}"/>
            </c:ext>
          </c:extLst>
        </c:ser>
        <c:ser>
          <c:idx val="1"/>
          <c:order val="1"/>
          <c:tx>
            <c:strRef>
              <c:f>carbon_emissions!$E$4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carbon_emissions!$E$45:$E$60</c:f>
              <c:numCache>
                <c:formatCode>General</c:formatCode>
                <c:ptCount val="16"/>
                <c:pt idx="0">
                  <c:v>4008227472.8117499</c:v>
                </c:pt>
                <c:pt idx="1">
                  <c:v>3895680581.5869699</c:v>
                </c:pt>
                <c:pt idx="2">
                  <c:v>3748434888.95328</c:v>
                </c:pt>
                <c:pt idx="3">
                  <c:v>3575368209.4463701</c:v>
                </c:pt>
                <c:pt idx="4">
                  <c:v>3385346847.3330498</c:v>
                </c:pt>
                <c:pt idx="5">
                  <c:v>3180770889.4333601</c:v>
                </c:pt>
                <c:pt idx="6">
                  <c:v>2961902381.9158502</c:v>
                </c:pt>
                <c:pt idx="7">
                  <c:v>2729003370.9489999</c:v>
                </c:pt>
                <c:pt idx="8">
                  <c:v>2482335902.7012701</c:v>
                </c:pt>
                <c:pt idx="9">
                  <c:v>2222162023.3411498</c:v>
                </c:pt>
                <c:pt idx="10">
                  <c:v>1948743779.0369599</c:v>
                </c:pt>
                <c:pt idx="11">
                  <c:v>1662343215.9572501</c:v>
                </c:pt>
                <c:pt idx="12">
                  <c:v>1363222380.2702701</c:v>
                </c:pt>
                <c:pt idx="13">
                  <c:v>1222733373.40904</c:v>
                </c:pt>
                <c:pt idx="14">
                  <c:v>1115402106.62989</c:v>
                </c:pt>
                <c:pt idx="15">
                  <c:v>1026903758.84382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1-420A-B83C-93CD1048F5C1}"/>
            </c:ext>
          </c:extLst>
        </c:ser>
        <c:ser>
          <c:idx val="2"/>
          <c:order val="2"/>
          <c:tx>
            <c:strRef>
              <c:f>carbon_emissions!$F$4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carbon_emissions!$C$45:$C$60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carbon_emissions!$F$45:$F$60</c:f>
              <c:numCache>
                <c:formatCode>General</c:formatCode>
                <c:ptCount val="16"/>
                <c:pt idx="0">
                  <c:v>4008227472.8117499</c:v>
                </c:pt>
                <c:pt idx="1">
                  <c:v>3878280708.63586</c:v>
                </c:pt>
                <c:pt idx="2">
                  <c:v>3712406980.4647899</c:v>
                </c:pt>
                <c:pt idx="3">
                  <c:v>3528309727.54005</c:v>
                </c:pt>
                <c:pt idx="4">
                  <c:v>3327453094.5559301</c:v>
                </c:pt>
                <c:pt idx="5">
                  <c:v>3110390538.3964701</c:v>
                </c:pt>
                <c:pt idx="6">
                  <c:v>2877675515.9460001</c:v>
                </c:pt>
                <c:pt idx="7">
                  <c:v>2629861484.0885701</c:v>
                </c:pt>
                <c:pt idx="8">
                  <c:v>2367501899.7084098</c:v>
                </c:pt>
                <c:pt idx="9">
                  <c:v>2091150219.6896701</c:v>
                </c:pt>
                <c:pt idx="10">
                  <c:v>1801359900.9164701</c:v>
                </c:pt>
                <c:pt idx="11">
                  <c:v>1498684400.2728701</c:v>
                </c:pt>
                <c:pt idx="12">
                  <c:v>1183677174.64308</c:v>
                </c:pt>
                <c:pt idx="13">
                  <c:v>1052247030.73508</c:v>
                </c:pt>
                <c:pt idx="14">
                  <c:v>953607534.874264</c:v>
                </c:pt>
                <c:pt idx="15">
                  <c:v>860799650.89619696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1-420A-B83C-93CD1048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BEV_sale!$C$23</c:f>
          <c:strCache>
            <c:ptCount val="1"/>
            <c:pt idx="0">
              <c:v>Sleeper+BEV_sales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6-4295-84A0-5DE4972C68B4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6-4295-84A0-5DE4972C68B4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29200</c:v>
                </c:pt>
                <c:pt idx="11">
                  <c:v>57490</c:v>
                </c:pt>
                <c:pt idx="12">
                  <c:v>57600</c:v>
                </c:pt>
                <c:pt idx="13">
                  <c:v>57600</c:v>
                </c:pt>
                <c:pt idx="14">
                  <c:v>57600</c:v>
                </c:pt>
                <c:pt idx="15">
                  <c:v>57600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6-4295-84A0-5DE4972C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BEV_sale!$C$43</c:f>
          <c:strCache>
            <c:ptCount val="1"/>
            <c:pt idx="0">
              <c:v>Bus+BEV_sales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BEV_sale!$D$4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60</c:v>
                </c:pt>
                <c:pt idx="4">
                  <c:v>210</c:v>
                </c:pt>
                <c:pt idx="5">
                  <c:v>630</c:v>
                </c:pt>
                <c:pt idx="6">
                  <c:v>1520</c:v>
                </c:pt>
                <c:pt idx="7">
                  <c:v>3260</c:v>
                </c:pt>
                <c:pt idx="8">
                  <c:v>5060</c:v>
                </c:pt>
                <c:pt idx="9">
                  <c:v>5910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7-4EDE-ABC0-8AEE5519ED9C}"/>
            </c:ext>
          </c:extLst>
        </c:ser>
        <c:ser>
          <c:idx val="1"/>
          <c:order val="1"/>
          <c:tx>
            <c:strRef>
              <c:f>BEV_sale!$E$4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BEV_sale!$E$45:$E$60</c:f>
              <c:numCache>
                <c:formatCode>General</c:formatCode>
                <c:ptCount val="16"/>
                <c:pt idx="0">
                  <c:v>0</c:v>
                </c:pt>
                <c:pt idx="1">
                  <c:v>4540</c:v>
                </c:pt>
                <c:pt idx="2">
                  <c:v>5440</c:v>
                </c:pt>
                <c:pt idx="3">
                  <c:v>5910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4EDE-ABC0-8AEE5519ED9C}"/>
            </c:ext>
          </c:extLst>
        </c:ser>
        <c:ser>
          <c:idx val="2"/>
          <c:order val="2"/>
          <c:tx>
            <c:strRef>
              <c:f>BEV_sale!$F$4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BEV_sale!$C$45:$C$60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BEV_sale!$F$45:$F$60</c:f>
              <c:numCache>
                <c:formatCode>General</c:formatCode>
                <c:ptCount val="16"/>
                <c:pt idx="0">
                  <c:v>0</c:v>
                </c:pt>
                <c:pt idx="1">
                  <c:v>5150</c:v>
                </c:pt>
                <c:pt idx="2">
                  <c:v>5960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7-4EDE-ABC0-8AEE5519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BEV_stock!$C$3</c:f>
          <c:strCache>
            <c:ptCount val="1"/>
            <c:pt idx="0">
              <c:v>Day_cab+BEV_stocks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20</c:v>
                </c:pt>
                <c:pt idx="10">
                  <c:v>110</c:v>
                </c:pt>
                <c:pt idx="11">
                  <c:v>390</c:v>
                </c:pt>
                <c:pt idx="12">
                  <c:v>1300</c:v>
                </c:pt>
                <c:pt idx="13">
                  <c:v>4140</c:v>
                </c:pt>
                <c:pt idx="14">
                  <c:v>13270</c:v>
                </c:pt>
                <c:pt idx="15">
                  <c:v>40550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ADE-9E7A-CDCD0361227B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100</c:v>
                </c:pt>
                <c:pt idx="11">
                  <c:v>380</c:v>
                </c:pt>
                <c:pt idx="12">
                  <c:v>1290</c:v>
                </c:pt>
                <c:pt idx="13">
                  <c:v>4130</c:v>
                </c:pt>
                <c:pt idx="14">
                  <c:v>13260</c:v>
                </c:pt>
                <c:pt idx="15">
                  <c:v>40540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6-4ADE-9E7A-CDCD0361227B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240</c:v>
                </c:pt>
                <c:pt idx="7">
                  <c:v>1920</c:v>
                </c:pt>
                <c:pt idx="8">
                  <c:v>9950</c:v>
                </c:pt>
                <c:pt idx="9">
                  <c:v>40280</c:v>
                </c:pt>
                <c:pt idx="10">
                  <c:v>103980</c:v>
                </c:pt>
                <c:pt idx="11">
                  <c:v>194580</c:v>
                </c:pt>
                <c:pt idx="12">
                  <c:v>285180</c:v>
                </c:pt>
                <c:pt idx="13">
                  <c:v>375780</c:v>
                </c:pt>
                <c:pt idx="14">
                  <c:v>466380</c:v>
                </c:pt>
                <c:pt idx="15">
                  <c:v>556970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6-4ADE-9E7A-CDCD0361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BEV_stock!$C$23</c:f>
          <c:strCache>
            <c:ptCount val="1"/>
            <c:pt idx="0">
              <c:v>Sleeper+BEV_stocks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5-49FB-9187-CF014A7929A9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5-49FB-9187-CF014A7929A9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29200</c:v>
                </c:pt>
                <c:pt idx="11">
                  <c:v>86690</c:v>
                </c:pt>
                <c:pt idx="12">
                  <c:v>144290</c:v>
                </c:pt>
                <c:pt idx="13">
                  <c:v>201890</c:v>
                </c:pt>
                <c:pt idx="14">
                  <c:v>259490</c:v>
                </c:pt>
                <c:pt idx="15">
                  <c:v>317090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5-49FB-9187-CF014A79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BEV_stock!$C$43</c:f>
          <c:strCache>
            <c:ptCount val="1"/>
            <c:pt idx="0">
              <c:v>Bus+BEV_stocks (#/year)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BEV_stock!$D$4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80</c:v>
                </c:pt>
                <c:pt idx="4">
                  <c:v>290</c:v>
                </c:pt>
                <c:pt idx="5">
                  <c:v>920</c:v>
                </c:pt>
                <c:pt idx="6">
                  <c:v>2440</c:v>
                </c:pt>
                <c:pt idx="7">
                  <c:v>5700</c:v>
                </c:pt>
                <c:pt idx="8">
                  <c:v>10760</c:v>
                </c:pt>
                <c:pt idx="9">
                  <c:v>16670</c:v>
                </c:pt>
                <c:pt idx="10">
                  <c:v>22670</c:v>
                </c:pt>
                <c:pt idx="11">
                  <c:v>28670</c:v>
                </c:pt>
                <c:pt idx="12">
                  <c:v>34670</c:v>
                </c:pt>
                <c:pt idx="13">
                  <c:v>40670</c:v>
                </c:pt>
                <c:pt idx="14">
                  <c:v>46650</c:v>
                </c:pt>
                <c:pt idx="15">
                  <c:v>52590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9-4C82-AE79-407635C10E97}"/>
            </c:ext>
          </c:extLst>
        </c:ser>
        <c:ser>
          <c:idx val="1"/>
          <c:order val="1"/>
          <c:tx>
            <c:strRef>
              <c:f>BEV_stock!$E$4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BEV_stock!$E$45:$E$60</c:f>
              <c:numCache>
                <c:formatCode>General</c:formatCode>
                <c:ptCount val="16"/>
                <c:pt idx="0">
                  <c:v>0</c:v>
                </c:pt>
                <c:pt idx="1">
                  <c:v>4540</c:v>
                </c:pt>
                <c:pt idx="2">
                  <c:v>9980</c:v>
                </c:pt>
                <c:pt idx="3">
                  <c:v>15890</c:v>
                </c:pt>
                <c:pt idx="4">
                  <c:v>21890</c:v>
                </c:pt>
                <c:pt idx="5">
                  <c:v>27890</c:v>
                </c:pt>
                <c:pt idx="6">
                  <c:v>33890</c:v>
                </c:pt>
                <c:pt idx="7">
                  <c:v>39890</c:v>
                </c:pt>
                <c:pt idx="8">
                  <c:v>45890</c:v>
                </c:pt>
                <c:pt idx="9">
                  <c:v>51890</c:v>
                </c:pt>
                <c:pt idx="10">
                  <c:v>57890</c:v>
                </c:pt>
                <c:pt idx="11">
                  <c:v>63890</c:v>
                </c:pt>
                <c:pt idx="12">
                  <c:v>69890</c:v>
                </c:pt>
                <c:pt idx="13">
                  <c:v>71350</c:v>
                </c:pt>
                <c:pt idx="14">
                  <c:v>71910</c:v>
                </c:pt>
                <c:pt idx="15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9-4C82-AE79-407635C10E97}"/>
            </c:ext>
          </c:extLst>
        </c:ser>
        <c:ser>
          <c:idx val="2"/>
          <c:order val="2"/>
          <c:tx>
            <c:strRef>
              <c:f>BEV_stock!$F$4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BEV_stock!$C$45:$C$60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BEV_stock!$F$45:$F$60</c:f>
              <c:numCache>
                <c:formatCode>General</c:formatCode>
                <c:ptCount val="16"/>
                <c:pt idx="0">
                  <c:v>0</c:v>
                </c:pt>
                <c:pt idx="1">
                  <c:v>5150</c:v>
                </c:pt>
                <c:pt idx="2">
                  <c:v>11110</c:v>
                </c:pt>
                <c:pt idx="3">
                  <c:v>17110</c:v>
                </c:pt>
                <c:pt idx="4">
                  <c:v>23110</c:v>
                </c:pt>
                <c:pt idx="5">
                  <c:v>29110</c:v>
                </c:pt>
                <c:pt idx="6">
                  <c:v>35110</c:v>
                </c:pt>
                <c:pt idx="7">
                  <c:v>41110</c:v>
                </c:pt>
                <c:pt idx="8">
                  <c:v>47110</c:v>
                </c:pt>
                <c:pt idx="9">
                  <c:v>53110</c:v>
                </c:pt>
                <c:pt idx="10">
                  <c:v>59110</c:v>
                </c:pt>
                <c:pt idx="11">
                  <c:v>65110</c:v>
                </c:pt>
                <c:pt idx="12">
                  <c:v>71110</c:v>
                </c:pt>
                <c:pt idx="13">
                  <c:v>71960</c:v>
                </c:pt>
                <c:pt idx="14">
                  <c:v>72000</c:v>
                </c:pt>
                <c:pt idx="15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9-4C82-AE79-407635C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BEV_incentive!$C$3</c:f>
          <c:strCache>
            <c:ptCount val="1"/>
            <c:pt idx="0">
              <c:v>Day_cab+BEV_incentive ($/year)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8-4BC9-B46B-B8D95A0D6F89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BEV_incentive!$E$5:$E$20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332818.27153427398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8-4BC9-B46B-B8D95A0D6F89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BEV_incentive!$C$5:$C$20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BEV_incentive!$F$5:$F$20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1080279.55914677</c:v>
                </c:pt>
                <c:pt idx="6">
                  <c:v>18680303.6184275</c:v>
                </c:pt>
                <c:pt idx="7">
                  <c:v>97324585.577010393</c:v>
                </c:pt>
                <c:pt idx="8">
                  <c:v>306470768.35623199</c:v>
                </c:pt>
                <c:pt idx="9">
                  <c:v>664893723.17329597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68-4BC9-B46B-B8D95A0D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BEV_incentive!$C$23</c:f>
          <c:strCache>
            <c:ptCount val="1"/>
            <c:pt idx="0">
              <c:v>Sleeper+BEV_incentive ($/year)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BEV_incentive!$D$25:$D$40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305-A00D-95ED748457DC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BEV_incentive!$E$25:$E$40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4-4305-A00D-95ED748457DC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BEV_incentive!$C$25:$C$40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BEV_incentive!$F$25:$F$40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4-4305-A00D-95ED748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BEV_incentive!$C$43</c:f>
          <c:strCache>
            <c:ptCount val="1"/>
            <c:pt idx="0">
              <c:v>Bus+BEV_incentive ($/year)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BEV_incentive!$D$4</c:f>
              <c:strCache>
                <c:ptCount val="1"/>
                <c:pt idx="0">
                  <c:v>No_incentive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BEV_incentive!$D$45:$D$60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E-495A-AEFC-E46824E508D0}"/>
            </c:ext>
          </c:extLst>
        </c:ser>
        <c:ser>
          <c:idx val="1"/>
          <c:order val="1"/>
          <c:tx>
            <c:strRef>
              <c:f>BEV_incentive!$E$4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BEV_incentive!$E$45:$E$60</c:f>
              <c:numCache>
                <c:formatCode>General</c:formatCode>
                <c:ptCount val="16"/>
                <c:pt idx="0">
                  <c:v>0</c:v>
                </c:pt>
                <c:pt idx="1">
                  <c:v>423292640.59510499</c:v>
                </c:pt>
                <c:pt idx="2">
                  <c:v>484347228.642362</c:v>
                </c:pt>
                <c:pt idx="3">
                  <c:v>501360486.403561</c:v>
                </c:pt>
                <c:pt idx="4">
                  <c:v>483784333.15811503</c:v>
                </c:pt>
                <c:pt idx="5">
                  <c:v>458573248.64762998</c:v>
                </c:pt>
                <c:pt idx="6">
                  <c:v>361135136.78095198</c:v>
                </c:pt>
                <c:pt idx="7">
                  <c:v>272100719.75110501</c:v>
                </c:pt>
                <c:pt idx="8">
                  <c:v>191469997.558088</c:v>
                </c:pt>
                <c:pt idx="9">
                  <c:v>119242970.201897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E-495A-AEFC-E46824E508D0}"/>
            </c:ext>
          </c:extLst>
        </c:ser>
        <c:ser>
          <c:idx val="2"/>
          <c:order val="2"/>
          <c:tx>
            <c:strRef>
              <c:f>BEV_incentive!$F$4</c:f>
              <c:strCache>
                <c:ptCount val="1"/>
                <c:pt idx="0">
                  <c:v>High_tech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BEV_incentive!$C$45:$C$60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xVal>
          <c:yVal>
            <c:numRef>
              <c:f>BEV_incentive!$F$45:$F$60</c:f>
              <c:numCache>
                <c:formatCode>General</c:formatCode>
                <c:ptCount val="16"/>
                <c:pt idx="0">
                  <c:v>0</c:v>
                </c:pt>
                <c:pt idx="1">
                  <c:v>467576819.01602</c:v>
                </c:pt>
                <c:pt idx="2">
                  <c:v>501504908.16219097</c:v>
                </c:pt>
                <c:pt idx="3">
                  <c:v>464991733.77241999</c:v>
                </c:pt>
                <c:pt idx="4">
                  <c:v>425112754.62987697</c:v>
                </c:pt>
                <c:pt idx="5">
                  <c:v>385233775.48732698</c:v>
                </c:pt>
                <c:pt idx="6">
                  <c:v>287795663.62065798</c:v>
                </c:pt>
                <c:pt idx="7">
                  <c:v>203650544.80149201</c:v>
                </c:pt>
                <c:pt idx="8">
                  <c:v>132798419.029847</c:v>
                </c:pt>
                <c:pt idx="9">
                  <c:v>75239286.305718601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E-495A-AEFC-E46824E5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88304"/>
        <c:axId val="703090928"/>
      </c:scatterChart>
      <c:valAx>
        <c:axId val="703088304"/>
        <c:scaling>
          <c:orientation val="minMax"/>
          <c:max val="203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0928"/>
        <c:crosses val="autoZero"/>
        <c:crossBetween val="midCat"/>
      </c:valAx>
      <c:valAx>
        <c:axId val="703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931E0-DE78-4C4B-9317-9D7F61FD6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DDCA4-5997-4E13-9E75-F26824E1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22108-B13E-4635-B7ED-26B04DBF7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988A6-530D-4248-BFAB-F471A1EE3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500F3-B5BD-4FA3-9578-A1F71C88B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C3405-9C30-450D-B7E1-F26B8C466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D0E8C-A607-4DAF-9E33-16FD2077C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838BF-979E-480C-BAB8-6100AE6E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94202-4BAB-4604-B293-7405CEAB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4D627-FD44-4AAA-8300-CFC697ED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519FC-6B67-43A0-B130-9AFC5F86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810714-0F5C-4CF0-80DF-9231D9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60325</xdr:rowOff>
    </xdr:from>
    <xdr:to>
      <xdr:col>15</xdr:col>
      <xdr:colOff>314325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3C069-F6D7-40AC-BC2E-F6FF121A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AAD2E-DDF9-471D-97C1-D4487ECE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41</xdr:row>
      <xdr:rowOff>158750</xdr:rowOff>
    </xdr:from>
    <xdr:to>
      <xdr:col>15</xdr:col>
      <xdr:colOff>273050</xdr:colOff>
      <xdr:row>56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76061-3BA7-4DAE-9877-E55B45BE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E124-6DB2-4450-B688-DBBC3BF44724}">
  <dimension ref="A1:M49"/>
  <sheetViews>
    <sheetView workbookViewId="0">
      <selection activeCell="K2" sqref="K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8443215250.0159798</v>
      </c>
      <c r="J3">
        <v>0</v>
      </c>
      <c r="K3">
        <v>0</v>
      </c>
      <c r="L3">
        <v>0</v>
      </c>
      <c r="M3">
        <v>85783066940.162399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8416097185.9512501</v>
      </c>
      <c r="J4">
        <v>0</v>
      </c>
      <c r="K4">
        <v>0</v>
      </c>
      <c r="L4">
        <v>0</v>
      </c>
      <c r="M4">
        <v>85507547409.264694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8375420089.8584805</v>
      </c>
      <c r="J5">
        <v>0</v>
      </c>
      <c r="K5">
        <v>0</v>
      </c>
      <c r="L5">
        <v>0</v>
      </c>
      <c r="M5">
        <v>85094268112.962097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8321183961.7376499</v>
      </c>
      <c r="J6">
        <v>0</v>
      </c>
      <c r="K6">
        <v>0</v>
      </c>
      <c r="L6">
        <v>0</v>
      </c>
      <c r="M6">
        <v>84543229051.254593</v>
      </c>
    </row>
    <row r="7" spans="1:13" x14ac:dyDescent="0.35">
      <c r="A7" t="s">
        <v>13</v>
      </c>
      <c r="B7">
        <v>2025</v>
      </c>
      <c r="C7">
        <v>0</v>
      </c>
      <c r="D7">
        <v>90600</v>
      </c>
      <c r="E7">
        <v>0</v>
      </c>
      <c r="F7">
        <v>906000</v>
      </c>
      <c r="G7">
        <v>0</v>
      </c>
      <c r="H7">
        <v>51939937598.229103</v>
      </c>
      <c r="I7">
        <v>8253388801.5884399</v>
      </c>
      <c r="J7">
        <v>0</v>
      </c>
      <c r="K7">
        <v>0</v>
      </c>
      <c r="L7">
        <v>0</v>
      </c>
      <c r="M7">
        <v>83854430224.138596</v>
      </c>
    </row>
    <row r="8" spans="1:13" x14ac:dyDescent="0.35">
      <c r="A8" t="s">
        <v>13</v>
      </c>
      <c r="B8">
        <v>2026</v>
      </c>
      <c r="C8">
        <v>0</v>
      </c>
      <c r="D8">
        <v>90600</v>
      </c>
      <c r="E8">
        <v>0</v>
      </c>
      <c r="F8">
        <v>906000</v>
      </c>
      <c r="G8">
        <v>0</v>
      </c>
      <c r="H8">
        <v>51939937598.229103</v>
      </c>
      <c r="I8">
        <v>8172034609.3993301</v>
      </c>
      <c r="J8">
        <v>0</v>
      </c>
      <c r="K8">
        <v>0</v>
      </c>
      <c r="L8">
        <v>0</v>
      </c>
      <c r="M8">
        <v>83027871631.497192</v>
      </c>
    </row>
    <row r="9" spans="1:13" x14ac:dyDescent="0.35">
      <c r="A9" t="s">
        <v>13</v>
      </c>
      <c r="B9">
        <v>2027</v>
      </c>
      <c r="C9">
        <v>0</v>
      </c>
      <c r="D9">
        <v>90600</v>
      </c>
      <c r="E9">
        <v>0</v>
      </c>
      <c r="F9">
        <v>906000</v>
      </c>
      <c r="G9">
        <v>0</v>
      </c>
      <c r="H9">
        <v>51939937598.229103</v>
      </c>
      <c r="I9">
        <v>8077121385.1896296</v>
      </c>
      <c r="J9">
        <v>0</v>
      </c>
      <c r="K9">
        <v>0</v>
      </c>
      <c r="L9">
        <v>0</v>
      </c>
      <c r="M9">
        <v>82063553273.526596</v>
      </c>
    </row>
    <row r="10" spans="1:13" x14ac:dyDescent="0.35">
      <c r="A10" t="s">
        <v>13</v>
      </c>
      <c r="B10">
        <v>2028</v>
      </c>
      <c r="C10">
        <v>10</v>
      </c>
      <c r="D10">
        <v>90590</v>
      </c>
      <c r="E10">
        <v>10</v>
      </c>
      <c r="F10">
        <v>905990</v>
      </c>
      <c r="G10">
        <v>573288.49446294096</v>
      </c>
      <c r="H10">
        <v>51939364309.734596</v>
      </c>
      <c r="I10">
        <v>7968567759.7248898</v>
      </c>
      <c r="J10">
        <v>1629937.8463435301</v>
      </c>
      <c r="K10">
        <v>0</v>
      </c>
      <c r="L10">
        <v>0</v>
      </c>
      <c r="M10">
        <v>80961146873.798294</v>
      </c>
    </row>
    <row r="11" spans="1:13" x14ac:dyDescent="0.35">
      <c r="A11" t="s">
        <v>13</v>
      </c>
      <c r="B11">
        <v>2029</v>
      </c>
      <c r="C11">
        <v>10</v>
      </c>
      <c r="D11">
        <v>90590</v>
      </c>
      <c r="E11">
        <v>20</v>
      </c>
      <c r="F11">
        <v>905980</v>
      </c>
      <c r="G11">
        <v>1146576.9889258801</v>
      </c>
      <c r="H11">
        <v>51938791021.240196</v>
      </c>
      <c r="I11">
        <v>7846456598.8040304</v>
      </c>
      <c r="J11">
        <v>3235122.8833513102</v>
      </c>
      <c r="K11">
        <v>0</v>
      </c>
      <c r="L11">
        <v>0</v>
      </c>
      <c r="M11">
        <v>79720943376.218597</v>
      </c>
    </row>
    <row r="12" spans="1:13" x14ac:dyDescent="0.35">
      <c r="A12" t="s">
        <v>13</v>
      </c>
      <c r="B12">
        <v>2030</v>
      </c>
      <c r="C12">
        <v>90</v>
      </c>
      <c r="D12">
        <v>90510</v>
      </c>
      <c r="E12">
        <v>110</v>
      </c>
      <c r="F12">
        <v>905890</v>
      </c>
      <c r="G12">
        <v>6306173.4390923502</v>
      </c>
      <c r="H12">
        <v>51933631424.790001</v>
      </c>
      <c r="I12">
        <v>7710160893.95296</v>
      </c>
      <c r="J12">
        <v>17459012.932399601</v>
      </c>
      <c r="K12">
        <v>0</v>
      </c>
      <c r="L12">
        <v>0</v>
      </c>
      <c r="M12">
        <v>78340088288.157303</v>
      </c>
    </row>
    <row r="13" spans="1:13" x14ac:dyDescent="0.35">
      <c r="A13" t="s">
        <v>13</v>
      </c>
      <c r="B13">
        <v>2031</v>
      </c>
      <c r="C13">
        <v>280</v>
      </c>
      <c r="D13">
        <v>90320</v>
      </c>
      <c r="E13">
        <v>390</v>
      </c>
      <c r="F13">
        <v>905610</v>
      </c>
      <c r="G13">
        <v>22358251.2840546</v>
      </c>
      <c r="H13">
        <v>51917579346.945099</v>
      </c>
      <c r="I13">
        <v>7572417948.2517204</v>
      </c>
      <c r="J13">
        <v>61018036.645815603</v>
      </c>
      <c r="K13">
        <v>0</v>
      </c>
      <c r="L13">
        <v>0</v>
      </c>
      <c r="M13">
        <v>76951881217.715607</v>
      </c>
    </row>
    <row r="14" spans="1:13" x14ac:dyDescent="0.35">
      <c r="A14" t="s">
        <v>13</v>
      </c>
      <c r="B14">
        <v>2032</v>
      </c>
      <c r="C14">
        <v>910</v>
      </c>
      <c r="D14">
        <v>89690</v>
      </c>
      <c r="E14">
        <v>1300</v>
      </c>
      <c r="F14">
        <v>904700</v>
      </c>
      <c r="G14">
        <v>74527504.280182406</v>
      </c>
      <c r="H14">
        <v>51865410093.949203</v>
      </c>
      <c r="I14">
        <v>7429967784.3520899</v>
      </c>
      <c r="J14">
        <v>200332358.06486401</v>
      </c>
      <c r="K14">
        <v>0</v>
      </c>
      <c r="L14">
        <v>0</v>
      </c>
      <c r="M14">
        <v>75538595845.005096</v>
      </c>
    </row>
    <row r="15" spans="1:13" x14ac:dyDescent="0.35">
      <c r="A15" t="s">
        <v>13</v>
      </c>
      <c r="B15">
        <v>2033</v>
      </c>
      <c r="C15">
        <v>2840</v>
      </c>
      <c r="D15">
        <v>87760</v>
      </c>
      <c r="E15">
        <v>4140</v>
      </c>
      <c r="F15">
        <v>901860</v>
      </c>
      <c r="G15">
        <v>237341436.707656</v>
      </c>
      <c r="H15">
        <v>51702596161.522202</v>
      </c>
      <c r="I15">
        <v>7273393750.6508999</v>
      </c>
      <c r="J15">
        <v>628085717.169662</v>
      </c>
      <c r="K15">
        <v>0</v>
      </c>
      <c r="L15">
        <v>0</v>
      </c>
      <c r="M15">
        <v>74046097161.580307</v>
      </c>
    </row>
    <row r="16" spans="1:13" x14ac:dyDescent="0.35">
      <c r="A16" t="s">
        <v>13</v>
      </c>
      <c r="B16">
        <v>2034</v>
      </c>
      <c r="C16">
        <v>9130</v>
      </c>
      <c r="D16">
        <v>81470</v>
      </c>
      <c r="E16">
        <v>13270</v>
      </c>
      <c r="F16">
        <v>892730</v>
      </c>
      <c r="G16">
        <v>760753832.15234303</v>
      </c>
      <c r="H16">
        <v>51179183766.0793</v>
      </c>
      <c r="I16">
        <v>7071711604.23979</v>
      </c>
      <c r="J16">
        <v>1980623081.34006</v>
      </c>
      <c r="K16">
        <v>0</v>
      </c>
      <c r="L16">
        <v>0</v>
      </c>
      <c r="M16">
        <v>72289080472.366302</v>
      </c>
    </row>
    <row r="17" spans="1:13" x14ac:dyDescent="0.35">
      <c r="A17" t="s">
        <v>13</v>
      </c>
      <c r="B17">
        <v>2035</v>
      </c>
      <c r="C17">
        <v>27280</v>
      </c>
      <c r="D17">
        <v>63320</v>
      </c>
      <c r="E17">
        <v>40550</v>
      </c>
      <c r="F17">
        <v>865450</v>
      </c>
      <c r="G17">
        <v>2324684845.0473099</v>
      </c>
      <c r="H17">
        <v>49615252753.189499</v>
      </c>
      <c r="I17">
        <v>6742724768.10077</v>
      </c>
      <c r="J17">
        <v>5954413879.0892096</v>
      </c>
      <c r="K17">
        <v>0</v>
      </c>
      <c r="L17">
        <v>0</v>
      </c>
      <c r="M17">
        <v>69747578937.693893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8753880733.2644596</v>
      </c>
      <c r="J19">
        <v>0</v>
      </c>
      <c r="K19">
        <v>0</v>
      </c>
      <c r="L19">
        <v>0</v>
      </c>
      <c r="M19">
        <v>88939428249.966995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8730332174.6834202</v>
      </c>
      <c r="J20">
        <v>0</v>
      </c>
      <c r="K20">
        <v>0</v>
      </c>
      <c r="L20">
        <v>0</v>
      </c>
      <c r="M20">
        <v>88700174894.783493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8695009336.8149796</v>
      </c>
      <c r="J21">
        <v>0</v>
      </c>
      <c r="K21">
        <v>0</v>
      </c>
      <c r="L21">
        <v>0</v>
      </c>
      <c r="M21">
        <v>88341294862.040207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8647912219.6519699</v>
      </c>
      <c r="J22">
        <v>0</v>
      </c>
      <c r="K22">
        <v>0</v>
      </c>
      <c r="L22">
        <v>0</v>
      </c>
      <c r="M22">
        <v>87862788151.664001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8589040823.19872</v>
      </c>
      <c r="J23">
        <v>0</v>
      </c>
      <c r="K23">
        <v>0</v>
      </c>
      <c r="L23">
        <v>0</v>
      </c>
      <c r="M23">
        <v>87264654763.699005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8518395147.4534597</v>
      </c>
      <c r="J24">
        <v>0</v>
      </c>
      <c r="K24">
        <v>0</v>
      </c>
      <c r="L24">
        <v>0</v>
      </c>
      <c r="M24">
        <v>86546894698.127106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8435975192.4183598</v>
      </c>
      <c r="J25">
        <v>0</v>
      </c>
      <c r="K25">
        <v>0</v>
      </c>
      <c r="L25">
        <v>0</v>
      </c>
      <c r="M25">
        <v>85709507954.970505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8341780958.0861502</v>
      </c>
      <c r="J26">
        <v>0</v>
      </c>
      <c r="K26">
        <v>0</v>
      </c>
      <c r="L26">
        <v>0</v>
      </c>
      <c r="M26">
        <v>84752494534.155304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8235812444.4698696</v>
      </c>
      <c r="J27">
        <v>0</v>
      </c>
      <c r="K27">
        <v>0</v>
      </c>
      <c r="L27">
        <v>0</v>
      </c>
      <c r="M27">
        <v>83675854435.813904</v>
      </c>
    </row>
    <row r="28" spans="1:13" x14ac:dyDescent="0.35">
      <c r="A28" t="s">
        <v>14</v>
      </c>
      <c r="B28">
        <v>2030</v>
      </c>
      <c r="C28">
        <v>0</v>
      </c>
      <c r="D28">
        <v>57600</v>
      </c>
      <c r="E28">
        <v>0</v>
      </c>
      <c r="F28">
        <v>576000</v>
      </c>
      <c r="G28">
        <v>0</v>
      </c>
      <c r="H28">
        <v>50258306310.524803</v>
      </c>
      <c r="I28">
        <v>8118069651.5612898</v>
      </c>
      <c r="J28">
        <v>0</v>
      </c>
      <c r="K28">
        <v>0</v>
      </c>
      <c r="L28">
        <v>0</v>
      </c>
      <c r="M28">
        <v>82479587659.862793</v>
      </c>
    </row>
    <row r="29" spans="1:13" x14ac:dyDescent="0.35">
      <c r="A29" t="s">
        <v>14</v>
      </c>
      <c r="B29">
        <v>2031</v>
      </c>
      <c r="C29">
        <v>0</v>
      </c>
      <c r="D29">
        <v>57600</v>
      </c>
      <c r="E29">
        <v>0</v>
      </c>
      <c r="F29">
        <v>576000</v>
      </c>
      <c r="G29">
        <v>0</v>
      </c>
      <c r="H29">
        <v>50258306310.524803</v>
      </c>
      <c r="I29">
        <v>8000326858.6535702</v>
      </c>
      <c r="J29">
        <v>0</v>
      </c>
      <c r="K29">
        <v>0</v>
      </c>
      <c r="L29">
        <v>0</v>
      </c>
      <c r="M29">
        <v>81283320883.920303</v>
      </c>
    </row>
    <row r="30" spans="1:13" x14ac:dyDescent="0.35">
      <c r="A30" t="s">
        <v>14</v>
      </c>
      <c r="B30">
        <v>2032</v>
      </c>
      <c r="C30">
        <v>0</v>
      </c>
      <c r="D30">
        <v>57600</v>
      </c>
      <c r="E30">
        <v>0</v>
      </c>
      <c r="F30">
        <v>576000</v>
      </c>
      <c r="G30">
        <v>0</v>
      </c>
      <c r="H30">
        <v>50258306310.524803</v>
      </c>
      <c r="I30">
        <v>7882584065.7410297</v>
      </c>
      <c r="J30">
        <v>0</v>
      </c>
      <c r="K30">
        <v>0</v>
      </c>
      <c r="L30">
        <v>0</v>
      </c>
      <c r="M30">
        <v>80087054107.928894</v>
      </c>
    </row>
    <row r="31" spans="1:13" x14ac:dyDescent="0.35">
      <c r="A31" t="s">
        <v>14</v>
      </c>
      <c r="B31">
        <v>2033</v>
      </c>
      <c r="C31">
        <v>0</v>
      </c>
      <c r="D31">
        <v>57600</v>
      </c>
      <c r="E31">
        <v>0</v>
      </c>
      <c r="F31">
        <v>576000</v>
      </c>
      <c r="G31">
        <v>0</v>
      </c>
      <c r="H31">
        <v>50258306310.524803</v>
      </c>
      <c r="I31">
        <v>7764841272.8332195</v>
      </c>
      <c r="J31">
        <v>0</v>
      </c>
      <c r="K31">
        <v>0</v>
      </c>
      <c r="L31">
        <v>0</v>
      </c>
      <c r="M31">
        <v>78890787331.985504</v>
      </c>
    </row>
    <row r="32" spans="1:13" x14ac:dyDescent="0.35">
      <c r="A32" t="s">
        <v>14</v>
      </c>
      <c r="B32">
        <v>2034</v>
      </c>
      <c r="C32">
        <v>0</v>
      </c>
      <c r="D32">
        <v>57600</v>
      </c>
      <c r="E32">
        <v>0</v>
      </c>
      <c r="F32">
        <v>576000</v>
      </c>
      <c r="G32">
        <v>0</v>
      </c>
      <c r="H32">
        <v>50258306310.524803</v>
      </c>
      <c r="I32">
        <v>7647098479.92488</v>
      </c>
      <c r="J32">
        <v>0</v>
      </c>
      <c r="K32">
        <v>0</v>
      </c>
      <c r="L32">
        <v>0</v>
      </c>
      <c r="M32">
        <v>77694520556.036804</v>
      </c>
    </row>
    <row r="33" spans="1:13" x14ac:dyDescent="0.35">
      <c r="A33" t="s">
        <v>14</v>
      </c>
      <c r="B33">
        <v>2035</v>
      </c>
      <c r="C33">
        <v>660</v>
      </c>
      <c r="D33">
        <v>56940</v>
      </c>
      <c r="E33">
        <v>660</v>
      </c>
      <c r="F33">
        <v>575340</v>
      </c>
      <c r="G33">
        <v>57587642.647455603</v>
      </c>
      <c r="H33">
        <v>50200718667.877197</v>
      </c>
      <c r="I33">
        <v>7521335411.5672503</v>
      </c>
      <c r="J33">
        <v>151273646.67492801</v>
      </c>
      <c r="K33">
        <v>0</v>
      </c>
      <c r="L33">
        <v>0</v>
      </c>
      <c r="M33">
        <v>76448308336.854996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0</v>
      </c>
      <c r="D35">
        <v>6000</v>
      </c>
      <c r="E35">
        <v>0</v>
      </c>
      <c r="F35">
        <v>72000</v>
      </c>
      <c r="G35">
        <v>0</v>
      </c>
      <c r="H35">
        <v>2792600767.0798502</v>
      </c>
      <c r="I35">
        <v>393990733.53259999</v>
      </c>
      <c r="J35">
        <v>0</v>
      </c>
      <c r="K35">
        <v>0</v>
      </c>
      <c r="L35">
        <v>0</v>
      </c>
      <c r="M35">
        <v>4002945852.6912098</v>
      </c>
    </row>
    <row r="36" spans="1:13" x14ac:dyDescent="0.35">
      <c r="A36" t="s">
        <v>15</v>
      </c>
      <c r="B36">
        <v>2022</v>
      </c>
      <c r="C36">
        <v>20</v>
      </c>
      <c r="D36">
        <v>5980</v>
      </c>
      <c r="E36">
        <v>20</v>
      </c>
      <c r="F36">
        <v>71980</v>
      </c>
      <c r="G36">
        <v>775722.43530007696</v>
      </c>
      <c r="H36">
        <v>2791825044.6445498</v>
      </c>
      <c r="I36">
        <v>392844923.890818</v>
      </c>
      <c r="J36">
        <v>1525212.5428230299</v>
      </c>
      <c r="K36">
        <v>0</v>
      </c>
      <c r="L36">
        <v>0</v>
      </c>
      <c r="M36">
        <v>3991898039.4523802</v>
      </c>
    </row>
    <row r="37" spans="1:13" x14ac:dyDescent="0.35">
      <c r="A37" t="s">
        <v>15</v>
      </c>
      <c r="B37">
        <v>2023</v>
      </c>
      <c r="C37">
        <v>60</v>
      </c>
      <c r="D37">
        <v>5940</v>
      </c>
      <c r="E37">
        <v>80</v>
      </c>
      <c r="F37">
        <v>71920</v>
      </c>
      <c r="G37">
        <v>3102889.7412003102</v>
      </c>
      <c r="H37">
        <v>2789497877.3386502</v>
      </c>
      <c r="I37">
        <v>390972226.91059899</v>
      </c>
      <c r="J37">
        <v>6038009.3635121305</v>
      </c>
      <c r="K37">
        <v>0</v>
      </c>
      <c r="L37">
        <v>0</v>
      </c>
      <c r="M37">
        <v>3974543890.32581</v>
      </c>
    </row>
    <row r="38" spans="1:13" x14ac:dyDescent="0.35">
      <c r="A38" t="s">
        <v>15</v>
      </c>
      <c r="B38">
        <v>2024</v>
      </c>
      <c r="C38">
        <v>210</v>
      </c>
      <c r="D38">
        <v>5790</v>
      </c>
      <c r="E38">
        <v>290</v>
      </c>
      <c r="F38">
        <v>71710</v>
      </c>
      <c r="G38">
        <v>11247975.311851099</v>
      </c>
      <c r="H38">
        <v>2781352791.7680101</v>
      </c>
      <c r="I38">
        <v>387814971.28776199</v>
      </c>
      <c r="J38">
        <v>21612855.408693898</v>
      </c>
      <c r="K38">
        <v>0</v>
      </c>
      <c r="L38">
        <v>0</v>
      </c>
      <c r="M38">
        <v>3948010994.2283602</v>
      </c>
    </row>
    <row r="39" spans="1:13" x14ac:dyDescent="0.35">
      <c r="A39" t="s">
        <v>15</v>
      </c>
      <c r="B39">
        <v>2025</v>
      </c>
      <c r="C39">
        <v>630</v>
      </c>
      <c r="D39">
        <v>5370</v>
      </c>
      <c r="E39">
        <v>920</v>
      </c>
      <c r="F39">
        <v>71080</v>
      </c>
      <c r="G39">
        <v>35683232.023803502</v>
      </c>
      <c r="H39">
        <v>2756917535.0560598</v>
      </c>
      <c r="I39">
        <v>382036699.59219003</v>
      </c>
      <c r="J39">
        <v>67677565.062549502</v>
      </c>
      <c r="K39">
        <v>0</v>
      </c>
      <c r="L39">
        <v>0</v>
      </c>
      <c r="M39">
        <v>3905010821.7158899</v>
      </c>
    </row>
    <row r="40" spans="1:13" x14ac:dyDescent="0.35">
      <c r="A40" t="s">
        <v>15</v>
      </c>
      <c r="B40">
        <v>2026</v>
      </c>
      <c r="C40">
        <v>1520</v>
      </c>
      <c r="D40">
        <v>4480</v>
      </c>
      <c r="E40">
        <v>2440</v>
      </c>
      <c r="F40">
        <v>69560</v>
      </c>
      <c r="G40">
        <v>94638137.106609702</v>
      </c>
      <c r="H40">
        <v>2697962629.9732699</v>
      </c>
      <c r="I40">
        <v>371379239.58455902</v>
      </c>
      <c r="J40">
        <v>177225849.79539299</v>
      </c>
      <c r="K40">
        <v>0</v>
      </c>
      <c r="L40">
        <v>0</v>
      </c>
      <c r="M40">
        <v>3832335617.6708598</v>
      </c>
    </row>
    <row r="41" spans="1:13" x14ac:dyDescent="0.35">
      <c r="A41" t="s">
        <v>15</v>
      </c>
      <c r="B41">
        <v>2027</v>
      </c>
      <c r="C41">
        <v>3260</v>
      </c>
      <c r="D41">
        <v>2740</v>
      </c>
      <c r="E41">
        <v>5700</v>
      </c>
      <c r="F41">
        <v>66300</v>
      </c>
      <c r="G41">
        <v>221080894.06051901</v>
      </c>
      <c r="H41">
        <v>2571519873.0193901</v>
      </c>
      <c r="I41">
        <v>351854907.71621299</v>
      </c>
      <c r="J41">
        <v>408763741.495314</v>
      </c>
      <c r="K41">
        <v>0</v>
      </c>
      <c r="L41">
        <v>0</v>
      </c>
      <c r="M41">
        <v>3705527630.5527802</v>
      </c>
    </row>
    <row r="42" spans="1:13" x14ac:dyDescent="0.35">
      <c r="A42" t="s">
        <v>15</v>
      </c>
      <c r="B42">
        <v>2028</v>
      </c>
      <c r="C42">
        <v>5060</v>
      </c>
      <c r="D42">
        <v>940</v>
      </c>
      <c r="E42">
        <v>10760</v>
      </c>
      <c r="F42">
        <v>61240</v>
      </c>
      <c r="G42">
        <v>417338670.19144398</v>
      </c>
      <c r="H42">
        <v>2375262096.8885198</v>
      </c>
      <c r="I42">
        <v>323478042.54216498</v>
      </c>
      <c r="J42">
        <v>762845066.09285903</v>
      </c>
      <c r="K42">
        <v>0</v>
      </c>
      <c r="L42">
        <v>0</v>
      </c>
      <c r="M42">
        <v>3519814933.43959</v>
      </c>
    </row>
    <row r="43" spans="1:13" x14ac:dyDescent="0.35">
      <c r="A43" t="s">
        <v>15</v>
      </c>
      <c r="B43">
        <v>2029</v>
      </c>
      <c r="C43">
        <v>5910</v>
      </c>
      <c r="D43">
        <v>90</v>
      </c>
      <c r="E43">
        <v>16670</v>
      </c>
      <c r="F43">
        <v>55330</v>
      </c>
      <c r="G43">
        <v>646564649.82262695</v>
      </c>
      <c r="H43">
        <v>2146036117.25741</v>
      </c>
      <c r="I43">
        <v>291025120.25446498</v>
      </c>
      <c r="J43">
        <v>1170216635.5327401</v>
      </c>
      <c r="K43">
        <v>0</v>
      </c>
      <c r="L43">
        <v>0</v>
      </c>
      <c r="M43">
        <v>3298401457.6973701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22670</v>
      </c>
      <c r="F44">
        <v>49330</v>
      </c>
      <c r="G44">
        <v>879281380.41266096</v>
      </c>
      <c r="H44">
        <v>1913319386.66745</v>
      </c>
      <c r="I44">
        <v>258149238.75174201</v>
      </c>
      <c r="J44">
        <v>1577507752.15572</v>
      </c>
      <c r="K44">
        <v>0</v>
      </c>
      <c r="L44">
        <v>0</v>
      </c>
      <c r="M44">
        <v>3061343420.8169899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28670</v>
      </c>
      <c r="F45">
        <v>43330</v>
      </c>
      <c r="G45">
        <v>1111998111.0026801</v>
      </c>
      <c r="H45">
        <v>1680602656.0774801</v>
      </c>
      <c r="I45">
        <v>225273357.24902299</v>
      </c>
      <c r="J45">
        <v>1978514788.0006199</v>
      </c>
      <c r="K45">
        <v>0</v>
      </c>
      <c r="L45">
        <v>0</v>
      </c>
      <c r="M45">
        <v>2811303065.1610298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34670</v>
      </c>
      <c r="F46">
        <v>37330</v>
      </c>
      <c r="G46">
        <v>1344714841.5926399</v>
      </c>
      <c r="H46">
        <v>1447885925.48752</v>
      </c>
      <c r="I46">
        <v>192397475.74630699</v>
      </c>
      <c r="J46">
        <v>2373237743.0675802</v>
      </c>
      <c r="K46">
        <v>0</v>
      </c>
      <c r="L46">
        <v>0</v>
      </c>
      <c r="M46">
        <v>2548542436.8979902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40670</v>
      </c>
      <c r="F47">
        <v>31330</v>
      </c>
      <c r="G47">
        <v>1577431572.1826</v>
      </c>
      <c r="H47">
        <v>1215169194.8975599</v>
      </c>
      <c r="I47">
        <v>160041438.74365199</v>
      </c>
      <c r="J47">
        <v>2761676617.3566198</v>
      </c>
      <c r="K47">
        <v>0</v>
      </c>
      <c r="L47">
        <v>0</v>
      </c>
      <c r="M47">
        <v>2278605202.3168802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46650</v>
      </c>
      <c r="F48">
        <v>25350</v>
      </c>
      <c r="G48">
        <v>1809372580.33726</v>
      </c>
      <c r="H48">
        <v>983228186.74287498</v>
      </c>
      <c r="I48">
        <v>128311366.882732</v>
      </c>
      <c r="J48">
        <v>3142306198.3246102</v>
      </c>
      <c r="K48">
        <v>0</v>
      </c>
      <c r="L48">
        <v>0</v>
      </c>
      <c r="M48">
        <v>2002492386.0359499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52590</v>
      </c>
      <c r="F49">
        <v>19410</v>
      </c>
      <c r="G49">
        <v>2039762143.62133</v>
      </c>
      <c r="H49">
        <v>752838623.45874202</v>
      </c>
      <c r="I49">
        <v>97308182.36022</v>
      </c>
      <c r="J49">
        <v>3513664114.2368102</v>
      </c>
      <c r="K49">
        <v>0</v>
      </c>
      <c r="L49">
        <v>0</v>
      </c>
      <c r="M49">
        <v>1721250100.5982101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L1" sqref="L1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8443215250.0159798</v>
      </c>
      <c r="J3">
        <v>0</v>
      </c>
      <c r="K3">
        <v>0</v>
      </c>
      <c r="L3">
        <v>0</v>
      </c>
      <c r="M3">
        <v>85783066940.162399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8416097185.9512501</v>
      </c>
      <c r="J4">
        <v>0</v>
      </c>
      <c r="K4">
        <v>0</v>
      </c>
      <c r="L4">
        <v>0</v>
      </c>
      <c r="M4">
        <v>85507547409.264694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8375420089.8584805</v>
      </c>
      <c r="J5">
        <v>0</v>
      </c>
      <c r="K5">
        <v>0</v>
      </c>
      <c r="L5">
        <v>0</v>
      </c>
      <c r="M5">
        <v>85094268112.962097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8321183961.7376499</v>
      </c>
      <c r="J6">
        <v>0</v>
      </c>
      <c r="K6">
        <v>0</v>
      </c>
      <c r="L6">
        <v>0</v>
      </c>
      <c r="M6">
        <v>84543229051.254593</v>
      </c>
    </row>
    <row r="7" spans="1:13" x14ac:dyDescent="0.35">
      <c r="A7" t="s">
        <v>13</v>
      </c>
      <c r="B7">
        <v>2025</v>
      </c>
      <c r="C7">
        <v>0</v>
      </c>
      <c r="D7">
        <v>90600</v>
      </c>
      <c r="E7">
        <v>0</v>
      </c>
      <c r="F7">
        <v>906000</v>
      </c>
      <c r="G7">
        <v>0</v>
      </c>
      <c r="H7">
        <v>51939937598.229103</v>
      </c>
      <c r="I7">
        <v>8253388801.5884399</v>
      </c>
      <c r="J7">
        <v>0</v>
      </c>
      <c r="K7">
        <v>0</v>
      </c>
      <c r="L7">
        <v>0</v>
      </c>
      <c r="M7">
        <v>83854430224.138596</v>
      </c>
    </row>
    <row r="8" spans="1:13" x14ac:dyDescent="0.35">
      <c r="A8" t="s">
        <v>13</v>
      </c>
      <c r="B8">
        <v>2026</v>
      </c>
      <c r="C8">
        <v>0</v>
      </c>
      <c r="D8">
        <v>90600</v>
      </c>
      <c r="E8">
        <v>0</v>
      </c>
      <c r="F8">
        <v>906000</v>
      </c>
      <c r="G8">
        <v>0</v>
      </c>
      <c r="H8">
        <v>51939937598.229103</v>
      </c>
      <c r="I8">
        <v>8172034609.3993301</v>
      </c>
      <c r="J8">
        <v>0</v>
      </c>
      <c r="K8">
        <v>0</v>
      </c>
      <c r="L8">
        <v>0</v>
      </c>
      <c r="M8">
        <v>83027871631.497192</v>
      </c>
    </row>
    <row r="9" spans="1:13" x14ac:dyDescent="0.35">
      <c r="A9" t="s">
        <v>13</v>
      </c>
      <c r="B9">
        <v>2027</v>
      </c>
      <c r="C9">
        <v>0</v>
      </c>
      <c r="D9">
        <v>90600</v>
      </c>
      <c r="E9">
        <v>0</v>
      </c>
      <c r="F9">
        <v>906000</v>
      </c>
      <c r="G9">
        <v>0</v>
      </c>
      <c r="H9">
        <v>51939937598.229103</v>
      </c>
      <c r="I9">
        <v>8077121385.1896296</v>
      </c>
      <c r="J9">
        <v>0</v>
      </c>
      <c r="K9">
        <v>0</v>
      </c>
      <c r="L9">
        <v>0</v>
      </c>
      <c r="M9">
        <v>82063553273.526596</v>
      </c>
    </row>
    <row r="10" spans="1:13" x14ac:dyDescent="0.35">
      <c r="A10" t="s">
        <v>13</v>
      </c>
      <c r="B10">
        <v>2028</v>
      </c>
      <c r="C10">
        <v>0</v>
      </c>
      <c r="D10">
        <v>90600</v>
      </c>
      <c r="E10">
        <v>0</v>
      </c>
      <c r="F10">
        <v>906000</v>
      </c>
      <c r="G10">
        <v>0</v>
      </c>
      <c r="H10">
        <v>51939937598.229103</v>
      </c>
      <c r="I10">
        <v>7968649128.9491701</v>
      </c>
      <c r="J10">
        <v>0</v>
      </c>
      <c r="K10">
        <v>0</v>
      </c>
      <c r="L10">
        <v>0</v>
      </c>
      <c r="M10">
        <v>80961475150.123596</v>
      </c>
    </row>
    <row r="11" spans="1:13" x14ac:dyDescent="0.35">
      <c r="A11" t="s">
        <v>13</v>
      </c>
      <c r="B11">
        <v>2029</v>
      </c>
      <c r="C11">
        <v>10</v>
      </c>
      <c r="D11">
        <v>90590</v>
      </c>
      <c r="E11">
        <v>10</v>
      </c>
      <c r="F11">
        <v>905990</v>
      </c>
      <c r="G11">
        <v>573288.49446294096</v>
      </c>
      <c r="H11">
        <v>51939364309.734596</v>
      </c>
      <c r="I11">
        <v>7846537968.0283098</v>
      </c>
      <c r="J11">
        <v>1605185.03700778</v>
      </c>
      <c r="K11">
        <v>332818.27153427398</v>
      </c>
      <c r="L11">
        <v>385194.41988840798</v>
      </c>
      <c r="M11">
        <v>79721294308.679993</v>
      </c>
    </row>
    <row r="12" spans="1:13" x14ac:dyDescent="0.35">
      <c r="A12" t="s">
        <v>13</v>
      </c>
      <c r="B12">
        <v>2030</v>
      </c>
      <c r="C12">
        <v>90</v>
      </c>
      <c r="D12">
        <v>90510</v>
      </c>
      <c r="E12">
        <v>100</v>
      </c>
      <c r="F12">
        <v>905900</v>
      </c>
      <c r="G12">
        <v>5732884.9446294103</v>
      </c>
      <c r="H12">
        <v>51934204713.2845</v>
      </c>
      <c r="I12">
        <v>7710242263.1772404</v>
      </c>
      <c r="J12">
        <v>15829075.086056</v>
      </c>
      <c r="K12">
        <v>0</v>
      </c>
      <c r="L12">
        <v>0</v>
      </c>
      <c r="M12">
        <v>78340461876.7547</v>
      </c>
    </row>
    <row r="13" spans="1:13" x14ac:dyDescent="0.35">
      <c r="A13" t="s">
        <v>13</v>
      </c>
      <c r="B13">
        <v>2031</v>
      </c>
      <c r="C13">
        <v>280</v>
      </c>
      <c r="D13">
        <v>90320</v>
      </c>
      <c r="E13">
        <v>380</v>
      </c>
      <c r="F13">
        <v>905620</v>
      </c>
      <c r="G13">
        <v>21784962.7895917</v>
      </c>
      <c r="H13">
        <v>51918152635.439598</v>
      </c>
      <c r="I13">
        <v>7572499317.4759998</v>
      </c>
      <c r="J13">
        <v>59388098.799472101</v>
      </c>
      <c r="K13">
        <v>0</v>
      </c>
      <c r="L13">
        <v>0</v>
      </c>
      <c r="M13">
        <v>76952277462.449097</v>
      </c>
    </row>
    <row r="14" spans="1:13" x14ac:dyDescent="0.35">
      <c r="A14" t="s">
        <v>13</v>
      </c>
      <c r="B14">
        <v>2032</v>
      </c>
      <c r="C14">
        <v>910</v>
      </c>
      <c r="D14">
        <v>89690</v>
      </c>
      <c r="E14">
        <v>1290</v>
      </c>
      <c r="F14">
        <v>904710</v>
      </c>
      <c r="G14">
        <v>73954215.785719499</v>
      </c>
      <c r="H14">
        <v>51865983382.443604</v>
      </c>
      <c r="I14">
        <v>7430049153.5763702</v>
      </c>
      <c r="J14">
        <v>198702420.21851999</v>
      </c>
      <c r="K14">
        <v>0</v>
      </c>
      <c r="L14">
        <v>0</v>
      </c>
      <c r="M14">
        <v>75539014745.874603</v>
      </c>
    </row>
    <row r="15" spans="1:13" x14ac:dyDescent="0.35">
      <c r="A15" t="s">
        <v>13</v>
      </c>
      <c r="B15">
        <v>2033</v>
      </c>
      <c r="C15">
        <v>2840</v>
      </c>
      <c r="D15">
        <v>87760</v>
      </c>
      <c r="E15">
        <v>4130</v>
      </c>
      <c r="F15">
        <v>901870</v>
      </c>
      <c r="G15">
        <v>236768148.213193</v>
      </c>
      <c r="H15">
        <v>51703169450.016701</v>
      </c>
      <c r="I15">
        <v>7273475119.8751802</v>
      </c>
      <c r="J15">
        <v>626455779.32331896</v>
      </c>
      <c r="K15">
        <v>0</v>
      </c>
      <c r="L15">
        <v>0</v>
      </c>
      <c r="M15">
        <v>74046538718.585907</v>
      </c>
    </row>
    <row r="16" spans="1:13" x14ac:dyDescent="0.35">
      <c r="A16" t="s">
        <v>13</v>
      </c>
      <c r="B16">
        <v>2034</v>
      </c>
      <c r="C16">
        <v>9130</v>
      </c>
      <c r="D16">
        <v>81470</v>
      </c>
      <c r="E16">
        <v>13260</v>
      </c>
      <c r="F16">
        <v>892740</v>
      </c>
      <c r="G16">
        <v>760180543.65787995</v>
      </c>
      <c r="H16">
        <v>51179757054.5737</v>
      </c>
      <c r="I16">
        <v>7071792973.4640703</v>
      </c>
      <c r="J16">
        <v>1978993143.4937201</v>
      </c>
      <c r="K16">
        <v>0</v>
      </c>
      <c r="L16">
        <v>0</v>
      </c>
      <c r="M16">
        <v>72289544685.507904</v>
      </c>
    </row>
    <row r="17" spans="1:13" x14ac:dyDescent="0.35">
      <c r="A17" t="s">
        <v>13</v>
      </c>
      <c r="B17">
        <v>2035</v>
      </c>
      <c r="C17">
        <v>27280</v>
      </c>
      <c r="D17">
        <v>63320</v>
      </c>
      <c r="E17">
        <v>40540</v>
      </c>
      <c r="F17">
        <v>865460</v>
      </c>
      <c r="G17">
        <v>2324111556.5528498</v>
      </c>
      <c r="H17">
        <v>49615826041.683998</v>
      </c>
      <c r="I17">
        <v>6742806137.3250504</v>
      </c>
      <c r="J17">
        <v>5952783941.2428703</v>
      </c>
      <c r="K17">
        <v>0</v>
      </c>
      <c r="L17">
        <v>0</v>
      </c>
      <c r="M17">
        <v>69748065806.971603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8753880733.2644596</v>
      </c>
      <c r="J19">
        <v>0</v>
      </c>
      <c r="K19">
        <v>0</v>
      </c>
      <c r="L19">
        <v>0</v>
      </c>
      <c r="M19">
        <v>88939428249.966995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8730332174.6834202</v>
      </c>
      <c r="J20">
        <v>0</v>
      </c>
      <c r="K20">
        <v>0</v>
      </c>
      <c r="L20">
        <v>0</v>
      </c>
      <c r="M20">
        <v>88700174894.783493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8695009336.8149796</v>
      </c>
      <c r="J21">
        <v>0</v>
      </c>
      <c r="K21">
        <v>0</v>
      </c>
      <c r="L21">
        <v>0</v>
      </c>
      <c r="M21">
        <v>88341294862.040207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8647912219.6519699</v>
      </c>
      <c r="J22">
        <v>0</v>
      </c>
      <c r="K22">
        <v>0</v>
      </c>
      <c r="L22">
        <v>0</v>
      </c>
      <c r="M22">
        <v>87862788151.664001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8589040823.19872</v>
      </c>
      <c r="J23">
        <v>0</v>
      </c>
      <c r="K23">
        <v>0</v>
      </c>
      <c r="L23">
        <v>0</v>
      </c>
      <c r="M23">
        <v>87264654763.699005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8518395147.4534597</v>
      </c>
      <c r="J24">
        <v>0</v>
      </c>
      <c r="K24">
        <v>0</v>
      </c>
      <c r="L24">
        <v>0</v>
      </c>
      <c r="M24">
        <v>86546894698.127106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8435975192.4183598</v>
      </c>
      <c r="J25">
        <v>0</v>
      </c>
      <c r="K25">
        <v>0</v>
      </c>
      <c r="L25">
        <v>0</v>
      </c>
      <c r="M25">
        <v>85709507954.970505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8341780958.0861502</v>
      </c>
      <c r="J26">
        <v>0</v>
      </c>
      <c r="K26">
        <v>0</v>
      </c>
      <c r="L26">
        <v>0</v>
      </c>
      <c r="M26">
        <v>84752494534.155304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8235812444.4698696</v>
      </c>
      <c r="J27">
        <v>0</v>
      </c>
      <c r="K27">
        <v>0</v>
      </c>
      <c r="L27">
        <v>0</v>
      </c>
      <c r="M27">
        <v>83675854435.813904</v>
      </c>
    </row>
    <row r="28" spans="1:13" x14ac:dyDescent="0.35">
      <c r="A28" t="s">
        <v>14</v>
      </c>
      <c r="B28">
        <v>2030</v>
      </c>
      <c r="C28">
        <v>0</v>
      </c>
      <c r="D28">
        <v>57600</v>
      </c>
      <c r="E28">
        <v>0</v>
      </c>
      <c r="F28">
        <v>576000</v>
      </c>
      <c r="G28">
        <v>0</v>
      </c>
      <c r="H28">
        <v>50258306310.524803</v>
      </c>
      <c r="I28">
        <v>8118069651.5612898</v>
      </c>
      <c r="J28">
        <v>0</v>
      </c>
      <c r="K28">
        <v>0</v>
      </c>
      <c r="L28">
        <v>0</v>
      </c>
      <c r="M28">
        <v>82479587659.862793</v>
      </c>
    </row>
    <row r="29" spans="1:13" x14ac:dyDescent="0.35">
      <c r="A29" t="s">
        <v>14</v>
      </c>
      <c r="B29">
        <v>2031</v>
      </c>
      <c r="C29">
        <v>0</v>
      </c>
      <c r="D29">
        <v>57600</v>
      </c>
      <c r="E29">
        <v>0</v>
      </c>
      <c r="F29">
        <v>576000</v>
      </c>
      <c r="G29">
        <v>0</v>
      </c>
      <c r="H29">
        <v>50258306310.524803</v>
      </c>
      <c r="I29">
        <v>8000326858.6535702</v>
      </c>
      <c r="J29">
        <v>0</v>
      </c>
      <c r="K29">
        <v>0</v>
      </c>
      <c r="L29">
        <v>0</v>
      </c>
      <c r="M29">
        <v>81283320883.920303</v>
      </c>
    </row>
    <row r="30" spans="1:13" x14ac:dyDescent="0.35">
      <c r="A30" t="s">
        <v>14</v>
      </c>
      <c r="B30">
        <v>2032</v>
      </c>
      <c r="C30">
        <v>0</v>
      </c>
      <c r="D30">
        <v>57600</v>
      </c>
      <c r="E30">
        <v>0</v>
      </c>
      <c r="F30">
        <v>576000</v>
      </c>
      <c r="G30">
        <v>0</v>
      </c>
      <c r="H30">
        <v>50258306310.524803</v>
      </c>
      <c r="I30">
        <v>7882584065.7410297</v>
      </c>
      <c r="J30">
        <v>0</v>
      </c>
      <c r="K30">
        <v>0</v>
      </c>
      <c r="L30">
        <v>0</v>
      </c>
      <c r="M30">
        <v>80087054107.928894</v>
      </c>
    </row>
    <row r="31" spans="1:13" x14ac:dyDescent="0.35">
      <c r="A31" t="s">
        <v>14</v>
      </c>
      <c r="B31">
        <v>2033</v>
      </c>
      <c r="C31">
        <v>0</v>
      </c>
      <c r="D31">
        <v>57600</v>
      </c>
      <c r="E31">
        <v>0</v>
      </c>
      <c r="F31">
        <v>576000</v>
      </c>
      <c r="G31">
        <v>0</v>
      </c>
      <c r="H31">
        <v>50258306310.524803</v>
      </c>
      <c r="I31">
        <v>7764841272.8332195</v>
      </c>
      <c r="J31">
        <v>0</v>
      </c>
      <c r="K31">
        <v>0</v>
      </c>
      <c r="L31">
        <v>0</v>
      </c>
      <c r="M31">
        <v>78890787331.985504</v>
      </c>
    </row>
    <row r="32" spans="1:13" x14ac:dyDescent="0.35">
      <c r="A32" t="s">
        <v>14</v>
      </c>
      <c r="B32">
        <v>2034</v>
      </c>
      <c r="C32">
        <v>0</v>
      </c>
      <c r="D32">
        <v>57600</v>
      </c>
      <c r="E32">
        <v>0</v>
      </c>
      <c r="F32">
        <v>576000</v>
      </c>
      <c r="G32">
        <v>0</v>
      </c>
      <c r="H32">
        <v>50258306310.524803</v>
      </c>
      <c r="I32">
        <v>7647098479.92488</v>
      </c>
      <c r="J32">
        <v>0</v>
      </c>
      <c r="K32">
        <v>0</v>
      </c>
      <c r="L32">
        <v>0</v>
      </c>
      <c r="M32">
        <v>77694520556.036804</v>
      </c>
    </row>
    <row r="33" spans="1:13" x14ac:dyDescent="0.35">
      <c r="A33" t="s">
        <v>14</v>
      </c>
      <c r="B33">
        <v>2035</v>
      </c>
      <c r="C33">
        <v>660</v>
      </c>
      <c r="D33">
        <v>56940</v>
      </c>
      <c r="E33">
        <v>660</v>
      </c>
      <c r="F33">
        <v>575340</v>
      </c>
      <c r="G33">
        <v>57587642.647455603</v>
      </c>
      <c r="H33">
        <v>50200718667.877197</v>
      </c>
      <c r="I33">
        <v>7521335411.5672503</v>
      </c>
      <c r="J33">
        <v>151273646.67492801</v>
      </c>
      <c r="K33">
        <v>0</v>
      </c>
      <c r="L33">
        <v>0</v>
      </c>
      <c r="M33">
        <v>76448308336.854996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4540</v>
      </c>
      <c r="D35">
        <v>1460</v>
      </c>
      <c r="E35">
        <v>4540</v>
      </c>
      <c r="F35">
        <v>67460</v>
      </c>
      <c r="G35">
        <v>176088992.81311601</v>
      </c>
      <c r="H35">
        <v>2616511774.2667799</v>
      </c>
      <c r="I35">
        <v>369507998.86725402</v>
      </c>
      <c r="J35">
        <v>350978201.67618299</v>
      </c>
      <c r="K35">
        <v>423292640.59510499</v>
      </c>
      <c r="L35">
        <v>80604431.304777995</v>
      </c>
      <c r="M35">
        <v>3895680581.5869699</v>
      </c>
    </row>
    <row r="36" spans="1:13" x14ac:dyDescent="0.35">
      <c r="A36" t="s">
        <v>15</v>
      </c>
      <c r="B36">
        <v>2022</v>
      </c>
      <c r="C36">
        <v>5440</v>
      </c>
      <c r="D36">
        <v>560</v>
      </c>
      <c r="E36">
        <v>9980</v>
      </c>
      <c r="F36">
        <v>62020</v>
      </c>
      <c r="G36">
        <v>387085495.21473998</v>
      </c>
      <c r="H36">
        <v>2405515271.8652201</v>
      </c>
      <c r="I36">
        <v>339603495.33145201</v>
      </c>
      <c r="J36">
        <v>765836013.32405996</v>
      </c>
      <c r="K36">
        <v>484347228.642362</v>
      </c>
      <c r="L36">
        <v>175879231.33658499</v>
      </c>
      <c r="M36">
        <v>3748434888.95328</v>
      </c>
    </row>
    <row r="37" spans="1:13" x14ac:dyDescent="0.35">
      <c r="A37" t="s">
        <v>15</v>
      </c>
      <c r="B37">
        <v>2023</v>
      </c>
      <c r="C37">
        <v>5910</v>
      </c>
      <c r="D37">
        <v>90</v>
      </c>
      <c r="E37">
        <v>15890</v>
      </c>
      <c r="F37">
        <v>56110</v>
      </c>
      <c r="G37">
        <v>616311474.84592295</v>
      </c>
      <c r="H37">
        <v>2176289292.2340999</v>
      </c>
      <c r="I37">
        <v>307197359.048778</v>
      </c>
      <c r="J37">
        <v>1210346500.1619401</v>
      </c>
      <c r="K37">
        <v>501360486.403561</v>
      </c>
      <c r="L37">
        <v>277963961.46929699</v>
      </c>
      <c r="M37">
        <v>3575368209.4463701</v>
      </c>
    </row>
    <row r="38" spans="1:13" x14ac:dyDescent="0.35">
      <c r="A38" t="s">
        <v>15</v>
      </c>
      <c r="B38">
        <v>2024</v>
      </c>
      <c r="C38">
        <v>6000</v>
      </c>
      <c r="D38">
        <v>0</v>
      </c>
      <c r="E38">
        <v>21890</v>
      </c>
      <c r="F38">
        <v>50110</v>
      </c>
      <c r="G38">
        <v>849028205.435956</v>
      </c>
      <c r="H38">
        <v>1943572561.64414</v>
      </c>
      <c r="I38">
        <v>274321477.54606402</v>
      </c>
      <c r="J38">
        <v>1655342101.45279</v>
      </c>
      <c r="K38">
        <v>483784333.15811503</v>
      </c>
      <c r="L38">
        <v>380160101.29757398</v>
      </c>
      <c r="M38">
        <v>3385346847.3330498</v>
      </c>
    </row>
    <row r="39" spans="1:13" x14ac:dyDescent="0.35">
      <c r="A39" t="s">
        <v>15</v>
      </c>
      <c r="B39">
        <v>2025</v>
      </c>
      <c r="C39">
        <v>6000</v>
      </c>
      <c r="D39">
        <v>0</v>
      </c>
      <c r="E39">
        <v>27890</v>
      </c>
      <c r="F39">
        <v>44110</v>
      </c>
      <c r="G39">
        <v>1081744936.02598</v>
      </c>
      <c r="H39">
        <v>1710855831.0541799</v>
      </c>
      <c r="I39">
        <v>241445596.04333401</v>
      </c>
      <c r="J39">
        <v>2094053621.9656999</v>
      </c>
      <c r="K39">
        <v>458573248.64762998</v>
      </c>
      <c r="L39">
        <v>480913061.02247298</v>
      </c>
      <c r="M39">
        <v>3180770889.4333601</v>
      </c>
    </row>
    <row r="40" spans="1:13" x14ac:dyDescent="0.35">
      <c r="A40" t="s">
        <v>15</v>
      </c>
      <c r="B40">
        <v>2026</v>
      </c>
      <c r="C40">
        <v>6000</v>
      </c>
      <c r="D40">
        <v>0</v>
      </c>
      <c r="E40">
        <v>33890</v>
      </c>
      <c r="F40">
        <v>38110</v>
      </c>
      <c r="G40">
        <v>1314461666.6159401</v>
      </c>
      <c r="H40">
        <v>1478139100.46422</v>
      </c>
      <c r="I40">
        <v>208569714.54060501</v>
      </c>
      <c r="J40">
        <v>2526481061.7005401</v>
      </c>
      <c r="K40">
        <v>361135136.78095198</v>
      </c>
      <c r="L40">
        <v>483519033.869968</v>
      </c>
      <c r="M40">
        <v>2961902381.9158502</v>
      </c>
    </row>
    <row r="41" spans="1:13" x14ac:dyDescent="0.35">
      <c r="A41" t="s">
        <v>15</v>
      </c>
      <c r="B41">
        <v>2027</v>
      </c>
      <c r="C41">
        <v>6000</v>
      </c>
      <c r="D41">
        <v>0</v>
      </c>
      <c r="E41">
        <v>39890</v>
      </c>
      <c r="F41">
        <v>32110</v>
      </c>
      <c r="G41">
        <v>1547178397.20591</v>
      </c>
      <c r="H41">
        <v>1245422369.8742599</v>
      </c>
      <c r="I41">
        <v>175693833.037875</v>
      </c>
      <c r="J41">
        <v>2952624420.6574502</v>
      </c>
      <c r="K41">
        <v>272100719.75110501</v>
      </c>
      <c r="L41">
        <v>452059626.77471399</v>
      </c>
      <c r="M41">
        <v>2729003370.9489999</v>
      </c>
    </row>
    <row r="42" spans="1:13" x14ac:dyDescent="0.35">
      <c r="A42" t="s">
        <v>15</v>
      </c>
      <c r="B42">
        <v>2028</v>
      </c>
      <c r="C42">
        <v>6000</v>
      </c>
      <c r="D42">
        <v>0</v>
      </c>
      <c r="E42">
        <v>45890</v>
      </c>
      <c r="F42">
        <v>26110</v>
      </c>
      <c r="G42">
        <v>1779895127.7958701</v>
      </c>
      <c r="H42">
        <v>1012705639.2842799</v>
      </c>
      <c r="I42">
        <v>142817951.535146</v>
      </c>
      <c r="J42">
        <v>3372483698.8364301</v>
      </c>
      <c r="K42">
        <v>191469997.558088</v>
      </c>
      <c r="L42">
        <v>387256429.78840202</v>
      </c>
      <c r="M42">
        <v>2482335902.7012701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51890</v>
      </c>
      <c r="F43">
        <v>20110</v>
      </c>
      <c r="G43">
        <v>2012611858.3858299</v>
      </c>
      <c r="H43">
        <v>779988908.69424605</v>
      </c>
      <c r="I43">
        <v>109942070.032425</v>
      </c>
      <c r="J43">
        <v>3786058896.2374802</v>
      </c>
      <c r="K43">
        <v>119242970.201897</v>
      </c>
      <c r="L43">
        <v>289831032.96271902</v>
      </c>
      <c r="M43">
        <v>2222162023.3411498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57890</v>
      </c>
      <c r="F44">
        <v>14110</v>
      </c>
      <c r="G44">
        <v>2245328588.97579</v>
      </c>
      <c r="H44">
        <v>547272178.104213</v>
      </c>
      <c r="I44">
        <v>77066188.529704303</v>
      </c>
      <c r="J44">
        <v>4193350012.8603101</v>
      </c>
      <c r="K44">
        <v>0</v>
      </c>
      <c r="L44">
        <v>0</v>
      </c>
      <c r="M44">
        <v>1948743779.0369599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63890</v>
      </c>
      <c r="F45">
        <v>8110</v>
      </c>
      <c r="G45">
        <v>2478045319.5657501</v>
      </c>
      <c r="H45">
        <v>314555447.51417899</v>
      </c>
      <c r="I45">
        <v>44190307.0269835</v>
      </c>
      <c r="J45">
        <v>4594357048.7054195</v>
      </c>
      <c r="K45">
        <v>0</v>
      </c>
      <c r="L45">
        <v>0</v>
      </c>
      <c r="M45">
        <v>1662343215.9572501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69890</v>
      </c>
      <c r="F46">
        <v>2110</v>
      </c>
      <c r="G46">
        <v>2710762050.1557202</v>
      </c>
      <c r="H46">
        <v>81838716.924158394</v>
      </c>
      <c r="I46">
        <v>11314425.524260901</v>
      </c>
      <c r="J46">
        <v>4989080003.7721004</v>
      </c>
      <c r="K46">
        <v>0</v>
      </c>
      <c r="L46">
        <v>0</v>
      </c>
      <c r="M46">
        <v>1363222380.2702701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71350</v>
      </c>
      <c r="F47">
        <v>650</v>
      </c>
      <c r="G47">
        <v>2767389787.93261</v>
      </c>
      <c r="H47">
        <v>25210979.1472525</v>
      </c>
      <c r="I47">
        <v>3441123.1869470798</v>
      </c>
      <c r="J47">
        <v>5026540676.38451</v>
      </c>
      <c r="K47">
        <v>0</v>
      </c>
      <c r="L47">
        <v>0</v>
      </c>
      <c r="M47">
        <v>1222733373.40904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71910</v>
      </c>
      <c r="F48">
        <v>90</v>
      </c>
      <c r="G48">
        <v>2789110016.1209998</v>
      </c>
      <c r="H48">
        <v>3490750.9588503502</v>
      </c>
      <c r="I48">
        <v>469745.22003801703</v>
      </c>
      <c r="J48">
        <v>4993837658.2477999</v>
      </c>
      <c r="K48">
        <v>0</v>
      </c>
      <c r="L48">
        <v>0</v>
      </c>
      <c r="M48">
        <v>1115402106.62989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72000</v>
      </c>
      <c r="F49">
        <v>0</v>
      </c>
      <c r="G49">
        <v>2792600767.0798502</v>
      </c>
      <c r="H49">
        <v>0</v>
      </c>
      <c r="I49">
        <v>0</v>
      </c>
      <c r="J49">
        <v>4925197884.1430702</v>
      </c>
      <c r="K49">
        <v>0</v>
      </c>
      <c r="L49">
        <v>0</v>
      </c>
      <c r="M49">
        <v>1026903758.84382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1C51-F3AC-4996-BE53-B8658EEB5179}">
  <dimension ref="A1:M49"/>
  <sheetViews>
    <sheetView topLeftCell="A16" workbookViewId="0">
      <selection activeCell="N35" sqref="N3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2020</v>
      </c>
      <c r="C2">
        <v>0</v>
      </c>
      <c r="D2">
        <v>90600</v>
      </c>
      <c r="E2">
        <v>0</v>
      </c>
      <c r="F2">
        <v>906000</v>
      </c>
      <c r="G2">
        <v>0</v>
      </c>
      <c r="H2">
        <v>51939937598.229103</v>
      </c>
      <c r="I2">
        <v>8456774282.0440302</v>
      </c>
      <c r="J2">
        <v>0</v>
      </c>
      <c r="K2">
        <v>0</v>
      </c>
      <c r="L2">
        <v>0</v>
      </c>
      <c r="M2">
        <v>85920826705.567398</v>
      </c>
    </row>
    <row r="3" spans="1:13" x14ac:dyDescent="0.35">
      <c r="A3" t="s">
        <v>13</v>
      </c>
      <c r="B3">
        <v>2021</v>
      </c>
      <c r="C3">
        <v>0</v>
      </c>
      <c r="D3">
        <v>90600</v>
      </c>
      <c r="E3">
        <v>0</v>
      </c>
      <c r="F3">
        <v>906000</v>
      </c>
      <c r="G3">
        <v>0</v>
      </c>
      <c r="H3">
        <v>51939937598.229103</v>
      </c>
      <c r="I3">
        <v>8432655612.1997499</v>
      </c>
      <c r="J3">
        <v>0</v>
      </c>
      <c r="K3">
        <v>0</v>
      </c>
      <c r="L3">
        <v>0</v>
      </c>
      <c r="M3">
        <v>85675781019.949402</v>
      </c>
    </row>
    <row r="4" spans="1:13" x14ac:dyDescent="0.35">
      <c r="A4" t="s">
        <v>13</v>
      </c>
      <c r="B4">
        <v>2022</v>
      </c>
      <c r="C4">
        <v>0</v>
      </c>
      <c r="D4">
        <v>90600</v>
      </c>
      <c r="E4">
        <v>0</v>
      </c>
      <c r="F4">
        <v>906000</v>
      </c>
      <c r="G4">
        <v>0</v>
      </c>
      <c r="H4">
        <v>51939937598.229103</v>
      </c>
      <c r="I4">
        <v>8384418272.5111799</v>
      </c>
      <c r="J4">
        <v>0</v>
      </c>
      <c r="K4">
        <v>0</v>
      </c>
      <c r="L4">
        <v>0</v>
      </c>
      <c r="M4">
        <v>85185689648.713593</v>
      </c>
    </row>
    <row r="5" spans="1:13" x14ac:dyDescent="0.35">
      <c r="A5" t="s">
        <v>13</v>
      </c>
      <c r="B5">
        <v>2023</v>
      </c>
      <c r="C5">
        <v>0</v>
      </c>
      <c r="D5">
        <v>90600</v>
      </c>
      <c r="E5">
        <v>0</v>
      </c>
      <c r="F5">
        <v>906000</v>
      </c>
      <c r="G5">
        <v>0</v>
      </c>
      <c r="H5">
        <v>51939937598.229103</v>
      </c>
      <c r="I5">
        <v>8312062262.9696903</v>
      </c>
      <c r="J5">
        <v>0</v>
      </c>
      <c r="K5">
        <v>0</v>
      </c>
      <c r="L5">
        <v>0</v>
      </c>
      <c r="M5">
        <v>84450552591.772003</v>
      </c>
    </row>
    <row r="6" spans="1:13" x14ac:dyDescent="0.35">
      <c r="A6" t="s">
        <v>13</v>
      </c>
      <c r="B6">
        <v>2024</v>
      </c>
      <c r="C6">
        <v>0</v>
      </c>
      <c r="D6">
        <v>90600</v>
      </c>
      <c r="E6">
        <v>0</v>
      </c>
      <c r="F6">
        <v>906000</v>
      </c>
      <c r="G6">
        <v>0</v>
      </c>
      <c r="H6">
        <v>51939937598.229103</v>
      </c>
      <c r="I6">
        <v>8215587583.58391</v>
      </c>
      <c r="J6">
        <v>0</v>
      </c>
      <c r="K6">
        <v>0</v>
      </c>
      <c r="L6">
        <v>0</v>
      </c>
      <c r="M6">
        <v>83470369849.212494</v>
      </c>
    </row>
    <row r="7" spans="1:13" x14ac:dyDescent="0.35">
      <c r="A7" t="s">
        <v>13</v>
      </c>
      <c r="B7">
        <v>2025</v>
      </c>
      <c r="C7">
        <v>10</v>
      </c>
      <c r="D7">
        <v>90590</v>
      </c>
      <c r="E7">
        <v>10</v>
      </c>
      <c r="F7">
        <v>905990</v>
      </c>
      <c r="G7">
        <v>573288.49446294096</v>
      </c>
      <c r="H7">
        <v>51939364309.734596</v>
      </c>
      <c r="I7">
        <v>8094914202.9985504</v>
      </c>
      <c r="J7">
        <v>1566921.4644717099</v>
      </c>
      <c r="K7">
        <v>1080279.55914677</v>
      </c>
      <c r="L7">
        <v>1128037.0622747401</v>
      </c>
      <c r="M7">
        <v>82244872807.674194</v>
      </c>
    </row>
    <row r="8" spans="1:13" x14ac:dyDescent="0.35">
      <c r="A8" t="s">
        <v>13</v>
      </c>
      <c r="B8">
        <v>2026</v>
      </c>
      <c r="C8">
        <v>230</v>
      </c>
      <c r="D8">
        <v>90370</v>
      </c>
      <c r="E8">
        <v>240</v>
      </c>
      <c r="F8">
        <v>905760</v>
      </c>
      <c r="G8">
        <v>13758923.8671105</v>
      </c>
      <c r="H8">
        <v>51926178674.362</v>
      </c>
      <c r="I8">
        <v>7948422691.1632299</v>
      </c>
      <c r="J8">
        <v>36405336.407155201</v>
      </c>
      <c r="K8">
        <v>18680303.6184275</v>
      </c>
      <c r="L8">
        <v>21840367.488624498</v>
      </c>
      <c r="M8">
        <v>80768119362.443893</v>
      </c>
    </row>
    <row r="9" spans="1:13" x14ac:dyDescent="0.35">
      <c r="A9" t="s">
        <v>13</v>
      </c>
      <c r="B9">
        <v>2027</v>
      </c>
      <c r="C9">
        <v>1680</v>
      </c>
      <c r="D9">
        <v>88920</v>
      </c>
      <c r="E9">
        <v>1920</v>
      </c>
      <c r="F9">
        <v>904080</v>
      </c>
      <c r="G9">
        <v>110071390.936884</v>
      </c>
      <c r="H9">
        <v>51829866207.292603</v>
      </c>
      <c r="I9">
        <v>7767041201.7694902</v>
      </c>
      <c r="J9">
        <v>282106331.27771902</v>
      </c>
      <c r="K9">
        <v>97324585.577010393</v>
      </c>
      <c r="L9">
        <v>135393468.18972501</v>
      </c>
      <c r="M9">
        <v>79003328004.087494</v>
      </c>
    </row>
    <row r="10" spans="1:13" x14ac:dyDescent="0.35">
      <c r="A10" t="s">
        <v>13</v>
      </c>
      <c r="B10">
        <v>2028</v>
      </c>
      <c r="C10">
        <v>8030</v>
      </c>
      <c r="D10">
        <v>82570</v>
      </c>
      <c r="E10">
        <v>9950</v>
      </c>
      <c r="F10">
        <v>896050</v>
      </c>
      <c r="G10">
        <v>570422051.99063802</v>
      </c>
      <c r="H10">
        <v>51369515546.240303</v>
      </c>
      <c r="I10">
        <v>7516239675.2569504</v>
      </c>
      <c r="J10">
        <v>1414575746.1589401</v>
      </c>
      <c r="K10">
        <v>306470768.35623199</v>
      </c>
      <c r="L10">
        <v>509181189.11601502</v>
      </c>
      <c r="M10">
        <v>76797572363.786102</v>
      </c>
    </row>
    <row r="11" spans="1:13" x14ac:dyDescent="0.35">
      <c r="A11" t="s">
        <v>13</v>
      </c>
      <c r="B11">
        <v>2029</v>
      </c>
      <c r="C11">
        <v>30330</v>
      </c>
      <c r="D11">
        <v>60270</v>
      </c>
      <c r="E11">
        <v>40280</v>
      </c>
      <c r="F11">
        <v>865720</v>
      </c>
      <c r="G11">
        <v>2309206055.6968098</v>
      </c>
      <c r="H11">
        <v>49630731542.539902</v>
      </c>
      <c r="I11">
        <v>7088733201.94345</v>
      </c>
      <c r="J11">
        <v>5533663866.3497</v>
      </c>
      <c r="K11">
        <v>664893723.17329597</v>
      </c>
      <c r="L11">
        <v>1327906997.4570601</v>
      </c>
      <c r="M11">
        <v>73636805814.332993</v>
      </c>
    </row>
    <row r="12" spans="1:13" x14ac:dyDescent="0.35">
      <c r="A12" t="s">
        <v>13</v>
      </c>
      <c r="B12">
        <v>2030</v>
      </c>
      <c r="C12">
        <v>63700</v>
      </c>
      <c r="D12">
        <v>26900</v>
      </c>
      <c r="E12">
        <v>103980</v>
      </c>
      <c r="F12">
        <v>802020</v>
      </c>
      <c r="G12">
        <v>5961053765.42591</v>
      </c>
      <c r="H12">
        <v>45978883832.822998</v>
      </c>
      <c r="I12">
        <v>6422534809.3880901</v>
      </c>
      <c r="J12">
        <v>13852136078.7616</v>
      </c>
      <c r="K12">
        <v>0</v>
      </c>
      <c r="L12">
        <v>0</v>
      </c>
      <c r="M12">
        <v>69103847493.278793</v>
      </c>
    </row>
    <row r="13" spans="1:13" x14ac:dyDescent="0.35">
      <c r="A13" t="s">
        <v>13</v>
      </c>
      <c r="B13">
        <v>2031</v>
      </c>
      <c r="C13">
        <v>90600</v>
      </c>
      <c r="D13">
        <v>0</v>
      </c>
      <c r="E13">
        <v>194580</v>
      </c>
      <c r="F13">
        <v>711420</v>
      </c>
      <c r="G13">
        <v>11155047525.2603</v>
      </c>
      <c r="H13">
        <v>40784890073.005798</v>
      </c>
      <c r="I13">
        <v>5600976051.0334597</v>
      </c>
      <c r="J13">
        <v>25210430098.3741</v>
      </c>
      <c r="K13">
        <v>0</v>
      </c>
      <c r="L13">
        <v>0</v>
      </c>
      <c r="M13">
        <v>63563991267.480499</v>
      </c>
    </row>
    <row r="14" spans="1:13" x14ac:dyDescent="0.35">
      <c r="A14" t="s">
        <v>13</v>
      </c>
      <c r="B14">
        <v>2032</v>
      </c>
      <c r="C14">
        <v>90600</v>
      </c>
      <c r="D14">
        <v>0</v>
      </c>
      <c r="E14">
        <v>285180</v>
      </c>
      <c r="F14">
        <v>620820</v>
      </c>
      <c r="G14">
        <v>16349041285.094801</v>
      </c>
      <c r="H14">
        <v>35590896313.188599</v>
      </c>
      <c r="I14">
        <v>4803535962.5265503</v>
      </c>
      <c r="J14">
        <v>36095721709.922897</v>
      </c>
      <c r="K14">
        <v>0</v>
      </c>
      <c r="L14">
        <v>0</v>
      </c>
      <c r="M14">
        <v>57835074951.092499</v>
      </c>
    </row>
    <row r="15" spans="1:13" x14ac:dyDescent="0.35">
      <c r="A15" t="s">
        <v>13</v>
      </c>
      <c r="B15">
        <v>2033</v>
      </c>
      <c r="C15">
        <v>90600</v>
      </c>
      <c r="D15">
        <v>0</v>
      </c>
      <c r="E15">
        <v>375780</v>
      </c>
      <c r="F15">
        <v>530220</v>
      </c>
      <c r="G15">
        <v>21543035044.914799</v>
      </c>
      <c r="H15">
        <v>30396902553.371399</v>
      </c>
      <c r="I15">
        <v>4030214543.8614402</v>
      </c>
      <c r="J15">
        <v>46508010913.343903</v>
      </c>
      <c r="K15">
        <v>0</v>
      </c>
      <c r="L15">
        <v>0</v>
      </c>
      <c r="M15">
        <v>51936822744.455399</v>
      </c>
    </row>
    <row r="16" spans="1:13" x14ac:dyDescent="0.35">
      <c r="A16" t="s">
        <v>13</v>
      </c>
      <c r="B16">
        <v>2034</v>
      </c>
      <c r="C16">
        <v>90600</v>
      </c>
      <c r="D16">
        <v>0</v>
      </c>
      <c r="E16">
        <v>466380</v>
      </c>
      <c r="F16">
        <v>439620</v>
      </c>
      <c r="G16">
        <v>26737028804.731998</v>
      </c>
      <c r="H16">
        <v>25202908793.554199</v>
      </c>
      <c r="I16">
        <v>3281011795.0413198</v>
      </c>
      <c r="J16">
        <v>56447297708.706299</v>
      </c>
      <c r="K16">
        <v>0</v>
      </c>
      <c r="L16">
        <v>0</v>
      </c>
      <c r="M16">
        <v>45888958848.036102</v>
      </c>
    </row>
    <row r="17" spans="1:13" x14ac:dyDescent="0.35">
      <c r="A17" t="s">
        <v>13</v>
      </c>
      <c r="B17">
        <v>2035</v>
      </c>
      <c r="C17">
        <v>90600</v>
      </c>
      <c r="D17">
        <v>0</v>
      </c>
      <c r="E17">
        <v>556970</v>
      </c>
      <c r="F17">
        <v>349030</v>
      </c>
      <c r="G17">
        <v>31930449276.054699</v>
      </c>
      <c r="H17">
        <v>20009488322.231499</v>
      </c>
      <c r="I17">
        <v>2556007747.4208698</v>
      </c>
      <c r="J17">
        <v>65912015174.545601</v>
      </c>
      <c r="K17">
        <v>0</v>
      </c>
      <c r="L17">
        <v>0</v>
      </c>
      <c r="M17">
        <v>39711693877.688698</v>
      </c>
    </row>
    <row r="18" spans="1:13" x14ac:dyDescent="0.35">
      <c r="A18" t="s">
        <v>14</v>
      </c>
      <c r="B18">
        <v>2020</v>
      </c>
      <c r="C18">
        <v>0</v>
      </c>
      <c r="D18">
        <v>57600</v>
      </c>
      <c r="E18">
        <v>0</v>
      </c>
      <c r="F18">
        <v>576000</v>
      </c>
      <c r="G18">
        <v>0</v>
      </c>
      <c r="H18">
        <v>50258306310.524803</v>
      </c>
      <c r="I18">
        <v>8765655012.5540695</v>
      </c>
      <c r="J18">
        <v>0</v>
      </c>
      <c r="K18">
        <v>0</v>
      </c>
      <c r="L18">
        <v>0</v>
      </c>
      <c r="M18">
        <v>89059054927.549393</v>
      </c>
    </row>
    <row r="19" spans="1:13" x14ac:dyDescent="0.35">
      <c r="A19" t="s">
        <v>14</v>
      </c>
      <c r="B19">
        <v>2021</v>
      </c>
      <c r="C19">
        <v>0</v>
      </c>
      <c r="D19">
        <v>57600</v>
      </c>
      <c r="E19">
        <v>0</v>
      </c>
      <c r="F19">
        <v>576000</v>
      </c>
      <c r="G19">
        <v>0</v>
      </c>
      <c r="H19">
        <v>50258306310.524803</v>
      </c>
      <c r="I19">
        <v>8745117462.1849308</v>
      </c>
      <c r="J19">
        <v>0</v>
      </c>
      <c r="K19">
        <v>0</v>
      </c>
      <c r="L19">
        <v>0</v>
      </c>
      <c r="M19">
        <v>88850393415.798904</v>
      </c>
    </row>
    <row r="20" spans="1:13" x14ac:dyDescent="0.35">
      <c r="A20" t="s">
        <v>14</v>
      </c>
      <c r="B20">
        <v>2022</v>
      </c>
      <c r="C20">
        <v>0</v>
      </c>
      <c r="D20">
        <v>57600</v>
      </c>
      <c r="E20">
        <v>0</v>
      </c>
      <c r="F20">
        <v>576000</v>
      </c>
      <c r="G20">
        <v>0</v>
      </c>
      <c r="H20">
        <v>50258306310.524803</v>
      </c>
      <c r="I20">
        <v>8704042361.4480991</v>
      </c>
      <c r="J20">
        <v>0</v>
      </c>
      <c r="K20">
        <v>0</v>
      </c>
      <c r="L20">
        <v>0</v>
      </c>
      <c r="M20">
        <v>88433070392.312698</v>
      </c>
    </row>
    <row r="21" spans="1:13" x14ac:dyDescent="0.35">
      <c r="A21" t="s">
        <v>14</v>
      </c>
      <c r="B21">
        <v>2023</v>
      </c>
      <c r="C21">
        <v>0</v>
      </c>
      <c r="D21">
        <v>57600</v>
      </c>
      <c r="E21">
        <v>0</v>
      </c>
      <c r="F21">
        <v>576000</v>
      </c>
      <c r="G21">
        <v>0</v>
      </c>
      <c r="H21">
        <v>50258306310.524803</v>
      </c>
      <c r="I21">
        <v>8642429710.3395805</v>
      </c>
      <c r="J21">
        <v>0</v>
      </c>
      <c r="K21">
        <v>0</v>
      </c>
      <c r="L21">
        <v>0</v>
      </c>
      <c r="M21">
        <v>87807085857.050201</v>
      </c>
    </row>
    <row r="22" spans="1:13" x14ac:dyDescent="0.35">
      <c r="A22" t="s">
        <v>14</v>
      </c>
      <c r="B22">
        <v>2024</v>
      </c>
      <c r="C22">
        <v>0</v>
      </c>
      <c r="D22">
        <v>57600</v>
      </c>
      <c r="E22">
        <v>0</v>
      </c>
      <c r="F22">
        <v>576000</v>
      </c>
      <c r="G22">
        <v>0</v>
      </c>
      <c r="H22">
        <v>50258306310.524803</v>
      </c>
      <c r="I22">
        <v>8560279508.8615704</v>
      </c>
      <c r="J22">
        <v>0</v>
      </c>
      <c r="K22">
        <v>0</v>
      </c>
      <c r="L22">
        <v>0</v>
      </c>
      <c r="M22">
        <v>86972439810.033493</v>
      </c>
    </row>
    <row r="23" spans="1:13" x14ac:dyDescent="0.35">
      <c r="A23" t="s">
        <v>14</v>
      </c>
      <c r="B23">
        <v>2025</v>
      </c>
      <c r="C23">
        <v>0</v>
      </c>
      <c r="D23">
        <v>57600</v>
      </c>
      <c r="E23">
        <v>0</v>
      </c>
      <c r="F23">
        <v>576000</v>
      </c>
      <c r="G23">
        <v>0</v>
      </c>
      <c r="H23">
        <v>50258306310.524803</v>
      </c>
      <c r="I23">
        <v>8457591757.0158596</v>
      </c>
      <c r="J23">
        <v>0</v>
      </c>
      <c r="K23">
        <v>0</v>
      </c>
      <c r="L23">
        <v>0</v>
      </c>
      <c r="M23">
        <v>85929132251.281204</v>
      </c>
    </row>
    <row r="24" spans="1:13" x14ac:dyDescent="0.35">
      <c r="A24" t="s">
        <v>14</v>
      </c>
      <c r="B24">
        <v>2026</v>
      </c>
      <c r="C24">
        <v>0</v>
      </c>
      <c r="D24">
        <v>57600</v>
      </c>
      <c r="E24">
        <v>0</v>
      </c>
      <c r="F24">
        <v>576000</v>
      </c>
      <c r="G24">
        <v>0</v>
      </c>
      <c r="H24">
        <v>50258306310.524803</v>
      </c>
      <c r="I24">
        <v>8334366454.7941504</v>
      </c>
      <c r="J24">
        <v>0</v>
      </c>
      <c r="K24">
        <v>0</v>
      </c>
      <c r="L24">
        <v>0</v>
      </c>
      <c r="M24">
        <v>84677163180.708603</v>
      </c>
    </row>
    <row r="25" spans="1:13" x14ac:dyDescent="0.35">
      <c r="A25" t="s">
        <v>14</v>
      </c>
      <c r="B25">
        <v>2027</v>
      </c>
      <c r="C25">
        <v>0</v>
      </c>
      <c r="D25">
        <v>57600</v>
      </c>
      <c r="E25">
        <v>0</v>
      </c>
      <c r="F25">
        <v>576000</v>
      </c>
      <c r="G25">
        <v>0</v>
      </c>
      <c r="H25">
        <v>50258306310.524803</v>
      </c>
      <c r="I25">
        <v>8190603602.2014704</v>
      </c>
      <c r="J25">
        <v>0</v>
      </c>
      <c r="K25">
        <v>0</v>
      </c>
      <c r="L25">
        <v>0</v>
      </c>
      <c r="M25">
        <v>83216532598.366898</v>
      </c>
    </row>
    <row r="26" spans="1:13" x14ac:dyDescent="0.35">
      <c r="A26" t="s">
        <v>14</v>
      </c>
      <c r="B26">
        <v>2028</v>
      </c>
      <c r="C26">
        <v>0</v>
      </c>
      <c r="D26">
        <v>57600</v>
      </c>
      <c r="E26">
        <v>0</v>
      </c>
      <c r="F26">
        <v>576000</v>
      </c>
      <c r="G26">
        <v>0</v>
      </c>
      <c r="H26">
        <v>50258306310.524803</v>
      </c>
      <c r="I26">
        <v>8026303199.2466698</v>
      </c>
      <c r="J26">
        <v>0</v>
      </c>
      <c r="K26">
        <v>0</v>
      </c>
      <c r="L26">
        <v>0</v>
      </c>
      <c r="M26">
        <v>81547240504.346207</v>
      </c>
    </row>
    <row r="27" spans="1:13" x14ac:dyDescent="0.35">
      <c r="A27" t="s">
        <v>14</v>
      </c>
      <c r="B27">
        <v>2029</v>
      </c>
      <c r="C27">
        <v>0</v>
      </c>
      <c r="D27">
        <v>57600</v>
      </c>
      <c r="E27">
        <v>0</v>
      </c>
      <c r="F27">
        <v>576000</v>
      </c>
      <c r="G27">
        <v>0</v>
      </c>
      <c r="H27">
        <v>50258306310.524803</v>
      </c>
      <c r="I27">
        <v>7841465245.9167099</v>
      </c>
      <c r="J27">
        <v>0</v>
      </c>
      <c r="K27">
        <v>0</v>
      </c>
      <c r="L27">
        <v>0</v>
      </c>
      <c r="M27">
        <v>79669286898.513794</v>
      </c>
    </row>
    <row r="28" spans="1:13" x14ac:dyDescent="0.35">
      <c r="A28" t="s">
        <v>14</v>
      </c>
      <c r="B28">
        <v>2030</v>
      </c>
      <c r="C28">
        <v>29200</v>
      </c>
      <c r="D28">
        <v>28400</v>
      </c>
      <c r="E28">
        <v>29200</v>
      </c>
      <c r="F28">
        <v>546800</v>
      </c>
      <c r="G28">
        <v>2547816917.1298699</v>
      </c>
      <c r="H28">
        <v>47710489393.387901</v>
      </c>
      <c r="I28">
        <v>7295833701.78794</v>
      </c>
      <c r="J28">
        <v>6016135404.8471899</v>
      </c>
      <c r="K28">
        <v>0</v>
      </c>
      <c r="L28">
        <v>0</v>
      </c>
      <c r="M28">
        <v>75798156052.712997</v>
      </c>
    </row>
    <row r="29" spans="1:13" x14ac:dyDescent="0.35">
      <c r="A29" t="s">
        <v>14</v>
      </c>
      <c r="B29">
        <v>2031</v>
      </c>
      <c r="C29">
        <v>57490</v>
      </c>
      <c r="D29">
        <v>110</v>
      </c>
      <c r="E29">
        <v>86690</v>
      </c>
      <c r="F29">
        <v>489310</v>
      </c>
      <c r="G29">
        <v>7564049607.7375603</v>
      </c>
      <c r="H29">
        <v>42694256702.764801</v>
      </c>
      <c r="I29">
        <v>6441048316.3402901</v>
      </c>
      <c r="J29">
        <v>17402807854.689499</v>
      </c>
      <c r="K29">
        <v>0</v>
      </c>
      <c r="L29">
        <v>0</v>
      </c>
      <c r="M29">
        <v>70037132448.440903</v>
      </c>
    </row>
    <row r="30" spans="1:13" x14ac:dyDescent="0.35">
      <c r="A30" t="s">
        <v>14</v>
      </c>
      <c r="B30">
        <v>2032</v>
      </c>
      <c r="C30">
        <v>57600</v>
      </c>
      <c r="D30">
        <v>0</v>
      </c>
      <c r="E30">
        <v>144290</v>
      </c>
      <c r="F30">
        <v>431710</v>
      </c>
      <c r="G30">
        <v>12589880238.7899</v>
      </c>
      <c r="H30">
        <v>37668426071.700302</v>
      </c>
      <c r="I30">
        <v>5605557915.8237</v>
      </c>
      <c r="J30">
        <v>28352281549.220699</v>
      </c>
      <c r="K30">
        <v>0</v>
      </c>
      <c r="L30">
        <v>0</v>
      </c>
      <c r="M30">
        <v>64046209268.383904</v>
      </c>
    </row>
    <row r="31" spans="1:13" x14ac:dyDescent="0.35">
      <c r="A31" t="s">
        <v>14</v>
      </c>
      <c r="B31">
        <v>2033</v>
      </c>
      <c r="C31">
        <v>57600</v>
      </c>
      <c r="D31">
        <v>0</v>
      </c>
      <c r="E31">
        <v>201890</v>
      </c>
      <c r="F31">
        <v>374110</v>
      </c>
      <c r="G31">
        <v>17615710869.8424</v>
      </c>
      <c r="H31">
        <v>32642595440.643398</v>
      </c>
      <c r="I31">
        <v>4790605065.67731</v>
      </c>
      <c r="J31">
        <v>38842769499.950302</v>
      </c>
      <c r="K31">
        <v>0</v>
      </c>
      <c r="L31">
        <v>0</v>
      </c>
      <c r="M31">
        <v>57851093900.119797</v>
      </c>
    </row>
    <row r="32" spans="1:13" x14ac:dyDescent="0.35">
      <c r="A32" t="s">
        <v>14</v>
      </c>
      <c r="B32">
        <v>2034</v>
      </c>
      <c r="C32">
        <v>57600</v>
      </c>
      <c r="D32">
        <v>0</v>
      </c>
      <c r="E32">
        <v>259490</v>
      </c>
      <c r="F32">
        <v>316510</v>
      </c>
      <c r="G32">
        <v>22641541500.884899</v>
      </c>
      <c r="H32">
        <v>27616764809.600899</v>
      </c>
      <c r="I32">
        <v>3996189765.9011002</v>
      </c>
      <c r="J32">
        <v>48874271706.859497</v>
      </c>
      <c r="K32">
        <v>0</v>
      </c>
      <c r="L32">
        <v>0</v>
      </c>
      <c r="M32">
        <v>51470926049.160797</v>
      </c>
    </row>
    <row r="33" spans="1:13" x14ac:dyDescent="0.35">
      <c r="A33" t="s">
        <v>14</v>
      </c>
      <c r="B33">
        <v>2035</v>
      </c>
      <c r="C33">
        <v>57600</v>
      </c>
      <c r="D33">
        <v>0</v>
      </c>
      <c r="E33">
        <v>317090</v>
      </c>
      <c r="F33">
        <v>258910</v>
      </c>
      <c r="G33">
        <v>27667372131.927299</v>
      </c>
      <c r="H33">
        <v>22590934178.558399</v>
      </c>
      <c r="I33">
        <v>3222312016.4960299</v>
      </c>
      <c r="J33">
        <v>58446788169.979599</v>
      </c>
      <c r="K33">
        <v>0</v>
      </c>
      <c r="L33">
        <v>0</v>
      </c>
      <c r="M33">
        <v>44924845421.040398</v>
      </c>
    </row>
    <row r="34" spans="1:13" x14ac:dyDescent="0.35">
      <c r="A34" t="s">
        <v>15</v>
      </c>
      <c r="B34">
        <v>2020</v>
      </c>
      <c r="C34">
        <v>0</v>
      </c>
      <c r="D34">
        <v>6000</v>
      </c>
      <c r="E34">
        <v>0</v>
      </c>
      <c r="F34">
        <v>72000</v>
      </c>
      <c r="G34">
        <v>0</v>
      </c>
      <c r="H34">
        <v>2792600767.0798502</v>
      </c>
      <c r="I34">
        <v>394510578.03265202</v>
      </c>
      <c r="J34">
        <v>0</v>
      </c>
      <c r="K34">
        <v>0</v>
      </c>
      <c r="L34">
        <v>0</v>
      </c>
      <c r="M34">
        <v>4008227472.8117499</v>
      </c>
    </row>
    <row r="35" spans="1:13" x14ac:dyDescent="0.35">
      <c r="A35" t="s">
        <v>15</v>
      </c>
      <c r="B35">
        <v>2021</v>
      </c>
      <c r="C35">
        <v>5150</v>
      </c>
      <c r="D35">
        <v>850</v>
      </c>
      <c r="E35">
        <v>5150</v>
      </c>
      <c r="F35">
        <v>66850</v>
      </c>
      <c r="G35">
        <v>199748527.08976799</v>
      </c>
      <c r="H35">
        <v>2592852239.99014</v>
      </c>
      <c r="I35">
        <v>366162397.63649702</v>
      </c>
      <c r="J35">
        <v>392137803.64438099</v>
      </c>
      <c r="K35">
        <v>467576819.01602</v>
      </c>
      <c r="L35">
        <v>90057002.129784599</v>
      </c>
      <c r="M35">
        <v>3878280708.63586</v>
      </c>
    </row>
    <row r="36" spans="1:13" x14ac:dyDescent="0.35">
      <c r="A36" t="s">
        <v>15</v>
      </c>
      <c r="B36">
        <v>2022</v>
      </c>
      <c r="C36">
        <v>5960</v>
      </c>
      <c r="D36">
        <v>40</v>
      </c>
      <c r="E36">
        <v>11110</v>
      </c>
      <c r="F36">
        <v>60890</v>
      </c>
      <c r="G36">
        <v>430913812.809196</v>
      </c>
      <c r="H36">
        <v>2361686954.2707701</v>
      </c>
      <c r="I36">
        <v>333493480.16516799</v>
      </c>
      <c r="J36">
        <v>832767785.16618502</v>
      </c>
      <c r="K36">
        <v>501504908.16219097</v>
      </c>
      <c r="L36">
        <v>191250548.927793</v>
      </c>
      <c r="M36">
        <v>3712406980.4647899</v>
      </c>
    </row>
    <row r="37" spans="1:13" x14ac:dyDescent="0.35">
      <c r="A37" t="s">
        <v>15</v>
      </c>
      <c r="B37">
        <v>2023</v>
      </c>
      <c r="C37">
        <v>6000</v>
      </c>
      <c r="D37">
        <v>0</v>
      </c>
      <c r="E37">
        <v>17110</v>
      </c>
      <c r="F37">
        <v>54890</v>
      </c>
      <c r="G37">
        <v>663630543.39922905</v>
      </c>
      <c r="H37">
        <v>2128970223.68081</v>
      </c>
      <c r="I37">
        <v>300617598.66245598</v>
      </c>
      <c r="J37">
        <v>1263082667.54461</v>
      </c>
      <c r="K37">
        <v>464991733.77241999</v>
      </c>
      <c r="L37">
        <v>290075165.98505598</v>
      </c>
      <c r="M37">
        <v>3528309727.54005</v>
      </c>
    </row>
    <row r="38" spans="1:13" x14ac:dyDescent="0.35">
      <c r="A38" t="s">
        <v>15</v>
      </c>
      <c r="B38">
        <v>2024</v>
      </c>
      <c r="C38">
        <v>6000</v>
      </c>
      <c r="D38">
        <v>0</v>
      </c>
      <c r="E38">
        <v>23110</v>
      </c>
      <c r="F38">
        <v>48890</v>
      </c>
      <c r="G38">
        <v>896347273.98926306</v>
      </c>
      <c r="H38">
        <v>1896253493.0908501</v>
      </c>
      <c r="I38">
        <v>267741717.159742</v>
      </c>
      <c r="J38">
        <v>1680125202.5815101</v>
      </c>
      <c r="K38">
        <v>425112754.62987697</v>
      </c>
      <c r="L38">
        <v>385851701.98077601</v>
      </c>
      <c r="M38">
        <v>3327453094.5559301</v>
      </c>
    </row>
    <row r="39" spans="1:13" x14ac:dyDescent="0.35">
      <c r="A39" t="s">
        <v>15</v>
      </c>
      <c r="B39">
        <v>2025</v>
      </c>
      <c r="C39">
        <v>6000</v>
      </c>
      <c r="D39">
        <v>0</v>
      </c>
      <c r="E39">
        <v>29110</v>
      </c>
      <c r="F39">
        <v>42890</v>
      </c>
      <c r="G39">
        <v>1129064004.5792799</v>
      </c>
      <c r="H39">
        <v>1663536762.50089</v>
      </c>
      <c r="I39">
        <v>234865835.65701199</v>
      </c>
      <c r="J39">
        <v>2083895390.2769101</v>
      </c>
      <c r="K39">
        <v>385233775.48732698</v>
      </c>
      <c r="L39">
        <v>478580156.91496301</v>
      </c>
      <c r="M39">
        <v>3110390538.3964701</v>
      </c>
    </row>
    <row r="40" spans="1:13" x14ac:dyDescent="0.35">
      <c r="A40" t="s">
        <v>15</v>
      </c>
      <c r="B40">
        <v>2026</v>
      </c>
      <c r="C40">
        <v>6000</v>
      </c>
      <c r="D40">
        <v>0</v>
      </c>
      <c r="E40">
        <v>35110</v>
      </c>
      <c r="F40">
        <v>36890</v>
      </c>
      <c r="G40">
        <v>1361780735.16924</v>
      </c>
      <c r="H40">
        <v>1430820031.9109299</v>
      </c>
      <c r="I40">
        <v>201989954.154282</v>
      </c>
      <c r="J40">
        <v>2474393230.63095</v>
      </c>
      <c r="K40">
        <v>287795663.62065798</v>
      </c>
      <c r="L40">
        <v>473550442.32303602</v>
      </c>
      <c r="M40">
        <v>2877675515.9460001</v>
      </c>
    </row>
    <row r="41" spans="1:13" x14ac:dyDescent="0.35">
      <c r="A41" t="s">
        <v>15</v>
      </c>
      <c r="B41">
        <v>2027</v>
      </c>
      <c r="C41">
        <v>6000</v>
      </c>
      <c r="D41">
        <v>0</v>
      </c>
      <c r="E41">
        <v>41110</v>
      </c>
      <c r="F41">
        <v>30890</v>
      </c>
      <c r="G41">
        <v>1594497465.7592001</v>
      </c>
      <c r="H41">
        <v>1198103301.32096</v>
      </c>
      <c r="I41">
        <v>169114072.651553</v>
      </c>
      <c r="J41">
        <v>2851618723.6433802</v>
      </c>
      <c r="K41">
        <v>203650544.80149201</v>
      </c>
      <c r="L41">
        <v>436595215.732508</v>
      </c>
      <c r="M41">
        <v>2629861484.0885701</v>
      </c>
    </row>
    <row r="42" spans="1:13" x14ac:dyDescent="0.35">
      <c r="A42" t="s">
        <v>15</v>
      </c>
      <c r="B42">
        <v>2028</v>
      </c>
      <c r="C42">
        <v>6000</v>
      </c>
      <c r="D42">
        <v>0</v>
      </c>
      <c r="E42">
        <v>47110</v>
      </c>
      <c r="F42">
        <v>24890</v>
      </c>
      <c r="G42">
        <v>1827214196.34916</v>
      </c>
      <c r="H42">
        <v>965386570.73097301</v>
      </c>
      <c r="I42">
        <v>136238191.14882401</v>
      </c>
      <c r="J42">
        <v>3215571869.3144598</v>
      </c>
      <c r="K42">
        <v>132798419.029847</v>
      </c>
      <c r="L42">
        <v>369238517.674191</v>
      </c>
      <c r="M42">
        <v>2367501899.7084098</v>
      </c>
    </row>
    <row r="43" spans="1:13" x14ac:dyDescent="0.35">
      <c r="A43" t="s">
        <v>15</v>
      </c>
      <c r="B43">
        <v>2029</v>
      </c>
      <c r="C43">
        <v>6000</v>
      </c>
      <c r="D43">
        <v>0</v>
      </c>
      <c r="E43">
        <v>53110</v>
      </c>
      <c r="F43">
        <v>18890</v>
      </c>
      <c r="G43">
        <v>2059930926.9391201</v>
      </c>
      <c r="H43">
        <v>732669840.140939</v>
      </c>
      <c r="I43">
        <v>103362309.64610299</v>
      </c>
      <c r="J43">
        <v>3566252667.6439099</v>
      </c>
      <c r="K43">
        <v>75239286.305718601</v>
      </c>
      <c r="L43">
        <v>273004388.67881101</v>
      </c>
      <c r="M43">
        <v>2091150219.6896701</v>
      </c>
    </row>
    <row r="44" spans="1:13" x14ac:dyDescent="0.35">
      <c r="A44" t="s">
        <v>15</v>
      </c>
      <c r="B44">
        <v>2030</v>
      </c>
      <c r="C44">
        <v>6000</v>
      </c>
      <c r="D44">
        <v>0</v>
      </c>
      <c r="E44">
        <v>59110</v>
      </c>
      <c r="F44">
        <v>12890</v>
      </c>
      <c r="G44">
        <v>2292647657.5290899</v>
      </c>
      <c r="H44">
        <v>499953109.550906</v>
      </c>
      <c r="I44">
        <v>70486428.143382996</v>
      </c>
      <c r="J44">
        <v>3903661118.63201</v>
      </c>
      <c r="K44">
        <v>0</v>
      </c>
      <c r="L44">
        <v>0</v>
      </c>
      <c r="M44">
        <v>1801359900.9164701</v>
      </c>
    </row>
    <row r="45" spans="1:13" x14ac:dyDescent="0.35">
      <c r="A45" t="s">
        <v>15</v>
      </c>
      <c r="B45">
        <v>2031</v>
      </c>
      <c r="C45">
        <v>6000</v>
      </c>
      <c r="D45">
        <v>0</v>
      </c>
      <c r="E45">
        <v>65110</v>
      </c>
      <c r="F45">
        <v>6890</v>
      </c>
      <c r="G45">
        <v>2525364388.11905</v>
      </c>
      <c r="H45">
        <v>267236378.96087199</v>
      </c>
      <c r="I45">
        <v>37610546.6406627</v>
      </c>
      <c r="J45">
        <v>4227797222.2784801</v>
      </c>
      <c r="K45">
        <v>0</v>
      </c>
      <c r="L45">
        <v>0</v>
      </c>
      <c r="M45">
        <v>1498684400.2728701</v>
      </c>
    </row>
    <row r="46" spans="1:13" x14ac:dyDescent="0.35">
      <c r="A46" t="s">
        <v>15</v>
      </c>
      <c r="B46">
        <v>2032</v>
      </c>
      <c r="C46">
        <v>6000</v>
      </c>
      <c r="D46">
        <v>0</v>
      </c>
      <c r="E46">
        <v>71110</v>
      </c>
      <c r="F46">
        <v>890</v>
      </c>
      <c r="G46">
        <v>2758081118.7090101</v>
      </c>
      <c r="H46">
        <v>34519648.370853402</v>
      </c>
      <c r="I46">
        <v>4734665.1379396897</v>
      </c>
      <c r="J46">
        <v>4538660978.5836</v>
      </c>
      <c r="K46">
        <v>0</v>
      </c>
      <c r="L46">
        <v>0</v>
      </c>
      <c r="M46">
        <v>1183677174.64308</v>
      </c>
    </row>
    <row r="47" spans="1:13" x14ac:dyDescent="0.35">
      <c r="A47" t="s">
        <v>15</v>
      </c>
      <c r="B47">
        <v>2033</v>
      </c>
      <c r="C47">
        <v>6000</v>
      </c>
      <c r="D47">
        <v>0</v>
      </c>
      <c r="E47">
        <v>71960</v>
      </c>
      <c r="F47">
        <v>40</v>
      </c>
      <c r="G47">
        <v>2791049322.20925</v>
      </c>
      <c r="H47">
        <v>1551444.87060015</v>
      </c>
      <c r="I47">
        <v>206964.03138324001</v>
      </c>
      <c r="J47">
        <v>4444114583.9027796</v>
      </c>
      <c r="K47">
        <v>0</v>
      </c>
      <c r="L47">
        <v>0</v>
      </c>
      <c r="M47">
        <v>1052247030.73508</v>
      </c>
    </row>
    <row r="48" spans="1:13" x14ac:dyDescent="0.35">
      <c r="A48" t="s">
        <v>15</v>
      </c>
      <c r="B48">
        <v>2034</v>
      </c>
      <c r="C48">
        <v>6000</v>
      </c>
      <c r="D48">
        <v>0</v>
      </c>
      <c r="E48">
        <v>72000</v>
      </c>
      <c r="F48">
        <v>0</v>
      </c>
      <c r="G48">
        <v>2792600767.0798502</v>
      </c>
      <c r="H48">
        <v>0</v>
      </c>
      <c r="I48">
        <v>0</v>
      </c>
      <c r="J48">
        <v>4287803664.0029898</v>
      </c>
      <c r="K48">
        <v>0</v>
      </c>
      <c r="L48">
        <v>0</v>
      </c>
      <c r="M48">
        <v>953607534.874264</v>
      </c>
    </row>
    <row r="49" spans="1:13" x14ac:dyDescent="0.35">
      <c r="A49" t="s">
        <v>15</v>
      </c>
      <c r="B49">
        <v>2035</v>
      </c>
      <c r="C49">
        <v>6000</v>
      </c>
      <c r="D49">
        <v>0</v>
      </c>
      <c r="E49">
        <v>72000</v>
      </c>
      <c r="F49">
        <v>0</v>
      </c>
      <c r="G49">
        <v>2792600767.0798502</v>
      </c>
      <c r="H49">
        <v>0</v>
      </c>
      <c r="I49">
        <v>0</v>
      </c>
      <c r="J49">
        <v>4128535495.9050202</v>
      </c>
      <c r="K49">
        <v>0</v>
      </c>
      <c r="L49">
        <v>0</v>
      </c>
      <c r="M49">
        <v>860799650.89619696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8C79-3400-4104-82CD-24EE5DF13AA8}">
  <dimension ref="B1:F60"/>
  <sheetViews>
    <sheetView topLeftCell="A28" workbookViewId="0">
      <selection activeCell="I64" sqref="I64"/>
    </sheetView>
  </sheetViews>
  <sheetFormatPr defaultRowHeight="14.5" x14ac:dyDescent="0.35"/>
  <sheetData>
    <row r="1" spans="2:6" x14ac:dyDescent="0.35">
      <c r="B1" t="s">
        <v>19</v>
      </c>
      <c r="C1" t="s">
        <v>21</v>
      </c>
    </row>
    <row r="2" spans="2:6" x14ac:dyDescent="0.35">
      <c r="B2" t="s">
        <v>20</v>
      </c>
      <c r="C2">
        <v>2</v>
      </c>
    </row>
    <row r="3" spans="2:6" x14ac:dyDescent="0.35">
      <c r="C3" t="str">
        <f>CONCATENATE(C4,"+",$C$1)</f>
        <v>Day_cab+BEV_sales (#/year)</v>
      </c>
    </row>
    <row r="4" spans="2:6" x14ac:dyDescent="0.35">
      <c r="C4" t="s">
        <v>13</v>
      </c>
      <c r="D4" t="s">
        <v>16</v>
      </c>
      <c r="E4" t="s">
        <v>17</v>
      </c>
      <c r="F4" t="s">
        <v>18</v>
      </c>
    </row>
    <row r="5" spans="2:6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</row>
    <row r="6" spans="2:6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</row>
    <row r="7" spans="2:6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</row>
    <row r="8" spans="2:6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</row>
    <row r="9" spans="2:6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</row>
    <row r="10" spans="2:6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</v>
      </c>
    </row>
    <row r="11" spans="2:6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230</v>
      </c>
    </row>
    <row r="12" spans="2:6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1680</v>
      </c>
    </row>
    <row r="13" spans="2:6" x14ac:dyDescent="0.35">
      <c r="C13">
        <v>2028</v>
      </c>
      <c r="D13">
        <f>VLOOKUP($C13,No_incentive!$B$2:$M$17,$C$2,FALSE)</f>
        <v>10</v>
      </c>
      <c r="E13">
        <f>VLOOKUP($C13,Base!$B$2:$M$17,$C$2,FALSE)</f>
        <v>0</v>
      </c>
      <c r="F13">
        <f>VLOOKUP($C13,High_tech!$B$2:$M$17,$C$2,FALSE)</f>
        <v>8030</v>
      </c>
    </row>
    <row r="14" spans="2:6" x14ac:dyDescent="0.35">
      <c r="C14">
        <v>2029</v>
      </c>
      <c r="D14">
        <f>VLOOKUP($C14,No_incentive!$B$2:$M$17,$C$2,FALSE)</f>
        <v>10</v>
      </c>
      <c r="E14">
        <f>VLOOKUP($C14,Base!$B$2:$M$17,$C$2,FALSE)</f>
        <v>10</v>
      </c>
      <c r="F14">
        <f>VLOOKUP($C14,High_tech!$B$2:$M$17,$C$2,FALSE)</f>
        <v>30330</v>
      </c>
    </row>
    <row r="15" spans="2:6" x14ac:dyDescent="0.35">
      <c r="C15">
        <v>2030</v>
      </c>
      <c r="D15">
        <f>VLOOKUP($C15,No_incentive!$B$2:$M$17,$C$2,FALSE)</f>
        <v>90</v>
      </c>
      <c r="E15">
        <f>VLOOKUP($C15,Base!$B$2:$M$17,$C$2,FALSE)</f>
        <v>90</v>
      </c>
      <c r="F15">
        <f>VLOOKUP($C15,High_tech!$B$2:$M$17,$C$2,FALSE)</f>
        <v>63700</v>
      </c>
    </row>
    <row r="16" spans="2:6" x14ac:dyDescent="0.35">
      <c r="C16">
        <v>2031</v>
      </c>
      <c r="D16">
        <f>VLOOKUP($C16,No_incentive!$B$2:$M$17,$C$2,FALSE)</f>
        <v>280</v>
      </c>
      <c r="E16">
        <f>VLOOKUP($C16,Base!$B$2:$M$17,$C$2,FALSE)</f>
        <v>280</v>
      </c>
      <c r="F16">
        <f>VLOOKUP($C16,High_tech!$B$2:$M$17,$C$2,FALSE)</f>
        <v>90600</v>
      </c>
    </row>
    <row r="17" spans="3:6" x14ac:dyDescent="0.35">
      <c r="C17">
        <v>2032</v>
      </c>
      <c r="D17">
        <f>VLOOKUP($C17,No_incentive!$B$2:$M$17,$C$2,FALSE)</f>
        <v>910</v>
      </c>
      <c r="E17">
        <f>VLOOKUP($C17,Base!$B$2:$M$17,$C$2,FALSE)</f>
        <v>910</v>
      </c>
      <c r="F17">
        <f>VLOOKUP($C17,High_tech!$B$2:$M$17,$C$2,FALSE)</f>
        <v>90600</v>
      </c>
    </row>
    <row r="18" spans="3:6" x14ac:dyDescent="0.35">
      <c r="C18">
        <v>2033</v>
      </c>
      <c r="D18">
        <f>VLOOKUP($C18,No_incentive!$B$2:$M$17,$C$2,FALSE)</f>
        <v>2840</v>
      </c>
      <c r="E18">
        <f>VLOOKUP($C18,Base!$B$2:$M$17,$C$2,FALSE)</f>
        <v>2840</v>
      </c>
      <c r="F18">
        <f>VLOOKUP($C18,High_tech!$B$2:$M$17,$C$2,FALSE)</f>
        <v>90600</v>
      </c>
    </row>
    <row r="19" spans="3:6" x14ac:dyDescent="0.35">
      <c r="C19">
        <v>2034</v>
      </c>
      <c r="D19">
        <f>VLOOKUP($C19,No_incentive!$B$2:$M$17,$C$2,FALSE)</f>
        <v>9130</v>
      </c>
      <c r="E19">
        <f>VLOOKUP($C19,Base!$B$2:$M$17,$C$2,FALSE)</f>
        <v>9130</v>
      </c>
      <c r="F19">
        <f>VLOOKUP($C19,High_tech!$B$2:$M$17,$C$2,FALSE)</f>
        <v>90600</v>
      </c>
    </row>
    <row r="20" spans="3:6" x14ac:dyDescent="0.35">
      <c r="C20">
        <v>2035</v>
      </c>
      <c r="D20">
        <f>VLOOKUP($C20,No_incentive!$B$2:$M$17,$C$2,FALSE)</f>
        <v>27280</v>
      </c>
      <c r="E20">
        <f>VLOOKUP($C20,Base!$B$2:$M$17,$C$2,FALSE)</f>
        <v>27280</v>
      </c>
      <c r="F20">
        <f>VLOOKUP($C20,High_tech!$B$2:$M$17,$C$2,FALSE)</f>
        <v>90600</v>
      </c>
    </row>
    <row r="23" spans="3:6" x14ac:dyDescent="0.35">
      <c r="C23" t="str">
        <f>CONCATENATE(C24,"+",$C$1)</f>
        <v>Sleeper+BEV_sales (#/year)</v>
      </c>
    </row>
    <row r="24" spans="3:6" x14ac:dyDescent="0.35">
      <c r="C24" t="s">
        <v>14</v>
      </c>
      <c r="D24" t="s">
        <v>16</v>
      </c>
      <c r="E24" t="s">
        <v>17</v>
      </c>
      <c r="F24" t="s">
        <v>18</v>
      </c>
    </row>
    <row r="25" spans="3:6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</row>
    <row r="26" spans="3:6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</row>
    <row r="27" spans="3:6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</row>
    <row r="28" spans="3:6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</row>
    <row r="29" spans="3:6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</row>
    <row r="30" spans="3:6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</row>
    <row r="31" spans="3:6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</row>
    <row r="32" spans="3:6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</row>
    <row r="33" spans="3:6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</row>
    <row r="34" spans="3:6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</row>
    <row r="35" spans="3:6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29200</v>
      </c>
    </row>
    <row r="36" spans="3:6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57490</v>
      </c>
    </row>
    <row r="37" spans="3:6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57600</v>
      </c>
    </row>
    <row r="38" spans="3:6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57600</v>
      </c>
    </row>
    <row r="39" spans="3:6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57600</v>
      </c>
    </row>
    <row r="40" spans="3:6" x14ac:dyDescent="0.35">
      <c r="C40">
        <v>2035</v>
      </c>
      <c r="D40">
        <f>VLOOKUP($C40,No_incentive!$B$18:$M$33,$C$2,FALSE)</f>
        <v>660</v>
      </c>
      <c r="E40">
        <f>VLOOKUP($C40,Base!$B$18:$M$33,$C$2,FALSE)</f>
        <v>660</v>
      </c>
      <c r="F40">
        <f>VLOOKUP($C40,High_tech!$B$18:$M$33,$C$2,FALSE)</f>
        <v>57600</v>
      </c>
    </row>
    <row r="43" spans="3:6" x14ac:dyDescent="0.35">
      <c r="C43" t="str">
        <f>CONCATENATE(C44,"+",$C$1)</f>
        <v>Bus+BEV_sales (#/year)</v>
      </c>
    </row>
    <row r="44" spans="3:6" x14ac:dyDescent="0.35">
      <c r="C44" t="s">
        <v>15</v>
      </c>
      <c r="D44" t="s">
        <v>16</v>
      </c>
      <c r="E44" t="s">
        <v>17</v>
      </c>
      <c r="F44" t="s">
        <v>18</v>
      </c>
    </row>
    <row r="45" spans="3:6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</row>
    <row r="46" spans="3:6" x14ac:dyDescent="0.35">
      <c r="C46">
        <v>2021</v>
      </c>
      <c r="D46">
        <f>VLOOKUP($C46,No_incentive!$B$34:$M$49,$C$2,FALSE)</f>
        <v>0</v>
      </c>
      <c r="E46">
        <f>VLOOKUP($C46,Base!$B$34:$M$49,$C$2,FALSE)</f>
        <v>4540</v>
      </c>
      <c r="F46">
        <f>VLOOKUP($C46,High_tech!$B$34:$M$49,$C$2,FALSE)</f>
        <v>5150</v>
      </c>
    </row>
    <row r="47" spans="3:6" x14ac:dyDescent="0.35">
      <c r="C47">
        <v>2022</v>
      </c>
      <c r="D47">
        <f>VLOOKUP($C47,No_incentive!$B$34:$M$49,$C$2,FALSE)</f>
        <v>20</v>
      </c>
      <c r="E47">
        <f>VLOOKUP($C47,Base!$B$34:$M$49,$C$2,FALSE)</f>
        <v>5440</v>
      </c>
      <c r="F47">
        <f>VLOOKUP($C47,High_tech!$B$34:$M$49,$C$2,FALSE)</f>
        <v>5960</v>
      </c>
    </row>
    <row r="48" spans="3:6" x14ac:dyDescent="0.35">
      <c r="C48">
        <v>2023</v>
      </c>
      <c r="D48">
        <f>VLOOKUP($C48,No_incentive!$B$34:$M$49,$C$2,FALSE)</f>
        <v>60</v>
      </c>
      <c r="E48">
        <f>VLOOKUP($C48,Base!$B$34:$M$49,$C$2,FALSE)</f>
        <v>5910</v>
      </c>
      <c r="F48">
        <f>VLOOKUP($C48,High_tech!$B$34:$M$49,$C$2,FALSE)</f>
        <v>6000</v>
      </c>
    </row>
    <row r="49" spans="3:6" x14ac:dyDescent="0.35">
      <c r="C49">
        <v>2024</v>
      </c>
      <c r="D49">
        <f>VLOOKUP($C49,No_incentive!$B$34:$M$49,$C$2,FALSE)</f>
        <v>210</v>
      </c>
      <c r="E49">
        <f>VLOOKUP($C49,Base!$B$34:$M$49,$C$2,FALSE)</f>
        <v>6000</v>
      </c>
      <c r="F49">
        <f>VLOOKUP($C49,High_tech!$B$34:$M$49,$C$2,FALSE)</f>
        <v>6000</v>
      </c>
    </row>
    <row r="50" spans="3:6" x14ac:dyDescent="0.35">
      <c r="C50">
        <v>2025</v>
      </c>
      <c r="D50">
        <f>VLOOKUP($C50,No_incentive!$B$34:$M$49,$C$2,FALSE)</f>
        <v>630</v>
      </c>
      <c r="E50">
        <f>VLOOKUP($C50,Base!$B$34:$M$49,$C$2,FALSE)</f>
        <v>6000</v>
      </c>
      <c r="F50">
        <f>VLOOKUP($C50,High_tech!$B$34:$M$49,$C$2,FALSE)</f>
        <v>6000</v>
      </c>
    </row>
    <row r="51" spans="3:6" x14ac:dyDescent="0.35">
      <c r="C51">
        <v>2026</v>
      </c>
      <c r="D51">
        <f>VLOOKUP($C51,No_incentive!$B$34:$M$49,$C$2,FALSE)</f>
        <v>1520</v>
      </c>
      <c r="E51">
        <f>VLOOKUP($C51,Base!$B$34:$M$49,$C$2,FALSE)</f>
        <v>6000</v>
      </c>
      <c r="F51">
        <f>VLOOKUP($C51,High_tech!$B$34:$M$49,$C$2,FALSE)</f>
        <v>6000</v>
      </c>
    </row>
    <row r="52" spans="3:6" x14ac:dyDescent="0.35">
      <c r="C52">
        <v>2027</v>
      </c>
      <c r="D52">
        <f>VLOOKUP($C52,No_incentive!$B$34:$M$49,$C$2,FALSE)</f>
        <v>3260</v>
      </c>
      <c r="E52">
        <f>VLOOKUP($C52,Base!$B$34:$M$49,$C$2,FALSE)</f>
        <v>6000</v>
      </c>
      <c r="F52">
        <f>VLOOKUP($C52,High_tech!$B$34:$M$49,$C$2,FALSE)</f>
        <v>6000</v>
      </c>
    </row>
    <row r="53" spans="3:6" x14ac:dyDescent="0.35">
      <c r="C53">
        <v>2028</v>
      </c>
      <c r="D53">
        <f>VLOOKUP($C53,No_incentive!$B$34:$M$49,$C$2,FALSE)</f>
        <v>5060</v>
      </c>
      <c r="E53">
        <f>VLOOKUP($C53,Base!$B$34:$M$49,$C$2,FALSE)</f>
        <v>6000</v>
      </c>
      <c r="F53">
        <f>VLOOKUP($C53,High_tech!$B$34:$M$49,$C$2,FALSE)</f>
        <v>6000</v>
      </c>
    </row>
    <row r="54" spans="3:6" x14ac:dyDescent="0.35">
      <c r="C54">
        <v>2029</v>
      </c>
      <c r="D54">
        <f>VLOOKUP($C54,No_incentive!$B$34:$M$49,$C$2,FALSE)</f>
        <v>5910</v>
      </c>
      <c r="E54">
        <f>VLOOKUP($C54,Base!$B$34:$M$49,$C$2,FALSE)</f>
        <v>6000</v>
      </c>
      <c r="F54">
        <f>VLOOKUP($C54,High_tech!$B$34:$M$49,$C$2,FALSE)</f>
        <v>6000</v>
      </c>
    </row>
    <row r="55" spans="3:6" x14ac:dyDescent="0.35">
      <c r="C55">
        <v>2030</v>
      </c>
      <c r="D55">
        <f>VLOOKUP($C55,No_incentive!$B$34:$M$49,$C$2,FALSE)</f>
        <v>6000</v>
      </c>
      <c r="E55">
        <f>VLOOKUP($C55,Base!$B$34:$M$49,$C$2,FALSE)</f>
        <v>6000</v>
      </c>
      <c r="F55">
        <f>VLOOKUP($C55,High_tech!$B$34:$M$49,$C$2,FALSE)</f>
        <v>6000</v>
      </c>
    </row>
    <row r="56" spans="3:6" x14ac:dyDescent="0.35">
      <c r="C56">
        <v>2031</v>
      </c>
      <c r="D56">
        <f>VLOOKUP($C56,No_incentive!$B$34:$M$49,$C$2,FALSE)</f>
        <v>6000</v>
      </c>
      <c r="E56">
        <f>VLOOKUP($C56,Base!$B$34:$M$49,$C$2,FALSE)</f>
        <v>6000</v>
      </c>
      <c r="F56">
        <f>VLOOKUP($C56,High_tech!$B$34:$M$49,$C$2,FALSE)</f>
        <v>6000</v>
      </c>
    </row>
    <row r="57" spans="3:6" x14ac:dyDescent="0.35">
      <c r="C57">
        <v>2032</v>
      </c>
      <c r="D57">
        <f>VLOOKUP($C57,No_incentive!$B$34:$M$49,$C$2,FALSE)</f>
        <v>6000</v>
      </c>
      <c r="E57">
        <f>VLOOKUP($C57,Base!$B$34:$M$49,$C$2,FALSE)</f>
        <v>6000</v>
      </c>
      <c r="F57">
        <f>VLOOKUP($C57,High_tech!$B$34:$M$49,$C$2,FALSE)</f>
        <v>6000</v>
      </c>
    </row>
    <row r="58" spans="3:6" x14ac:dyDescent="0.35">
      <c r="C58">
        <v>2033</v>
      </c>
      <c r="D58">
        <f>VLOOKUP($C58,No_incentive!$B$34:$M$49,$C$2,FALSE)</f>
        <v>6000</v>
      </c>
      <c r="E58">
        <f>VLOOKUP($C58,Base!$B$34:$M$49,$C$2,FALSE)</f>
        <v>6000</v>
      </c>
      <c r="F58">
        <f>VLOOKUP($C58,High_tech!$B$34:$M$49,$C$2,FALSE)</f>
        <v>6000</v>
      </c>
    </row>
    <row r="59" spans="3:6" x14ac:dyDescent="0.35">
      <c r="C59">
        <v>2034</v>
      </c>
      <c r="D59">
        <f>VLOOKUP($C59,No_incentive!$B$34:$M$49,$C$2,FALSE)</f>
        <v>6000</v>
      </c>
      <c r="E59">
        <f>VLOOKUP($C59,Base!$B$34:$M$49,$C$2,FALSE)</f>
        <v>6000</v>
      </c>
      <c r="F59">
        <f>VLOOKUP($C59,High_tech!$B$34:$M$49,$C$2,FALSE)</f>
        <v>6000</v>
      </c>
    </row>
    <row r="60" spans="3:6" x14ac:dyDescent="0.35">
      <c r="C60">
        <v>2035</v>
      </c>
      <c r="D60">
        <f>VLOOKUP($C60,No_incentive!$B$34:$M$49,$C$2,FALSE)</f>
        <v>6000</v>
      </c>
      <c r="E60">
        <f>VLOOKUP($C60,Base!$B$34:$M$49,$C$2,FALSE)</f>
        <v>6000</v>
      </c>
      <c r="F60">
        <f>VLOOKUP($C60,High_tech!$B$34:$M$49,$C$2,FALSE)</f>
        <v>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D953-4F90-47CE-BD1E-266AF80E42E6}">
  <dimension ref="B1:F60"/>
  <sheetViews>
    <sheetView topLeftCell="A37" workbookViewId="0">
      <selection activeCell="G9" sqref="G9"/>
    </sheetView>
  </sheetViews>
  <sheetFormatPr defaultRowHeight="14.5" x14ac:dyDescent="0.35"/>
  <sheetData>
    <row r="1" spans="2:6" x14ac:dyDescent="0.35">
      <c r="B1" t="s">
        <v>19</v>
      </c>
      <c r="C1" t="s">
        <v>22</v>
      </c>
    </row>
    <row r="2" spans="2:6" x14ac:dyDescent="0.35">
      <c r="B2" t="s">
        <v>20</v>
      </c>
      <c r="C2">
        <v>4</v>
      </c>
    </row>
    <row r="3" spans="2:6" x14ac:dyDescent="0.35">
      <c r="C3" t="str">
        <f>CONCATENATE(C4,"+",$C$1)</f>
        <v>Day_cab+BEV_stocks (#/year)</v>
      </c>
    </row>
    <row r="4" spans="2:6" x14ac:dyDescent="0.35">
      <c r="C4" t="s">
        <v>13</v>
      </c>
      <c r="D4" t="s">
        <v>16</v>
      </c>
      <c r="E4" t="s">
        <v>17</v>
      </c>
      <c r="F4" t="s">
        <v>18</v>
      </c>
    </row>
    <row r="5" spans="2:6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</row>
    <row r="6" spans="2:6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</row>
    <row r="7" spans="2:6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</row>
    <row r="8" spans="2:6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</row>
    <row r="9" spans="2:6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</row>
    <row r="10" spans="2:6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</v>
      </c>
    </row>
    <row r="11" spans="2:6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240</v>
      </c>
    </row>
    <row r="12" spans="2:6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1920</v>
      </c>
    </row>
    <row r="13" spans="2:6" x14ac:dyDescent="0.35">
      <c r="C13">
        <v>2028</v>
      </c>
      <c r="D13">
        <f>VLOOKUP($C13,No_incentive!$B$2:$M$17,$C$2,FALSE)</f>
        <v>10</v>
      </c>
      <c r="E13">
        <f>VLOOKUP($C13,Base!$B$2:$M$17,$C$2,FALSE)</f>
        <v>0</v>
      </c>
      <c r="F13">
        <f>VLOOKUP($C13,High_tech!$B$2:$M$17,$C$2,FALSE)</f>
        <v>9950</v>
      </c>
    </row>
    <row r="14" spans="2:6" x14ac:dyDescent="0.35">
      <c r="C14">
        <v>2029</v>
      </c>
      <c r="D14">
        <f>VLOOKUP($C14,No_incentive!$B$2:$M$17,$C$2,FALSE)</f>
        <v>20</v>
      </c>
      <c r="E14">
        <f>VLOOKUP($C14,Base!$B$2:$M$17,$C$2,FALSE)</f>
        <v>10</v>
      </c>
      <c r="F14">
        <f>VLOOKUP($C14,High_tech!$B$2:$M$17,$C$2,FALSE)</f>
        <v>40280</v>
      </c>
    </row>
    <row r="15" spans="2:6" x14ac:dyDescent="0.35">
      <c r="C15">
        <v>2030</v>
      </c>
      <c r="D15">
        <f>VLOOKUP($C15,No_incentive!$B$2:$M$17,$C$2,FALSE)</f>
        <v>110</v>
      </c>
      <c r="E15">
        <f>VLOOKUP($C15,Base!$B$2:$M$17,$C$2,FALSE)</f>
        <v>100</v>
      </c>
      <c r="F15">
        <f>VLOOKUP($C15,High_tech!$B$2:$M$17,$C$2,FALSE)</f>
        <v>103980</v>
      </c>
    </row>
    <row r="16" spans="2:6" x14ac:dyDescent="0.35">
      <c r="C16">
        <v>2031</v>
      </c>
      <c r="D16">
        <f>VLOOKUP($C16,No_incentive!$B$2:$M$17,$C$2,FALSE)</f>
        <v>390</v>
      </c>
      <c r="E16">
        <f>VLOOKUP($C16,Base!$B$2:$M$17,$C$2,FALSE)</f>
        <v>380</v>
      </c>
      <c r="F16">
        <f>VLOOKUP($C16,High_tech!$B$2:$M$17,$C$2,FALSE)</f>
        <v>194580</v>
      </c>
    </row>
    <row r="17" spans="3:6" x14ac:dyDescent="0.35">
      <c r="C17">
        <v>2032</v>
      </c>
      <c r="D17">
        <f>VLOOKUP($C17,No_incentive!$B$2:$M$17,$C$2,FALSE)</f>
        <v>1300</v>
      </c>
      <c r="E17">
        <f>VLOOKUP($C17,Base!$B$2:$M$17,$C$2,FALSE)</f>
        <v>1290</v>
      </c>
      <c r="F17">
        <f>VLOOKUP($C17,High_tech!$B$2:$M$17,$C$2,FALSE)</f>
        <v>285180</v>
      </c>
    </row>
    <row r="18" spans="3:6" x14ac:dyDescent="0.35">
      <c r="C18">
        <v>2033</v>
      </c>
      <c r="D18">
        <f>VLOOKUP($C18,No_incentive!$B$2:$M$17,$C$2,FALSE)</f>
        <v>4140</v>
      </c>
      <c r="E18">
        <f>VLOOKUP($C18,Base!$B$2:$M$17,$C$2,FALSE)</f>
        <v>4130</v>
      </c>
      <c r="F18">
        <f>VLOOKUP($C18,High_tech!$B$2:$M$17,$C$2,FALSE)</f>
        <v>375780</v>
      </c>
    </row>
    <row r="19" spans="3:6" x14ac:dyDescent="0.35">
      <c r="C19">
        <v>2034</v>
      </c>
      <c r="D19">
        <f>VLOOKUP($C19,No_incentive!$B$2:$M$17,$C$2,FALSE)</f>
        <v>13270</v>
      </c>
      <c r="E19">
        <f>VLOOKUP($C19,Base!$B$2:$M$17,$C$2,FALSE)</f>
        <v>13260</v>
      </c>
      <c r="F19">
        <f>VLOOKUP($C19,High_tech!$B$2:$M$17,$C$2,FALSE)</f>
        <v>466380</v>
      </c>
    </row>
    <row r="20" spans="3:6" x14ac:dyDescent="0.35">
      <c r="C20">
        <v>2035</v>
      </c>
      <c r="D20">
        <f>VLOOKUP($C20,No_incentive!$B$2:$M$17,$C$2,FALSE)</f>
        <v>40550</v>
      </c>
      <c r="E20">
        <f>VLOOKUP($C20,Base!$B$2:$M$17,$C$2,FALSE)</f>
        <v>40540</v>
      </c>
      <c r="F20">
        <f>VLOOKUP($C20,High_tech!$B$2:$M$17,$C$2,FALSE)</f>
        <v>556970</v>
      </c>
    </row>
    <row r="23" spans="3:6" x14ac:dyDescent="0.35">
      <c r="C23" t="str">
        <f>CONCATENATE(C24,"+",$C$1)</f>
        <v>Sleeper+BEV_stocks (#/year)</v>
      </c>
    </row>
    <row r="24" spans="3:6" x14ac:dyDescent="0.35">
      <c r="C24" t="s">
        <v>14</v>
      </c>
      <c r="D24" t="s">
        <v>16</v>
      </c>
      <c r="E24" t="s">
        <v>17</v>
      </c>
      <c r="F24" t="s">
        <v>18</v>
      </c>
    </row>
    <row r="25" spans="3:6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</row>
    <row r="26" spans="3:6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</row>
    <row r="27" spans="3:6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</row>
    <row r="28" spans="3:6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</row>
    <row r="29" spans="3:6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</row>
    <row r="30" spans="3:6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</row>
    <row r="31" spans="3:6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</row>
    <row r="32" spans="3:6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</row>
    <row r="33" spans="3:6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</row>
    <row r="34" spans="3:6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</row>
    <row r="35" spans="3:6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29200</v>
      </c>
    </row>
    <row r="36" spans="3:6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86690</v>
      </c>
    </row>
    <row r="37" spans="3:6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144290</v>
      </c>
    </row>
    <row r="38" spans="3:6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201890</v>
      </c>
    </row>
    <row r="39" spans="3:6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259490</v>
      </c>
    </row>
    <row r="40" spans="3:6" x14ac:dyDescent="0.35">
      <c r="C40">
        <v>2035</v>
      </c>
      <c r="D40">
        <f>VLOOKUP($C40,No_incentive!$B$18:$M$33,$C$2,FALSE)</f>
        <v>660</v>
      </c>
      <c r="E40">
        <f>VLOOKUP($C40,Base!$B$18:$M$33,$C$2,FALSE)</f>
        <v>660</v>
      </c>
      <c r="F40">
        <f>VLOOKUP($C40,High_tech!$B$18:$M$33,$C$2,FALSE)</f>
        <v>317090</v>
      </c>
    </row>
    <row r="43" spans="3:6" x14ac:dyDescent="0.35">
      <c r="C43" t="str">
        <f>CONCATENATE(C44,"+",$C$1)</f>
        <v>Bus+BEV_stocks (#/year)</v>
      </c>
    </row>
    <row r="44" spans="3:6" x14ac:dyDescent="0.35">
      <c r="C44" t="s">
        <v>15</v>
      </c>
      <c r="D44" t="s">
        <v>16</v>
      </c>
      <c r="E44" t="s">
        <v>17</v>
      </c>
      <c r="F44" t="s">
        <v>18</v>
      </c>
    </row>
    <row r="45" spans="3:6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</row>
    <row r="46" spans="3:6" x14ac:dyDescent="0.35">
      <c r="C46">
        <v>2021</v>
      </c>
      <c r="D46">
        <f>VLOOKUP($C46,No_incentive!$B$34:$M$49,$C$2,FALSE)</f>
        <v>0</v>
      </c>
      <c r="E46">
        <f>VLOOKUP($C46,Base!$B$34:$M$49,$C$2,FALSE)</f>
        <v>4540</v>
      </c>
      <c r="F46">
        <f>VLOOKUP($C46,High_tech!$B$34:$M$49,$C$2,FALSE)</f>
        <v>5150</v>
      </c>
    </row>
    <row r="47" spans="3:6" x14ac:dyDescent="0.35">
      <c r="C47">
        <v>2022</v>
      </c>
      <c r="D47">
        <f>VLOOKUP($C47,No_incentive!$B$34:$M$49,$C$2,FALSE)</f>
        <v>20</v>
      </c>
      <c r="E47">
        <f>VLOOKUP($C47,Base!$B$34:$M$49,$C$2,FALSE)</f>
        <v>9980</v>
      </c>
      <c r="F47">
        <f>VLOOKUP($C47,High_tech!$B$34:$M$49,$C$2,FALSE)</f>
        <v>11110</v>
      </c>
    </row>
    <row r="48" spans="3:6" x14ac:dyDescent="0.35">
      <c r="C48">
        <v>2023</v>
      </c>
      <c r="D48">
        <f>VLOOKUP($C48,No_incentive!$B$34:$M$49,$C$2,FALSE)</f>
        <v>80</v>
      </c>
      <c r="E48">
        <f>VLOOKUP($C48,Base!$B$34:$M$49,$C$2,FALSE)</f>
        <v>15890</v>
      </c>
      <c r="F48">
        <f>VLOOKUP($C48,High_tech!$B$34:$M$49,$C$2,FALSE)</f>
        <v>17110</v>
      </c>
    </row>
    <row r="49" spans="3:6" x14ac:dyDescent="0.35">
      <c r="C49">
        <v>2024</v>
      </c>
      <c r="D49">
        <f>VLOOKUP($C49,No_incentive!$B$34:$M$49,$C$2,FALSE)</f>
        <v>290</v>
      </c>
      <c r="E49">
        <f>VLOOKUP($C49,Base!$B$34:$M$49,$C$2,FALSE)</f>
        <v>21890</v>
      </c>
      <c r="F49">
        <f>VLOOKUP($C49,High_tech!$B$34:$M$49,$C$2,FALSE)</f>
        <v>23110</v>
      </c>
    </row>
    <row r="50" spans="3:6" x14ac:dyDescent="0.35">
      <c r="C50">
        <v>2025</v>
      </c>
      <c r="D50">
        <f>VLOOKUP($C50,No_incentive!$B$34:$M$49,$C$2,FALSE)</f>
        <v>920</v>
      </c>
      <c r="E50">
        <f>VLOOKUP($C50,Base!$B$34:$M$49,$C$2,FALSE)</f>
        <v>27890</v>
      </c>
      <c r="F50">
        <f>VLOOKUP($C50,High_tech!$B$34:$M$49,$C$2,FALSE)</f>
        <v>29110</v>
      </c>
    </row>
    <row r="51" spans="3:6" x14ac:dyDescent="0.35">
      <c r="C51">
        <v>2026</v>
      </c>
      <c r="D51">
        <f>VLOOKUP($C51,No_incentive!$B$34:$M$49,$C$2,FALSE)</f>
        <v>2440</v>
      </c>
      <c r="E51">
        <f>VLOOKUP($C51,Base!$B$34:$M$49,$C$2,FALSE)</f>
        <v>33890</v>
      </c>
      <c r="F51">
        <f>VLOOKUP($C51,High_tech!$B$34:$M$49,$C$2,FALSE)</f>
        <v>35110</v>
      </c>
    </row>
    <row r="52" spans="3:6" x14ac:dyDescent="0.35">
      <c r="C52">
        <v>2027</v>
      </c>
      <c r="D52">
        <f>VLOOKUP($C52,No_incentive!$B$34:$M$49,$C$2,FALSE)</f>
        <v>5700</v>
      </c>
      <c r="E52">
        <f>VLOOKUP($C52,Base!$B$34:$M$49,$C$2,FALSE)</f>
        <v>39890</v>
      </c>
      <c r="F52">
        <f>VLOOKUP($C52,High_tech!$B$34:$M$49,$C$2,FALSE)</f>
        <v>41110</v>
      </c>
    </row>
    <row r="53" spans="3:6" x14ac:dyDescent="0.35">
      <c r="C53">
        <v>2028</v>
      </c>
      <c r="D53">
        <f>VLOOKUP($C53,No_incentive!$B$34:$M$49,$C$2,FALSE)</f>
        <v>10760</v>
      </c>
      <c r="E53">
        <f>VLOOKUP($C53,Base!$B$34:$M$49,$C$2,FALSE)</f>
        <v>45890</v>
      </c>
      <c r="F53">
        <f>VLOOKUP($C53,High_tech!$B$34:$M$49,$C$2,FALSE)</f>
        <v>47110</v>
      </c>
    </row>
    <row r="54" spans="3:6" x14ac:dyDescent="0.35">
      <c r="C54">
        <v>2029</v>
      </c>
      <c r="D54">
        <f>VLOOKUP($C54,No_incentive!$B$34:$M$49,$C$2,FALSE)</f>
        <v>16670</v>
      </c>
      <c r="E54">
        <f>VLOOKUP($C54,Base!$B$34:$M$49,$C$2,FALSE)</f>
        <v>51890</v>
      </c>
      <c r="F54">
        <f>VLOOKUP($C54,High_tech!$B$34:$M$49,$C$2,FALSE)</f>
        <v>53110</v>
      </c>
    </row>
    <row r="55" spans="3:6" x14ac:dyDescent="0.35">
      <c r="C55">
        <v>2030</v>
      </c>
      <c r="D55">
        <f>VLOOKUP($C55,No_incentive!$B$34:$M$49,$C$2,FALSE)</f>
        <v>22670</v>
      </c>
      <c r="E55">
        <f>VLOOKUP($C55,Base!$B$34:$M$49,$C$2,FALSE)</f>
        <v>57890</v>
      </c>
      <c r="F55">
        <f>VLOOKUP($C55,High_tech!$B$34:$M$49,$C$2,FALSE)</f>
        <v>59110</v>
      </c>
    </row>
    <row r="56" spans="3:6" x14ac:dyDescent="0.35">
      <c r="C56">
        <v>2031</v>
      </c>
      <c r="D56">
        <f>VLOOKUP($C56,No_incentive!$B$34:$M$49,$C$2,FALSE)</f>
        <v>28670</v>
      </c>
      <c r="E56">
        <f>VLOOKUP($C56,Base!$B$34:$M$49,$C$2,FALSE)</f>
        <v>63890</v>
      </c>
      <c r="F56">
        <f>VLOOKUP($C56,High_tech!$B$34:$M$49,$C$2,FALSE)</f>
        <v>65110</v>
      </c>
    </row>
    <row r="57" spans="3:6" x14ac:dyDescent="0.35">
      <c r="C57">
        <v>2032</v>
      </c>
      <c r="D57">
        <f>VLOOKUP($C57,No_incentive!$B$34:$M$49,$C$2,FALSE)</f>
        <v>34670</v>
      </c>
      <c r="E57">
        <f>VLOOKUP($C57,Base!$B$34:$M$49,$C$2,FALSE)</f>
        <v>69890</v>
      </c>
      <c r="F57">
        <f>VLOOKUP($C57,High_tech!$B$34:$M$49,$C$2,FALSE)</f>
        <v>71110</v>
      </c>
    </row>
    <row r="58" spans="3:6" x14ac:dyDescent="0.35">
      <c r="C58">
        <v>2033</v>
      </c>
      <c r="D58">
        <f>VLOOKUP($C58,No_incentive!$B$34:$M$49,$C$2,FALSE)</f>
        <v>40670</v>
      </c>
      <c r="E58">
        <f>VLOOKUP($C58,Base!$B$34:$M$49,$C$2,FALSE)</f>
        <v>71350</v>
      </c>
      <c r="F58">
        <f>VLOOKUP($C58,High_tech!$B$34:$M$49,$C$2,FALSE)</f>
        <v>71960</v>
      </c>
    </row>
    <row r="59" spans="3:6" x14ac:dyDescent="0.35">
      <c r="C59">
        <v>2034</v>
      </c>
      <c r="D59">
        <f>VLOOKUP($C59,No_incentive!$B$34:$M$49,$C$2,FALSE)</f>
        <v>46650</v>
      </c>
      <c r="E59">
        <f>VLOOKUP($C59,Base!$B$34:$M$49,$C$2,FALSE)</f>
        <v>71910</v>
      </c>
      <c r="F59">
        <f>VLOOKUP($C59,High_tech!$B$34:$M$49,$C$2,FALSE)</f>
        <v>72000</v>
      </c>
    </row>
    <row r="60" spans="3:6" x14ac:dyDescent="0.35">
      <c r="C60">
        <v>2035</v>
      </c>
      <c r="D60">
        <f>VLOOKUP($C60,No_incentive!$B$34:$M$49,$C$2,FALSE)</f>
        <v>52590</v>
      </c>
      <c r="E60">
        <f>VLOOKUP($C60,Base!$B$34:$M$49,$C$2,FALSE)</f>
        <v>72000</v>
      </c>
      <c r="F60">
        <f>VLOOKUP($C60,High_tech!$B$34:$M$49,$C$2,FALSE)</f>
        <v>72000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3FD-30F4-44C2-82FE-010EDAA58545}">
  <dimension ref="B1:F60"/>
  <sheetViews>
    <sheetView topLeftCell="A34" workbookViewId="0">
      <selection activeCell="L63" sqref="L63"/>
    </sheetView>
  </sheetViews>
  <sheetFormatPr defaultRowHeight="14.5" x14ac:dyDescent="0.35"/>
  <sheetData>
    <row r="1" spans="2:6" x14ac:dyDescent="0.35">
      <c r="B1" t="s">
        <v>19</v>
      </c>
      <c r="C1" t="s">
        <v>23</v>
      </c>
    </row>
    <row r="2" spans="2:6" x14ac:dyDescent="0.35">
      <c r="B2" t="s">
        <v>20</v>
      </c>
      <c r="C2">
        <v>10</v>
      </c>
    </row>
    <row r="3" spans="2:6" x14ac:dyDescent="0.35">
      <c r="C3" t="str">
        <f>CONCATENATE(C4,"+",$C$1)</f>
        <v>Day_cab+BEV_incentive ($/year)</v>
      </c>
    </row>
    <row r="4" spans="2:6" x14ac:dyDescent="0.35">
      <c r="C4" t="s">
        <v>13</v>
      </c>
      <c r="D4" t="s">
        <v>16</v>
      </c>
      <c r="E4" t="s">
        <v>17</v>
      </c>
      <c r="F4" t="s">
        <v>18</v>
      </c>
    </row>
    <row r="5" spans="2:6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</row>
    <row r="6" spans="2:6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</row>
    <row r="7" spans="2:6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</row>
    <row r="8" spans="2:6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</row>
    <row r="9" spans="2:6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</row>
    <row r="10" spans="2:6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1080279.55914677</v>
      </c>
    </row>
    <row r="11" spans="2:6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18680303.6184275</v>
      </c>
    </row>
    <row r="12" spans="2:6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97324585.577010393</v>
      </c>
    </row>
    <row r="13" spans="2:6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306470768.35623199</v>
      </c>
    </row>
    <row r="14" spans="2:6" x14ac:dyDescent="0.35">
      <c r="C14">
        <v>2029</v>
      </c>
      <c r="D14">
        <f>VLOOKUP($C14,No_incentive!$B$2:$M$17,$C$2,FALSE)</f>
        <v>0</v>
      </c>
      <c r="E14">
        <f>VLOOKUP($C14,Base!$B$2:$M$17,$C$2,FALSE)</f>
        <v>332818.27153427398</v>
      </c>
      <c r="F14">
        <f>VLOOKUP($C14,High_tech!$B$2:$M$17,$C$2,FALSE)</f>
        <v>664893723.17329597</v>
      </c>
    </row>
    <row r="15" spans="2:6" x14ac:dyDescent="0.35">
      <c r="C15">
        <v>2030</v>
      </c>
      <c r="D15">
        <f>VLOOKUP($C15,No_incentive!$B$2:$M$17,$C$2,FALSE)</f>
        <v>0</v>
      </c>
      <c r="E15">
        <f>VLOOKUP($C15,Base!$B$2:$M$17,$C$2,FALSE)</f>
        <v>0</v>
      </c>
      <c r="F15">
        <f>VLOOKUP($C15,High_tech!$B$2:$M$17,$C$2,FALSE)</f>
        <v>0</v>
      </c>
    </row>
    <row r="16" spans="2:6" x14ac:dyDescent="0.35">
      <c r="C16">
        <v>2031</v>
      </c>
      <c r="D16">
        <f>VLOOKUP($C16,No_incentive!$B$2:$M$17,$C$2,FALSE)</f>
        <v>0</v>
      </c>
      <c r="E16">
        <f>VLOOKUP($C16,Base!$B$2:$M$17,$C$2,FALSE)</f>
        <v>0</v>
      </c>
      <c r="F16">
        <f>VLOOKUP($C16,High_tech!$B$2:$M$17,$C$2,FALSE)</f>
        <v>0</v>
      </c>
    </row>
    <row r="17" spans="3:6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0</v>
      </c>
    </row>
    <row r="18" spans="3:6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0</v>
      </c>
    </row>
    <row r="19" spans="3:6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0</v>
      </c>
    </row>
    <row r="20" spans="3:6" x14ac:dyDescent="0.35">
      <c r="C20">
        <v>2035</v>
      </c>
      <c r="D20">
        <f>VLOOKUP($C20,No_incentive!$B$2:$M$17,$C$2,FALSE)</f>
        <v>0</v>
      </c>
      <c r="E20">
        <f>VLOOKUP($C20,Base!$B$2:$M$17,$C$2,FALSE)</f>
        <v>0</v>
      </c>
      <c r="F20">
        <f>VLOOKUP($C20,High_tech!$B$2:$M$17,$C$2,FALSE)</f>
        <v>0</v>
      </c>
    </row>
    <row r="23" spans="3:6" x14ac:dyDescent="0.35">
      <c r="C23" t="str">
        <f>CONCATENATE(C24,"+",$C$1)</f>
        <v>Sleeper+BEV_incentive ($/year)</v>
      </c>
    </row>
    <row r="24" spans="3:6" x14ac:dyDescent="0.35">
      <c r="C24" t="s">
        <v>14</v>
      </c>
      <c r="D24" t="s">
        <v>16</v>
      </c>
      <c r="E24" t="s">
        <v>17</v>
      </c>
      <c r="F24" t="s">
        <v>18</v>
      </c>
    </row>
    <row r="25" spans="3:6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</row>
    <row r="26" spans="3:6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</row>
    <row r="27" spans="3:6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</row>
    <row r="28" spans="3:6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</row>
    <row r="29" spans="3:6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</row>
    <row r="30" spans="3:6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</row>
    <row r="31" spans="3:6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</row>
    <row r="32" spans="3:6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</row>
    <row r="33" spans="3:6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</row>
    <row r="34" spans="3:6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</row>
    <row r="35" spans="3:6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0</v>
      </c>
    </row>
    <row r="36" spans="3:6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0</v>
      </c>
    </row>
    <row r="37" spans="3:6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0</v>
      </c>
    </row>
    <row r="38" spans="3:6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0</v>
      </c>
    </row>
    <row r="39" spans="3:6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0</v>
      </c>
    </row>
    <row r="40" spans="3:6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0</v>
      </c>
    </row>
    <row r="43" spans="3:6" x14ac:dyDescent="0.35">
      <c r="C43" t="str">
        <f>CONCATENATE(C44,"+",$C$1)</f>
        <v>Bus+BEV_incentive ($/year)</v>
      </c>
    </row>
    <row r="44" spans="3:6" x14ac:dyDescent="0.35">
      <c r="C44" t="s">
        <v>15</v>
      </c>
      <c r="D44" t="s">
        <v>16</v>
      </c>
      <c r="E44" t="s">
        <v>17</v>
      </c>
      <c r="F44" t="s">
        <v>18</v>
      </c>
    </row>
    <row r="45" spans="3:6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</row>
    <row r="46" spans="3:6" x14ac:dyDescent="0.35">
      <c r="C46">
        <v>2021</v>
      </c>
      <c r="D46">
        <f>VLOOKUP($C46,No_incentive!$B$34:$M$49,$C$2,FALSE)</f>
        <v>0</v>
      </c>
      <c r="E46">
        <f>VLOOKUP($C46,Base!$B$34:$M$49,$C$2,FALSE)</f>
        <v>423292640.59510499</v>
      </c>
      <c r="F46">
        <f>VLOOKUP($C46,High_tech!$B$34:$M$49,$C$2,FALSE)</f>
        <v>467576819.01602</v>
      </c>
    </row>
    <row r="47" spans="3:6" x14ac:dyDescent="0.35">
      <c r="C47">
        <v>2022</v>
      </c>
      <c r="D47">
        <f>VLOOKUP($C47,No_incentive!$B$34:$M$49,$C$2,FALSE)</f>
        <v>0</v>
      </c>
      <c r="E47">
        <f>VLOOKUP($C47,Base!$B$34:$M$49,$C$2,FALSE)</f>
        <v>484347228.642362</v>
      </c>
      <c r="F47">
        <f>VLOOKUP($C47,High_tech!$B$34:$M$49,$C$2,FALSE)</f>
        <v>501504908.16219097</v>
      </c>
    </row>
    <row r="48" spans="3:6" x14ac:dyDescent="0.35">
      <c r="C48">
        <v>2023</v>
      </c>
      <c r="D48">
        <f>VLOOKUP($C48,No_incentive!$B$34:$M$49,$C$2,FALSE)</f>
        <v>0</v>
      </c>
      <c r="E48">
        <f>VLOOKUP($C48,Base!$B$34:$M$49,$C$2,FALSE)</f>
        <v>501360486.403561</v>
      </c>
      <c r="F48">
        <f>VLOOKUP($C48,High_tech!$B$34:$M$49,$C$2,FALSE)</f>
        <v>464991733.77241999</v>
      </c>
    </row>
    <row r="49" spans="3:6" x14ac:dyDescent="0.35">
      <c r="C49">
        <v>2024</v>
      </c>
      <c r="D49">
        <f>VLOOKUP($C49,No_incentive!$B$34:$M$49,$C$2,FALSE)</f>
        <v>0</v>
      </c>
      <c r="E49">
        <f>VLOOKUP($C49,Base!$B$34:$M$49,$C$2,FALSE)</f>
        <v>483784333.15811503</v>
      </c>
      <c r="F49">
        <f>VLOOKUP($C49,High_tech!$B$34:$M$49,$C$2,FALSE)</f>
        <v>425112754.62987697</v>
      </c>
    </row>
    <row r="50" spans="3:6" x14ac:dyDescent="0.35">
      <c r="C50">
        <v>2025</v>
      </c>
      <c r="D50">
        <f>VLOOKUP($C50,No_incentive!$B$34:$M$49,$C$2,FALSE)</f>
        <v>0</v>
      </c>
      <c r="E50">
        <f>VLOOKUP($C50,Base!$B$34:$M$49,$C$2,FALSE)</f>
        <v>458573248.64762998</v>
      </c>
      <c r="F50">
        <f>VLOOKUP($C50,High_tech!$B$34:$M$49,$C$2,FALSE)</f>
        <v>385233775.48732698</v>
      </c>
    </row>
    <row r="51" spans="3:6" x14ac:dyDescent="0.35">
      <c r="C51">
        <v>2026</v>
      </c>
      <c r="D51">
        <f>VLOOKUP($C51,No_incentive!$B$34:$M$49,$C$2,FALSE)</f>
        <v>0</v>
      </c>
      <c r="E51">
        <f>VLOOKUP($C51,Base!$B$34:$M$49,$C$2,FALSE)</f>
        <v>361135136.78095198</v>
      </c>
      <c r="F51">
        <f>VLOOKUP($C51,High_tech!$B$34:$M$49,$C$2,FALSE)</f>
        <v>287795663.62065798</v>
      </c>
    </row>
    <row r="52" spans="3:6" x14ac:dyDescent="0.35">
      <c r="C52">
        <v>2027</v>
      </c>
      <c r="D52">
        <f>VLOOKUP($C52,No_incentive!$B$34:$M$49,$C$2,FALSE)</f>
        <v>0</v>
      </c>
      <c r="E52">
        <f>VLOOKUP($C52,Base!$B$34:$M$49,$C$2,FALSE)</f>
        <v>272100719.75110501</v>
      </c>
      <c r="F52">
        <f>VLOOKUP($C52,High_tech!$B$34:$M$49,$C$2,FALSE)</f>
        <v>203650544.80149201</v>
      </c>
    </row>
    <row r="53" spans="3:6" x14ac:dyDescent="0.35">
      <c r="C53">
        <v>2028</v>
      </c>
      <c r="D53">
        <f>VLOOKUP($C53,No_incentive!$B$34:$M$49,$C$2,FALSE)</f>
        <v>0</v>
      </c>
      <c r="E53">
        <f>VLOOKUP($C53,Base!$B$34:$M$49,$C$2,FALSE)</f>
        <v>191469997.558088</v>
      </c>
      <c r="F53">
        <f>VLOOKUP($C53,High_tech!$B$34:$M$49,$C$2,FALSE)</f>
        <v>132798419.029847</v>
      </c>
    </row>
    <row r="54" spans="3:6" x14ac:dyDescent="0.35">
      <c r="C54">
        <v>2029</v>
      </c>
      <c r="D54">
        <f>VLOOKUP($C54,No_incentive!$B$34:$M$49,$C$2,FALSE)</f>
        <v>0</v>
      </c>
      <c r="E54">
        <f>VLOOKUP($C54,Base!$B$34:$M$49,$C$2,FALSE)</f>
        <v>119242970.201897</v>
      </c>
      <c r="F54">
        <f>VLOOKUP($C54,High_tech!$B$34:$M$49,$C$2,FALSE)</f>
        <v>75239286.305718601</v>
      </c>
    </row>
    <row r="55" spans="3:6" x14ac:dyDescent="0.35">
      <c r="C55">
        <v>2030</v>
      </c>
      <c r="D55">
        <f>VLOOKUP($C55,No_incentive!$B$34:$M$49,$C$2,FALSE)</f>
        <v>0</v>
      </c>
      <c r="E55">
        <f>VLOOKUP($C55,Base!$B$34:$M$49,$C$2,FALSE)</f>
        <v>0</v>
      </c>
      <c r="F55">
        <f>VLOOKUP($C55,High_tech!$B$34:$M$49,$C$2,FALSE)</f>
        <v>0</v>
      </c>
    </row>
    <row r="56" spans="3:6" x14ac:dyDescent="0.35">
      <c r="C56">
        <v>2031</v>
      </c>
      <c r="D56">
        <f>VLOOKUP($C56,No_incentive!$B$34:$M$49,$C$2,FALSE)</f>
        <v>0</v>
      </c>
      <c r="E56">
        <f>VLOOKUP($C56,Base!$B$34:$M$49,$C$2,FALSE)</f>
        <v>0</v>
      </c>
      <c r="F56">
        <f>VLOOKUP($C56,High_tech!$B$34:$M$49,$C$2,FALSE)</f>
        <v>0</v>
      </c>
    </row>
    <row r="57" spans="3:6" x14ac:dyDescent="0.35">
      <c r="C57">
        <v>2032</v>
      </c>
      <c r="D57">
        <f>VLOOKUP($C57,No_incentive!$B$34:$M$49,$C$2,FALSE)</f>
        <v>0</v>
      </c>
      <c r="E57">
        <f>VLOOKUP($C57,Base!$B$34:$M$49,$C$2,FALSE)</f>
        <v>0</v>
      </c>
      <c r="F57">
        <f>VLOOKUP($C57,High_tech!$B$34:$M$49,$C$2,FALSE)</f>
        <v>0</v>
      </c>
    </row>
    <row r="58" spans="3:6" x14ac:dyDescent="0.35">
      <c r="C58">
        <v>2033</v>
      </c>
      <c r="D58">
        <f>VLOOKUP($C58,No_incentive!$B$34:$M$49,$C$2,FALSE)</f>
        <v>0</v>
      </c>
      <c r="E58">
        <f>VLOOKUP($C58,Base!$B$34:$M$49,$C$2,FALSE)</f>
        <v>0</v>
      </c>
      <c r="F58">
        <f>VLOOKUP($C58,High_tech!$B$34:$M$49,$C$2,FALSE)</f>
        <v>0</v>
      </c>
    </row>
    <row r="59" spans="3:6" x14ac:dyDescent="0.35">
      <c r="C59">
        <v>2034</v>
      </c>
      <c r="D59">
        <f>VLOOKUP($C59,No_incentive!$B$34:$M$49,$C$2,FALSE)</f>
        <v>0</v>
      </c>
      <c r="E59">
        <f>VLOOKUP($C59,Base!$B$34:$M$49,$C$2,FALSE)</f>
        <v>0</v>
      </c>
      <c r="F59">
        <f>VLOOKUP($C59,High_tech!$B$34:$M$49,$C$2,FALSE)</f>
        <v>0</v>
      </c>
    </row>
    <row r="60" spans="3:6" x14ac:dyDescent="0.35">
      <c r="C60">
        <v>2035</v>
      </c>
      <c r="D60">
        <f>VLOOKUP($C60,No_incentive!$B$34:$M$49,$C$2,FALSE)</f>
        <v>0</v>
      </c>
      <c r="E60">
        <f>VLOOKUP($C60,Base!$B$34:$M$49,$C$2,FALSE)</f>
        <v>0</v>
      </c>
      <c r="F60">
        <f>VLOOKUP($C60,High_tech!$B$34:$M$49,$C$2,FALSE)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C2F6-FA17-455E-8704-792663FA8A3B}">
  <dimension ref="B1:F60"/>
  <sheetViews>
    <sheetView topLeftCell="A43" workbookViewId="0">
      <selection activeCell="G16" sqref="G16"/>
    </sheetView>
  </sheetViews>
  <sheetFormatPr defaultRowHeight="14.5" x14ac:dyDescent="0.35"/>
  <sheetData>
    <row r="1" spans="2:6" x14ac:dyDescent="0.35">
      <c r="B1" t="s">
        <v>19</v>
      </c>
      <c r="C1" t="s">
        <v>24</v>
      </c>
    </row>
    <row r="2" spans="2:6" x14ac:dyDescent="0.35">
      <c r="B2" t="s">
        <v>20</v>
      </c>
      <c r="C2">
        <v>11</v>
      </c>
    </row>
    <row r="3" spans="2:6" x14ac:dyDescent="0.35">
      <c r="C3" t="str">
        <f>CONCATENATE(C4,"+",$C$1)</f>
        <v>Day_cab+Infrastructure_incentive ($/year)</v>
      </c>
    </row>
    <row r="4" spans="2:6" x14ac:dyDescent="0.35">
      <c r="C4" t="s">
        <v>13</v>
      </c>
      <c r="D4" t="s">
        <v>16</v>
      </c>
      <c r="E4" t="s">
        <v>17</v>
      </c>
      <c r="F4" t="s">
        <v>18</v>
      </c>
    </row>
    <row r="5" spans="2:6" x14ac:dyDescent="0.35">
      <c r="C5">
        <v>2020</v>
      </c>
      <c r="D5">
        <f>VLOOKUP($C5,No_incentive!$B$2:$M$17,$C$2,FALSE)</f>
        <v>0</v>
      </c>
      <c r="E5">
        <f>VLOOKUP($C5,Base!$B$2:$M$17,$C$2,FALSE)</f>
        <v>0</v>
      </c>
      <c r="F5">
        <f>VLOOKUP($C5,High_tech!$B$2:$M$17,$C$2,FALSE)</f>
        <v>0</v>
      </c>
    </row>
    <row r="6" spans="2:6" x14ac:dyDescent="0.35">
      <c r="C6">
        <v>2021</v>
      </c>
      <c r="D6">
        <f>VLOOKUP($C6,No_incentive!$B$2:$M$17,$C$2,FALSE)</f>
        <v>0</v>
      </c>
      <c r="E6">
        <f>VLOOKUP($C6,Base!$B$2:$M$17,$C$2,FALSE)</f>
        <v>0</v>
      </c>
      <c r="F6">
        <f>VLOOKUP($C6,High_tech!$B$2:$M$17,$C$2,FALSE)</f>
        <v>0</v>
      </c>
    </row>
    <row r="7" spans="2:6" x14ac:dyDescent="0.35">
      <c r="C7">
        <v>2022</v>
      </c>
      <c r="D7">
        <f>VLOOKUP($C7,No_incentive!$B$2:$M$17,$C$2,FALSE)</f>
        <v>0</v>
      </c>
      <c r="E7">
        <f>VLOOKUP($C7,Base!$B$2:$M$17,$C$2,FALSE)</f>
        <v>0</v>
      </c>
      <c r="F7">
        <f>VLOOKUP($C7,High_tech!$B$2:$M$17,$C$2,FALSE)</f>
        <v>0</v>
      </c>
    </row>
    <row r="8" spans="2:6" x14ac:dyDescent="0.35">
      <c r="C8">
        <v>2023</v>
      </c>
      <c r="D8">
        <f>VLOOKUP($C8,No_incentive!$B$2:$M$17,$C$2,FALSE)</f>
        <v>0</v>
      </c>
      <c r="E8">
        <f>VLOOKUP($C8,Base!$B$2:$M$17,$C$2,FALSE)</f>
        <v>0</v>
      </c>
      <c r="F8">
        <f>VLOOKUP($C8,High_tech!$B$2:$M$17,$C$2,FALSE)</f>
        <v>0</v>
      </c>
    </row>
    <row r="9" spans="2:6" x14ac:dyDescent="0.35">
      <c r="C9">
        <v>2024</v>
      </c>
      <c r="D9">
        <f>VLOOKUP($C9,No_incentive!$B$2:$M$17,$C$2,FALSE)</f>
        <v>0</v>
      </c>
      <c r="E9">
        <f>VLOOKUP($C9,Base!$B$2:$M$17,$C$2,FALSE)</f>
        <v>0</v>
      </c>
      <c r="F9">
        <f>VLOOKUP($C9,High_tech!$B$2:$M$17,$C$2,FALSE)</f>
        <v>0</v>
      </c>
    </row>
    <row r="10" spans="2:6" x14ac:dyDescent="0.35">
      <c r="C10">
        <v>2025</v>
      </c>
      <c r="D10">
        <f>VLOOKUP($C10,No_incentive!$B$2:$M$17,$C$2,FALSE)</f>
        <v>0</v>
      </c>
      <c r="E10">
        <f>VLOOKUP($C10,Base!$B$2:$M$17,$C$2,FALSE)</f>
        <v>0</v>
      </c>
      <c r="F10">
        <f>VLOOKUP($C10,High_tech!$B$2:$M$17,$C$2,FALSE)</f>
        <v>1128037.0622747401</v>
      </c>
    </row>
    <row r="11" spans="2:6" x14ac:dyDescent="0.35">
      <c r="C11">
        <v>2026</v>
      </c>
      <c r="D11">
        <f>VLOOKUP($C11,No_incentive!$B$2:$M$17,$C$2,FALSE)</f>
        <v>0</v>
      </c>
      <c r="E11">
        <f>VLOOKUP($C11,Base!$B$2:$M$17,$C$2,FALSE)</f>
        <v>0</v>
      </c>
      <c r="F11">
        <f>VLOOKUP($C11,High_tech!$B$2:$M$17,$C$2,FALSE)</f>
        <v>21840367.488624498</v>
      </c>
    </row>
    <row r="12" spans="2:6" x14ac:dyDescent="0.35">
      <c r="C12">
        <v>2027</v>
      </c>
      <c r="D12">
        <f>VLOOKUP($C12,No_incentive!$B$2:$M$17,$C$2,FALSE)</f>
        <v>0</v>
      </c>
      <c r="E12">
        <f>VLOOKUP($C12,Base!$B$2:$M$17,$C$2,FALSE)</f>
        <v>0</v>
      </c>
      <c r="F12">
        <f>VLOOKUP($C12,High_tech!$B$2:$M$17,$C$2,FALSE)</f>
        <v>135393468.18972501</v>
      </c>
    </row>
    <row r="13" spans="2:6" x14ac:dyDescent="0.35">
      <c r="C13">
        <v>2028</v>
      </c>
      <c r="D13">
        <f>VLOOKUP($C13,No_incentive!$B$2:$M$17,$C$2,FALSE)</f>
        <v>0</v>
      </c>
      <c r="E13">
        <f>VLOOKUP($C13,Base!$B$2:$M$17,$C$2,FALSE)</f>
        <v>0</v>
      </c>
      <c r="F13">
        <f>VLOOKUP($C13,High_tech!$B$2:$M$17,$C$2,FALSE)</f>
        <v>509181189.11601502</v>
      </c>
    </row>
    <row r="14" spans="2:6" x14ac:dyDescent="0.35">
      <c r="C14">
        <v>2029</v>
      </c>
      <c r="D14">
        <f>VLOOKUP($C14,No_incentive!$B$2:$M$17,$C$2,FALSE)</f>
        <v>0</v>
      </c>
      <c r="E14">
        <f>VLOOKUP($C14,Base!$B$2:$M$17,$C$2,FALSE)</f>
        <v>385194.41988840798</v>
      </c>
      <c r="F14">
        <f>VLOOKUP($C14,High_tech!$B$2:$M$17,$C$2,FALSE)</f>
        <v>1327906997.4570601</v>
      </c>
    </row>
    <row r="15" spans="2:6" x14ac:dyDescent="0.35">
      <c r="C15">
        <v>2030</v>
      </c>
      <c r="D15">
        <f>VLOOKUP($C15,No_incentive!$B$2:$M$17,$C$2,FALSE)</f>
        <v>0</v>
      </c>
      <c r="E15">
        <f>VLOOKUP($C15,Base!$B$2:$M$17,$C$2,FALSE)</f>
        <v>0</v>
      </c>
      <c r="F15">
        <f>VLOOKUP($C15,High_tech!$B$2:$M$17,$C$2,FALSE)</f>
        <v>0</v>
      </c>
    </row>
    <row r="16" spans="2:6" x14ac:dyDescent="0.35">
      <c r="C16">
        <v>2031</v>
      </c>
      <c r="D16">
        <f>VLOOKUP($C16,No_incentive!$B$2:$M$17,$C$2,FALSE)</f>
        <v>0</v>
      </c>
      <c r="E16">
        <f>VLOOKUP($C16,Base!$B$2:$M$17,$C$2,FALSE)</f>
        <v>0</v>
      </c>
      <c r="F16">
        <f>VLOOKUP($C16,High_tech!$B$2:$M$17,$C$2,FALSE)</f>
        <v>0</v>
      </c>
    </row>
    <row r="17" spans="3:6" x14ac:dyDescent="0.35">
      <c r="C17">
        <v>2032</v>
      </c>
      <c r="D17">
        <f>VLOOKUP($C17,No_incentive!$B$2:$M$17,$C$2,FALSE)</f>
        <v>0</v>
      </c>
      <c r="E17">
        <f>VLOOKUP($C17,Base!$B$2:$M$17,$C$2,FALSE)</f>
        <v>0</v>
      </c>
      <c r="F17">
        <f>VLOOKUP($C17,High_tech!$B$2:$M$17,$C$2,FALSE)</f>
        <v>0</v>
      </c>
    </row>
    <row r="18" spans="3:6" x14ac:dyDescent="0.35">
      <c r="C18">
        <v>2033</v>
      </c>
      <c r="D18">
        <f>VLOOKUP($C18,No_incentive!$B$2:$M$17,$C$2,FALSE)</f>
        <v>0</v>
      </c>
      <c r="E18">
        <f>VLOOKUP($C18,Base!$B$2:$M$17,$C$2,FALSE)</f>
        <v>0</v>
      </c>
      <c r="F18">
        <f>VLOOKUP($C18,High_tech!$B$2:$M$17,$C$2,FALSE)</f>
        <v>0</v>
      </c>
    </row>
    <row r="19" spans="3:6" x14ac:dyDescent="0.35">
      <c r="C19">
        <v>2034</v>
      </c>
      <c r="D19">
        <f>VLOOKUP($C19,No_incentive!$B$2:$M$17,$C$2,FALSE)</f>
        <v>0</v>
      </c>
      <c r="E19">
        <f>VLOOKUP($C19,Base!$B$2:$M$17,$C$2,FALSE)</f>
        <v>0</v>
      </c>
      <c r="F19">
        <f>VLOOKUP($C19,High_tech!$B$2:$M$17,$C$2,FALSE)</f>
        <v>0</v>
      </c>
    </row>
    <row r="20" spans="3:6" x14ac:dyDescent="0.35">
      <c r="C20">
        <v>2035</v>
      </c>
      <c r="D20">
        <f>VLOOKUP($C20,No_incentive!$B$2:$M$17,$C$2,FALSE)</f>
        <v>0</v>
      </c>
      <c r="E20">
        <f>VLOOKUP($C20,Base!$B$2:$M$17,$C$2,FALSE)</f>
        <v>0</v>
      </c>
      <c r="F20">
        <f>VLOOKUP($C20,High_tech!$B$2:$M$17,$C$2,FALSE)</f>
        <v>0</v>
      </c>
    </row>
    <row r="23" spans="3:6" x14ac:dyDescent="0.35">
      <c r="C23" t="str">
        <f>CONCATENATE(C24,"+",$C$1)</f>
        <v>Sleeper+Infrastructure_incentive ($/year)</v>
      </c>
    </row>
    <row r="24" spans="3:6" x14ac:dyDescent="0.35">
      <c r="C24" t="s">
        <v>14</v>
      </c>
      <c r="D24" t="s">
        <v>16</v>
      </c>
      <c r="E24" t="s">
        <v>17</v>
      </c>
      <c r="F24" t="s">
        <v>18</v>
      </c>
    </row>
    <row r="25" spans="3:6" x14ac:dyDescent="0.35">
      <c r="C25">
        <v>2020</v>
      </c>
      <c r="D25">
        <f>VLOOKUP($C25,No_incentive!$B$18:$M$33,$C$2,FALSE)</f>
        <v>0</v>
      </c>
      <c r="E25">
        <f>VLOOKUP($C25,Base!$B$18:$M$33,$C$2,FALSE)</f>
        <v>0</v>
      </c>
      <c r="F25">
        <f>VLOOKUP($C25,High_tech!$B$18:$M$33,$C$2,FALSE)</f>
        <v>0</v>
      </c>
    </row>
    <row r="26" spans="3:6" x14ac:dyDescent="0.35">
      <c r="C26">
        <v>2021</v>
      </c>
      <c r="D26">
        <f>VLOOKUP($C26,No_incentive!$B$18:$M$33,$C$2,FALSE)</f>
        <v>0</v>
      </c>
      <c r="E26">
        <f>VLOOKUP($C26,Base!$B$18:$M$33,$C$2,FALSE)</f>
        <v>0</v>
      </c>
      <c r="F26">
        <f>VLOOKUP($C26,High_tech!$B$18:$M$33,$C$2,FALSE)</f>
        <v>0</v>
      </c>
    </row>
    <row r="27" spans="3:6" x14ac:dyDescent="0.35">
      <c r="C27">
        <v>2022</v>
      </c>
      <c r="D27">
        <f>VLOOKUP($C27,No_incentive!$B$18:$M$33,$C$2,FALSE)</f>
        <v>0</v>
      </c>
      <c r="E27">
        <f>VLOOKUP($C27,Base!$B$18:$M$33,$C$2,FALSE)</f>
        <v>0</v>
      </c>
      <c r="F27">
        <f>VLOOKUP($C27,High_tech!$B$18:$M$33,$C$2,FALSE)</f>
        <v>0</v>
      </c>
    </row>
    <row r="28" spans="3:6" x14ac:dyDescent="0.35">
      <c r="C28">
        <v>2023</v>
      </c>
      <c r="D28">
        <f>VLOOKUP($C28,No_incentive!$B$18:$M$33,$C$2,FALSE)</f>
        <v>0</v>
      </c>
      <c r="E28">
        <f>VLOOKUP($C28,Base!$B$18:$M$33,$C$2,FALSE)</f>
        <v>0</v>
      </c>
      <c r="F28">
        <f>VLOOKUP($C28,High_tech!$B$18:$M$33,$C$2,FALSE)</f>
        <v>0</v>
      </c>
    </row>
    <row r="29" spans="3:6" x14ac:dyDescent="0.35">
      <c r="C29">
        <v>2024</v>
      </c>
      <c r="D29">
        <f>VLOOKUP($C29,No_incentive!$B$18:$M$33,$C$2,FALSE)</f>
        <v>0</v>
      </c>
      <c r="E29">
        <f>VLOOKUP($C29,Base!$B$18:$M$33,$C$2,FALSE)</f>
        <v>0</v>
      </c>
      <c r="F29">
        <f>VLOOKUP($C29,High_tech!$B$18:$M$33,$C$2,FALSE)</f>
        <v>0</v>
      </c>
    </row>
    <row r="30" spans="3:6" x14ac:dyDescent="0.35">
      <c r="C30">
        <v>2025</v>
      </c>
      <c r="D30">
        <f>VLOOKUP($C30,No_incentive!$B$18:$M$33,$C$2,FALSE)</f>
        <v>0</v>
      </c>
      <c r="E30">
        <f>VLOOKUP($C30,Base!$B$18:$M$33,$C$2,FALSE)</f>
        <v>0</v>
      </c>
      <c r="F30">
        <f>VLOOKUP($C30,High_tech!$B$18:$M$33,$C$2,FALSE)</f>
        <v>0</v>
      </c>
    </row>
    <row r="31" spans="3:6" x14ac:dyDescent="0.35">
      <c r="C31">
        <v>2026</v>
      </c>
      <c r="D31">
        <f>VLOOKUP($C31,No_incentive!$B$18:$M$33,$C$2,FALSE)</f>
        <v>0</v>
      </c>
      <c r="E31">
        <f>VLOOKUP($C31,Base!$B$18:$M$33,$C$2,FALSE)</f>
        <v>0</v>
      </c>
      <c r="F31">
        <f>VLOOKUP($C31,High_tech!$B$18:$M$33,$C$2,FALSE)</f>
        <v>0</v>
      </c>
    </row>
    <row r="32" spans="3:6" x14ac:dyDescent="0.35">
      <c r="C32">
        <v>2027</v>
      </c>
      <c r="D32">
        <f>VLOOKUP($C32,No_incentive!$B$18:$M$33,$C$2,FALSE)</f>
        <v>0</v>
      </c>
      <c r="E32">
        <f>VLOOKUP($C32,Base!$B$18:$M$33,$C$2,FALSE)</f>
        <v>0</v>
      </c>
      <c r="F32">
        <f>VLOOKUP($C32,High_tech!$B$18:$M$33,$C$2,FALSE)</f>
        <v>0</v>
      </c>
    </row>
    <row r="33" spans="3:6" x14ac:dyDescent="0.35">
      <c r="C33">
        <v>2028</v>
      </c>
      <c r="D33">
        <f>VLOOKUP($C33,No_incentive!$B$18:$M$33,$C$2,FALSE)</f>
        <v>0</v>
      </c>
      <c r="E33">
        <f>VLOOKUP($C33,Base!$B$18:$M$33,$C$2,FALSE)</f>
        <v>0</v>
      </c>
      <c r="F33">
        <f>VLOOKUP($C33,High_tech!$B$18:$M$33,$C$2,FALSE)</f>
        <v>0</v>
      </c>
    </row>
    <row r="34" spans="3:6" x14ac:dyDescent="0.35">
      <c r="C34">
        <v>2029</v>
      </c>
      <c r="D34">
        <f>VLOOKUP($C34,No_incentive!$B$18:$M$33,$C$2,FALSE)</f>
        <v>0</v>
      </c>
      <c r="E34">
        <f>VLOOKUP($C34,Base!$B$18:$M$33,$C$2,FALSE)</f>
        <v>0</v>
      </c>
      <c r="F34">
        <f>VLOOKUP($C34,High_tech!$B$18:$M$33,$C$2,FALSE)</f>
        <v>0</v>
      </c>
    </row>
    <row r="35" spans="3:6" x14ac:dyDescent="0.35">
      <c r="C35">
        <v>2030</v>
      </c>
      <c r="D35">
        <f>VLOOKUP($C35,No_incentive!$B$18:$M$33,$C$2,FALSE)</f>
        <v>0</v>
      </c>
      <c r="E35">
        <f>VLOOKUP($C35,Base!$B$18:$M$33,$C$2,FALSE)</f>
        <v>0</v>
      </c>
      <c r="F35">
        <f>VLOOKUP($C35,High_tech!$B$18:$M$33,$C$2,FALSE)</f>
        <v>0</v>
      </c>
    </row>
    <row r="36" spans="3:6" x14ac:dyDescent="0.35">
      <c r="C36">
        <v>2031</v>
      </c>
      <c r="D36">
        <f>VLOOKUP($C36,No_incentive!$B$18:$M$33,$C$2,FALSE)</f>
        <v>0</v>
      </c>
      <c r="E36">
        <f>VLOOKUP($C36,Base!$B$18:$M$33,$C$2,FALSE)</f>
        <v>0</v>
      </c>
      <c r="F36">
        <f>VLOOKUP($C36,High_tech!$B$18:$M$33,$C$2,FALSE)</f>
        <v>0</v>
      </c>
    </row>
    <row r="37" spans="3:6" x14ac:dyDescent="0.35">
      <c r="C37">
        <v>2032</v>
      </c>
      <c r="D37">
        <f>VLOOKUP($C37,No_incentive!$B$18:$M$33,$C$2,FALSE)</f>
        <v>0</v>
      </c>
      <c r="E37">
        <f>VLOOKUP($C37,Base!$B$18:$M$33,$C$2,FALSE)</f>
        <v>0</v>
      </c>
      <c r="F37">
        <f>VLOOKUP($C37,High_tech!$B$18:$M$33,$C$2,FALSE)</f>
        <v>0</v>
      </c>
    </row>
    <row r="38" spans="3:6" x14ac:dyDescent="0.35">
      <c r="C38">
        <v>2033</v>
      </c>
      <c r="D38">
        <f>VLOOKUP($C38,No_incentive!$B$18:$M$33,$C$2,FALSE)</f>
        <v>0</v>
      </c>
      <c r="E38">
        <f>VLOOKUP($C38,Base!$B$18:$M$33,$C$2,FALSE)</f>
        <v>0</v>
      </c>
      <c r="F38">
        <f>VLOOKUP($C38,High_tech!$B$18:$M$33,$C$2,FALSE)</f>
        <v>0</v>
      </c>
    </row>
    <row r="39" spans="3:6" x14ac:dyDescent="0.35">
      <c r="C39">
        <v>2034</v>
      </c>
      <c r="D39">
        <f>VLOOKUP($C39,No_incentive!$B$18:$M$33,$C$2,FALSE)</f>
        <v>0</v>
      </c>
      <c r="E39">
        <f>VLOOKUP($C39,Base!$B$18:$M$33,$C$2,FALSE)</f>
        <v>0</v>
      </c>
      <c r="F39">
        <f>VLOOKUP($C39,High_tech!$B$18:$M$33,$C$2,FALSE)</f>
        <v>0</v>
      </c>
    </row>
    <row r="40" spans="3:6" x14ac:dyDescent="0.35">
      <c r="C40">
        <v>2035</v>
      </c>
      <c r="D40">
        <f>VLOOKUP($C40,No_incentive!$B$18:$M$33,$C$2,FALSE)</f>
        <v>0</v>
      </c>
      <c r="E40">
        <f>VLOOKUP($C40,Base!$B$18:$M$33,$C$2,FALSE)</f>
        <v>0</v>
      </c>
      <c r="F40">
        <f>VLOOKUP($C40,High_tech!$B$18:$M$33,$C$2,FALSE)</f>
        <v>0</v>
      </c>
    </row>
    <row r="43" spans="3:6" x14ac:dyDescent="0.35">
      <c r="C43" t="str">
        <f>CONCATENATE(C44,"+",$C$1)</f>
        <v>Bus+Infrastructure_incentive ($/year)</v>
      </c>
    </row>
    <row r="44" spans="3:6" x14ac:dyDescent="0.35">
      <c r="C44" t="s">
        <v>15</v>
      </c>
      <c r="D44" t="s">
        <v>16</v>
      </c>
      <c r="E44" t="s">
        <v>17</v>
      </c>
      <c r="F44" t="s">
        <v>18</v>
      </c>
    </row>
    <row r="45" spans="3:6" x14ac:dyDescent="0.35">
      <c r="C45">
        <v>2020</v>
      </c>
      <c r="D45">
        <f>VLOOKUP($C45,No_incentive!$B$34:$M$49,$C$2,FALSE)</f>
        <v>0</v>
      </c>
      <c r="E45">
        <f>VLOOKUP($C45,Base!$B$34:$M$49,$C$2,FALSE)</f>
        <v>0</v>
      </c>
      <c r="F45">
        <f>VLOOKUP($C45,High_tech!$B$34:$M$49,$C$2,FALSE)</f>
        <v>0</v>
      </c>
    </row>
    <row r="46" spans="3:6" x14ac:dyDescent="0.35">
      <c r="C46">
        <v>2021</v>
      </c>
      <c r="D46">
        <f>VLOOKUP($C46,No_incentive!$B$34:$M$49,$C$2,FALSE)</f>
        <v>0</v>
      </c>
      <c r="E46">
        <f>VLOOKUP($C46,Base!$B$34:$M$49,$C$2,FALSE)</f>
        <v>80604431.304777995</v>
      </c>
      <c r="F46">
        <f>VLOOKUP($C46,High_tech!$B$34:$M$49,$C$2,FALSE)</f>
        <v>90057002.129784599</v>
      </c>
    </row>
    <row r="47" spans="3:6" x14ac:dyDescent="0.35">
      <c r="C47">
        <v>2022</v>
      </c>
      <c r="D47">
        <f>VLOOKUP($C47,No_incentive!$B$34:$M$49,$C$2,FALSE)</f>
        <v>0</v>
      </c>
      <c r="E47">
        <f>VLOOKUP($C47,Base!$B$34:$M$49,$C$2,FALSE)</f>
        <v>175879231.33658499</v>
      </c>
      <c r="F47">
        <f>VLOOKUP($C47,High_tech!$B$34:$M$49,$C$2,FALSE)</f>
        <v>191250548.927793</v>
      </c>
    </row>
    <row r="48" spans="3:6" x14ac:dyDescent="0.35">
      <c r="C48">
        <v>2023</v>
      </c>
      <c r="D48">
        <f>VLOOKUP($C48,No_incentive!$B$34:$M$49,$C$2,FALSE)</f>
        <v>0</v>
      </c>
      <c r="E48">
        <f>VLOOKUP($C48,Base!$B$34:$M$49,$C$2,FALSE)</f>
        <v>277963961.46929699</v>
      </c>
      <c r="F48">
        <f>VLOOKUP($C48,High_tech!$B$34:$M$49,$C$2,FALSE)</f>
        <v>290075165.98505598</v>
      </c>
    </row>
    <row r="49" spans="3:6" x14ac:dyDescent="0.35">
      <c r="C49">
        <v>2024</v>
      </c>
      <c r="D49">
        <f>VLOOKUP($C49,No_incentive!$B$34:$M$49,$C$2,FALSE)</f>
        <v>0</v>
      </c>
      <c r="E49">
        <f>VLOOKUP($C49,Base!$B$34:$M$49,$C$2,FALSE)</f>
        <v>380160101.29757398</v>
      </c>
      <c r="F49">
        <f>VLOOKUP($C49,High_tech!$B$34:$M$49,$C$2,FALSE)</f>
        <v>385851701.98077601</v>
      </c>
    </row>
    <row r="50" spans="3:6" x14ac:dyDescent="0.35">
      <c r="C50">
        <v>2025</v>
      </c>
      <c r="D50">
        <f>VLOOKUP($C50,No_incentive!$B$34:$M$49,$C$2,FALSE)</f>
        <v>0</v>
      </c>
      <c r="E50">
        <f>VLOOKUP($C50,Base!$B$34:$M$49,$C$2,FALSE)</f>
        <v>480913061.02247298</v>
      </c>
      <c r="F50">
        <f>VLOOKUP($C50,High_tech!$B$34:$M$49,$C$2,FALSE)</f>
        <v>478580156.91496301</v>
      </c>
    </row>
    <row r="51" spans="3:6" x14ac:dyDescent="0.35">
      <c r="C51">
        <v>2026</v>
      </c>
      <c r="D51">
        <f>VLOOKUP($C51,No_incentive!$B$34:$M$49,$C$2,FALSE)</f>
        <v>0</v>
      </c>
      <c r="E51">
        <f>VLOOKUP($C51,Base!$B$34:$M$49,$C$2,FALSE)</f>
        <v>483519033.869968</v>
      </c>
      <c r="F51">
        <f>VLOOKUP($C51,High_tech!$B$34:$M$49,$C$2,FALSE)</f>
        <v>473550442.32303602</v>
      </c>
    </row>
    <row r="52" spans="3:6" x14ac:dyDescent="0.35">
      <c r="C52">
        <v>2027</v>
      </c>
      <c r="D52">
        <f>VLOOKUP($C52,No_incentive!$B$34:$M$49,$C$2,FALSE)</f>
        <v>0</v>
      </c>
      <c r="E52">
        <f>VLOOKUP($C52,Base!$B$34:$M$49,$C$2,FALSE)</f>
        <v>452059626.77471399</v>
      </c>
      <c r="F52">
        <f>VLOOKUP($C52,High_tech!$B$34:$M$49,$C$2,FALSE)</f>
        <v>436595215.732508</v>
      </c>
    </row>
    <row r="53" spans="3:6" x14ac:dyDescent="0.35">
      <c r="C53">
        <v>2028</v>
      </c>
      <c r="D53">
        <f>VLOOKUP($C53,No_incentive!$B$34:$M$49,$C$2,FALSE)</f>
        <v>0</v>
      </c>
      <c r="E53">
        <f>VLOOKUP($C53,Base!$B$34:$M$49,$C$2,FALSE)</f>
        <v>387256429.78840202</v>
      </c>
      <c r="F53">
        <f>VLOOKUP($C53,High_tech!$B$34:$M$49,$C$2,FALSE)</f>
        <v>369238517.674191</v>
      </c>
    </row>
    <row r="54" spans="3:6" x14ac:dyDescent="0.35">
      <c r="C54">
        <v>2029</v>
      </c>
      <c r="D54">
        <f>VLOOKUP($C54,No_incentive!$B$34:$M$49,$C$2,FALSE)</f>
        <v>0</v>
      </c>
      <c r="E54">
        <f>VLOOKUP($C54,Base!$B$34:$M$49,$C$2,FALSE)</f>
        <v>289831032.96271902</v>
      </c>
      <c r="F54">
        <f>VLOOKUP($C54,High_tech!$B$34:$M$49,$C$2,FALSE)</f>
        <v>273004388.67881101</v>
      </c>
    </row>
    <row r="55" spans="3:6" x14ac:dyDescent="0.35">
      <c r="C55">
        <v>2030</v>
      </c>
      <c r="D55">
        <f>VLOOKUP($C55,No_incentive!$B$34:$M$49,$C$2,FALSE)</f>
        <v>0</v>
      </c>
      <c r="E55">
        <f>VLOOKUP($C55,Base!$B$34:$M$49,$C$2,FALSE)</f>
        <v>0</v>
      </c>
      <c r="F55">
        <f>VLOOKUP($C55,High_tech!$B$34:$M$49,$C$2,FALSE)</f>
        <v>0</v>
      </c>
    </row>
    <row r="56" spans="3:6" x14ac:dyDescent="0.35">
      <c r="C56">
        <v>2031</v>
      </c>
      <c r="D56">
        <f>VLOOKUP($C56,No_incentive!$B$34:$M$49,$C$2,FALSE)</f>
        <v>0</v>
      </c>
      <c r="E56">
        <f>VLOOKUP($C56,Base!$B$34:$M$49,$C$2,FALSE)</f>
        <v>0</v>
      </c>
      <c r="F56">
        <f>VLOOKUP($C56,High_tech!$B$34:$M$49,$C$2,FALSE)</f>
        <v>0</v>
      </c>
    </row>
    <row r="57" spans="3:6" x14ac:dyDescent="0.35">
      <c r="C57">
        <v>2032</v>
      </c>
      <c r="D57">
        <f>VLOOKUP($C57,No_incentive!$B$34:$M$49,$C$2,FALSE)</f>
        <v>0</v>
      </c>
      <c r="E57">
        <f>VLOOKUP($C57,Base!$B$34:$M$49,$C$2,FALSE)</f>
        <v>0</v>
      </c>
      <c r="F57">
        <f>VLOOKUP($C57,High_tech!$B$34:$M$49,$C$2,FALSE)</f>
        <v>0</v>
      </c>
    </row>
    <row r="58" spans="3:6" x14ac:dyDescent="0.35">
      <c r="C58">
        <v>2033</v>
      </c>
      <c r="D58">
        <f>VLOOKUP($C58,No_incentive!$B$34:$M$49,$C$2,FALSE)</f>
        <v>0</v>
      </c>
      <c r="E58">
        <f>VLOOKUP($C58,Base!$B$34:$M$49,$C$2,FALSE)</f>
        <v>0</v>
      </c>
      <c r="F58">
        <f>VLOOKUP($C58,High_tech!$B$34:$M$49,$C$2,FALSE)</f>
        <v>0</v>
      </c>
    </row>
    <row r="59" spans="3:6" x14ac:dyDescent="0.35">
      <c r="C59">
        <v>2034</v>
      </c>
      <c r="D59">
        <f>VLOOKUP($C59,No_incentive!$B$34:$M$49,$C$2,FALSE)</f>
        <v>0</v>
      </c>
      <c r="E59">
        <f>VLOOKUP($C59,Base!$B$34:$M$49,$C$2,FALSE)</f>
        <v>0</v>
      </c>
      <c r="F59">
        <f>VLOOKUP($C59,High_tech!$B$34:$M$49,$C$2,FALSE)</f>
        <v>0</v>
      </c>
    </row>
    <row r="60" spans="3:6" x14ac:dyDescent="0.35">
      <c r="C60">
        <v>2035</v>
      </c>
      <c r="D60">
        <f>VLOOKUP($C60,No_incentive!$B$34:$M$49,$C$2,FALSE)</f>
        <v>0</v>
      </c>
      <c r="E60">
        <f>VLOOKUP($C60,Base!$B$34:$M$49,$C$2,FALSE)</f>
        <v>0</v>
      </c>
      <c r="F60">
        <f>VLOOKUP($C60,High_tech!$B$34:$M$49,$C$2,FALSE)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83E8-2181-401F-B930-61BC9A804D6C}">
  <dimension ref="B1:F60"/>
  <sheetViews>
    <sheetView tabSelected="1" topLeftCell="A34" workbookViewId="0">
      <selection activeCell="Q40" sqref="Q40"/>
    </sheetView>
  </sheetViews>
  <sheetFormatPr defaultRowHeight="14.5" x14ac:dyDescent="0.35"/>
  <sheetData>
    <row r="1" spans="2:6" x14ac:dyDescent="0.35">
      <c r="B1" t="s">
        <v>19</v>
      </c>
      <c r="C1" t="s">
        <v>25</v>
      </c>
    </row>
    <row r="2" spans="2:6" x14ac:dyDescent="0.35">
      <c r="B2" t="s">
        <v>20</v>
      </c>
      <c r="C2">
        <v>12</v>
      </c>
    </row>
    <row r="3" spans="2:6" x14ac:dyDescent="0.35">
      <c r="C3" t="str">
        <f>CONCATENATE(C4,"+",$C$1)</f>
        <v>Day_cab+GHG (tons/year)</v>
      </c>
    </row>
    <row r="4" spans="2:6" x14ac:dyDescent="0.35">
      <c r="C4" t="s">
        <v>13</v>
      </c>
      <c r="D4" t="s">
        <v>16</v>
      </c>
      <c r="E4" t="s">
        <v>17</v>
      </c>
      <c r="F4" t="s">
        <v>18</v>
      </c>
    </row>
    <row r="5" spans="2:6" x14ac:dyDescent="0.35">
      <c r="C5">
        <v>2020</v>
      </c>
      <c r="D5">
        <f>VLOOKUP($C5,No_incentive!$B$2:$M$17,$C$2,FALSE)</f>
        <v>85920826705.567398</v>
      </c>
      <c r="E5">
        <f>VLOOKUP($C5,Base!$B$2:$M$17,$C$2,FALSE)</f>
        <v>85920826705.567398</v>
      </c>
      <c r="F5">
        <f>VLOOKUP($C5,High_tech!$B$2:$M$17,$C$2,FALSE)</f>
        <v>85920826705.567398</v>
      </c>
    </row>
    <row r="6" spans="2:6" x14ac:dyDescent="0.35">
      <c r="C6">
        <v>2021</v>
      </c>
      <c r="D6">
        <f>VLOOKUP($C6,No_incentive!$B$2:$M$17,$C$2,FALSE)</f>
        <v>85783066940.162399</v>
      </c>
      <c r="E6">
        <f>VLOOKUP($C6,Base!$B$2:$M$17,$C$2,FALSE)</f>
        <v>85783066940.162399</v>
      </c>
      <c r="F6">
        <f>VLOOKUP($C6,High_tech!$B$2:$M$17,$C$2,FALSE)</f>
        <v>85675781019.949402</v>
      </c>
    </row>
    <row r="7" spans="2:6" x14ac:dyDescent="0.35">
      <c r="C7">
        <v>2022</v>
      </c>
      <c r="D7">
        <f>VLOOKUP($C7,No_incentive!$B$2:$M$17,$C$2,FALSE)</f>
        <v>85507547409.264694</v>
      </c>
      <c r="E7">
        <f>VLOOKUP($C7,Base!$B$2:$M$17,$C$2,FALSE)</f>
        <v>85507547409.264694</v>
      </c>
      <c r="F7">
        <f>VLOOKUP($C7,High_tech!$B$2:$M$17,$C$2,FALSE)</f>
        <v>85185689648.713593</v>
      </c>
    </row>
    <row r="8" spans="2:6" x14ac:dyDescent="0.35">
      <c r="C8">
        <v>2023</v>
      </c>
      <c r="D8">
        <f>VLOOKUP($C8,No_incentive!$B$2:$M$17,$C$2,FALSE)</f>
        <v>85094268112.962097</v>
      </c>
      <c r="E8">
        <f>VLOOKUP($C8,Base!$B$2:$M$17,$C$2,FALSE)</f>
        <v>85094268112.962097</v>
      </c>
      <c r="F8">
        <f>VLOOKUP($C8,High_tech!$B$2:$M$17,$C$2,FALSE)</f>
        <v>84450552591.772003</v>
      </c>
    </row>
    <row r="9" spans="2:6" x14ac:dyDescent="0.35">
      <c r="C9">
        <v>2024</v>
      </c>
      <c r="D9">
        <f>VLOOKUP($C9,No_incentive!$B$2:$M$17,$C$2,FALSE)</f>
        <v>84543229051.254593</v>
      </c>
      <c r="E9">
        <f>VLOOKUP($C9,Base!$B$2:$M$17,$C$2,FALSE)</f>
        <v>84543229051.254593</v>
      </c>
      <c r="F9">
        <f>VLOOKUP($C9,High_tech!$B$2:$M$17,$C$2,FALSE)</f>
        <v>83470369849.212494</v>
      </c>
    </row>
    <row r="10" spans="2:6" x14ac:dyDescent="0.35">
      <c r="C10">
        <v>2025</v>
      </c>
      <c r="D10">
        <f>VLOOKUP($C10,No_incentive!$B$2:$M$17,$C$2,FALSE)</f>
        <v>83854430224.138596</v>
      </c>
      <c r="E10">
        <f>VLOOKUP($C10,Base!$B$2:$M$17,$C$2,FALSE)</f>
        <v>83854430224.138596</v>
      </c>
      <c r="F10">
        <f>VLOOKUP($C10,High_tech!$B$2:$M$17,$C$2,FALSE)</f>
        <v>82244872807.674194</v>
      </c>
    </row>
    <row r="11" spans="2:6" x14ac:dyDescent="0.35">
      <c r="C11">
        <v>2026</v>
      </c>
      <c r="D11">
        <f>VLOOKUP($C11,No_incentive!$B$2:$M$17,$C$2,FALSE)</f>
        <v>83027871631.497192</v>
      </c>
      <c r="E11">
        <f>VLOOKUP($C11,Base!$B$2:$M$17,$C$2,FALSE)</f>
        <v>83027871631.497192</v>
      </c>
      <c r="F11">
        <f>VLOOKUP($C11,High_tech!$B$2:$M$17,$C$2,FALSE)</f>
        <v>80768119362.443893</v>
      </c>
    </row>
    <row r="12" spans="2:6" x14ac:dyDescent="0.35">
      <c r="C12">
        <v>2027</v>
      </c>
      <c r="D12">
        <f>VLOOKUP($C12,No_incentive!$B$2:$M$17,$C$2,FALSE)</f>
        <v>82063553273.526596</v>
      </c>
      <c r="E12">
        <f>VLOOKUP($C12,Base!$B$2:$M$17,$C$2,FALSE)</f>
        <v>82063553273.526596</v>
      </c>
      <c r="F12">
        <f>VLOOKUP($C12,High_tech!$B$2:$M$17,$C$2,FALSE)</f>
        <v>79003328004.087494</v>
      </c>
    </row>
    <row r="13" spans="2:6" x14ac:dyDescent="0.35">
      <c r="C13">
        <v>2028</v>
      </c>
      <c r="D13">
        <f>VLOOKUP($C13,No_incentive!$B$2:$M$17,$C$2,FALSE)</f>
        <v>80961146873.798294</v>
      </c>
      <c r="E13">
        <f>VLOOKUP($C13,Base!$B$2:$M$17,$C$2,FALSE)</f>
        <v>80961475150.123596</v>
      </c>
      <c r="F13">
        <f>VLOOKUP($C13,High_tech!$B$2:$M$17,$C$2,FALSE)</f>
        <v>76797572363.786102</v>
      </c>
    </row>
    <row r="14" spans="2:6" x14ac:dyDescent="0.35">
      <c r="C14">
        <v>2029</v>
      </c>
      <c r="D14">
        <f>VLOOKUP($C14,No_incentive!$B$2:$M$17,$C$2,FALSE)</f>
        <v>79720943376.218597</v>
      </c>
      <c r="E14">
        <f>VLOOKUP($C14,Base!$B$2:$M$17,$C$2,FALSE)</f>
        <v>79721294308.679993</v>
      </c>
      <c r="F14">
        <f>VLOOKUP($C14,High_tech!$B$2:$M$17,$C$2,FALSE)</f>
        <v>73636805814.332993</v>
      </c>
    </row>
    <row r="15" spans="2:6" x14ac:dyDescent="0.35">
      <c r="C15">
        <v>2030</v>
      </c>
      <c r="D15">
        <f>VLOOKUP($C15,No_incentive!$B$2:$M$17,$C$2,FALSE)</f>
        <v>78340088288.157303</v>
      </c>
      <c r="E15">
        <f>VLOOKUP($C15,Base!$B$2:$M$17,$C$2,FALSE)</f>
        <v>78340461876.7547</v>
      </c>
      <c r="F15">
        <f>VLOOKUP($C15,High_tech!$B$2:$M$17,$C$2,FALSE)</f>
        <v>69103847493.278793</v>
      </c>
    </row>
    <row r="16" spans="2:6" x14ac:dyDescent="0.35">
      <c r="C16">
        <v>2031</v>
      </c>
      <c r="D16">
        <f>VLOOKUP($C16,No_incentive!$B$2:$M$17,$C$2,FALSE)</f>
        <v>76951881217.715607</v>
      </c>
      <c r="E16">
        <f>VLOOKUP($C16,Base!$B$2:$M$17,$C$2,FALSE)</f>
        <v>76952277462.449097</v>
      </c>
      <c r="F16">
        <f>VLOOKUP($C16,High_tech!$B$2:$M$17,$C$2,FALSE)</f>
        <v>63563991267.480499</v>
      </c>
    </row>
    <row r="17" spans="3:6" x14ac:dyDescent="0.35">
      <c r="C17">
        <v>2032</v>
      </c>
      <c r="D17">
        <f>VLOOKUP($C17,No_incentive!$B$2:$M$17,$C$2,FALSE)</f>
        <v>75538595845.005096</v>
      </c>
      <c r="E17">
        <f>VLOOKUP($C17,Base!$B$2:$M$17,$C$2,FALSE)</f>
        <v>75539014745.874603</v>
      </c>
      <c r="F17">
        <f>VLOOKUP($C17,High_tech!$B$2:$M$17,$C$2,FALSE)</f>
        <v>57835074951.092499</v>
      </c>
    </row>
    <row r="18" spans="3:6" x14ac:dyDescent="0.35">
      <c r="C18">
        <v>2033</v>
      </c>
      <c r="D18">
        <f>VLOOKUP($C18,No_incentive!$B$2:$M$17,$C$2,FALSE)</f>
        <v>74046097161.580307</v>
      </c>
      <c r="E18">
        <f>VLOOKUP($C18,Base!$B$2:$M$17,$C$2,FALSE)</f>
        <v>74046538718.585907</v>
      </c>
      <c r="F18">
        <f>VLOOKUP($C18,High_tech!$B$2:$M$17,$C$2,FALSE)</f>
        <v>51936822744.455399</v>
      </c>
    </row>
    <row r="19" spans="3:6" x14ac:dyDescent="0.35">
      <c r="C19">
        <v>2034</v>
      </c>
      <c r="D19">
        <f>VLOOKUP($C19,No_incentive!$B$2:$M$17,$C$2,FALSE)</f>
        <v>72289080472.366302</v>
      </c>
      <c r="E19">
        <f>VLOOKUP($C19,Base!$B$2:$M$17,$C$2,FALSE)</f>
        <v>72289544685.507904</v>
      </c>
      <c r="F19">
        <f>VLOOKUP($C19,High_tech!$B$2:$M$17,$C$2,FALSE)</f>
        <v>45888958848.036102</v>
      </c>
    </row>
    <row r="20" spans="3:6" x14ac:dyDescent="0.35">
      <c r="C20">
        <v>2035</v>
      </c>
      <c r="D20">
        <f>VLOOKUP($C20,No_incentive!$B$2:$M$17,$C$2,FALSE)</f>
        <v>69747578937.693893</v>
      </c>
      <c r="E20">
        <f>VLOOKUP($C20,Base!$B$2:$M$17,$C$2,FALSE)</f>
        <v>69748065806.971603</v>
      </c>
      <c r="F20">
        <f>VLOOKUP($C20,High_tech!$B$2:$M$17,$C$2,FALSE)</f>
        <v>39711693877.688698</v>
      </c>
    </row>
    <row r="23" spans="3:6" x14ac:dyDescent="0.35">
      <c r="C23" t="str">
        <f>CONCATENATE(C24,"+",$C$1)</f>
        <v>Sleeper+GHG (tons/year)</v>
      </c>
    </row>
    <row r="24" spans="3:6" x14ac:dyDescent="0.35">
      <c r="C24" t="s">
        <v>14</v>
      </c>
      <c r="D24" t="s">
        <v>16</v>
      </c>
      <c r="E24" t="s">
        <v>17</v>
      </c>
      <c r="F24" t="s">
        <v>18</v>
      </c>
    </row>
    <row r="25" spans="3:6" x14ac:dyDescent="0.35">
      <c r="C25">
        <v>2020</v>
      </c>
      <c r="D25">
        <f>VLOOKUP($C25,No_incentive!$B$18:$M$33,$C$2,FALSE)</f>
        <v>89059054927.549393</v>
      </c>
      <c r="E25">
        <f>VLOOKUP($C25,Base!$B$18:$M$33,$C$2,FALSE)</f>
        <v>89059054927.549393</v>
      </c>
      <c r="F25">
        <f>VLOOKUP($C25,High_tech!$B$18:$M$33,$C$2,FALSE)</f>
        <v>89059054927.549393</v>
      </c>
    </row>
    <row r="26" spans="3:6" x14ac:dyDescent="0.35">
      <c r="C26">
        <v>2021</v>
      </c>
      <c r="D26">
        <f>VLOOKUP($C26,No_incentive!$B$18:$M$33,$C$2,FALSE)</f>
        <v>88939428249.966995</v>
      </c>
      <c r="E26">
        <f>VLOOKUP($C26,Base!$B$18:$M$33,$C$2,FALSE)</f>
        <v>88939428249.966995</v>
      </c>
      <c r="F26">
        <f>VLOOKUP($C26,High_tech!$B$18:$M$33,$C$2,FALSE)</f>
        <v>88850393415.798904</v>
      </c>
    </row>
    <row r="27" spans="3:6" x14ac:dyDescent="0.35">
      <c r="C27">
        <v>2022</v>
      </c>
      <c r="D27">
        <f>VLOOKUP($C27,No_incentive!$B$18:$M$33,$C$2,FALSE)</f>
        <v>88700174894.783493</v>
      </c>
      <c r="E27">
        <f>VLOOKUP($C27,Base!$B$18:$M$33,$C$2,FALSE)</f>
        <v>88700174894.783493</v>
      </c>
      <c r="F27">
        <f>VLOOKUP($C27,High_tech!$B$18:$M$33,$C$2,FALSE)</f>
        <v>88433070392.312698</v>
      </c>
    </row>
    <row r="28" spans="3:6" x14ac:dyDescent="0.35">
      <c r="C28">
        <v>2023</v>
      </c>
      <c r="D28">
        <f>VLOOKUP($C28,No_incentive!$B$18:$M$33,$C$2,FALSE)</f>
        <v>88341294862.040207</v>
      </c>
      <c r="E28">
        <f>VLOOKUP($C28,Base!$B$18:$M$33,$C$2,FALSE)</f>
        <v>88341294862.040207</v>
      </c>
      <c r="F28">
        <f>VLOOKUP($C28,High_tech!$B$18:$M$33,$C$2,FALSE)</f>
        <v>87807085857.050201</v>
      </c>
    </row>
    <row r="29" spans="3:6" x14ac:dyDescent="0.35">
      <c r="C29">
        <v>2024</v>
      </c>
      <c r="D29">
        <f>VLOOKUP($C29,No_incentive!$B$18:$M$33,$C$2,FALSE)</f>
        <v>87862788151.664001</v>
      </c>
      <c r="E29">
        <f>VLOOKUP($C29,Base!$B$18:$M$33,$C$2,FALSE)</f>
        <v>87862788151.664001</v>
      </c>
      <c r="F29">
        <f>VLOOKUP($C29,High_tech!$B$18:$M$33,$C$2,FALSE)</f>
        <v>86972439810.033493</v>
      </c>
    </row>
    <row r="30" spans="3:6" x14ac:dyDescent="0.35">
      <c r="C30">
        <v>2025</v>
      </c>
      <c r="D30">
        <f>VLOOKUP($C30,No_incentive!$B$18:$M$33,$C$2,FALSE)</f>
        <v>87264654763.699005</v>
      </c>
      <c r="E30">
        <f>VLOOKUP($C30,Base!$B$18:$M$33,$C$2,FALSE)</f>
        <v>87264654763.699005</v>
      </c>
      <c r="F30">
        <f>VLOOKUP($C30,High_tech!$B$18:$M$33,$C$2,FALSE)</f>
        <v>85929132251.281204</v>
      </c>
    </row>
    <row r="31" spans="3:6" x14ac:dyDescent="0.35">
      <c r="C31">
        <v>2026</v>
      </c>
      <c r="D31">
        <f>VLOOKUP($C31,No_incentive!$B$18:$M$33,$C$2,FALSE)</f>
        <v>86546894698.127106</v>
      </c>
      <c r="E31">
        <f>VLOOKUP($C31,Base!$B$18:$M$33,$C$2,FALSE)</f>
        <v>86546894698.127106</v>
      </c>
      <c r="F31">
        <f>VLOOKUP($C31,High_tech!$B$18:$M$33,$C$2,FALSE)</f>
        <v>84677163180.708603</v>
      </c>
    </row>
    <row r="32" spans="3:6" x14ac:dyDescent="0.35">
      <c r="C32">
        <v>2027</v>
      </c>
      <c r="D32">
        <f>VLOOKUP($C32,No_incentive!$B$18:$M$33,$C$2,FALSE)</f>
        <v>85709507954.970505</v>
      </c>
      <c r="E32">
        <f>VLOOKUP($C32,Base!$B$18:$M$33,$C$2,FALSE)</f>
        <v>85709507954.970505</v>
      </c>
      <c r="F32">
        <f>VLOOKUP($C32,High_tech!$B$18:$M$33,$C$2,FALSE)</f>
        <v>83216532598.366898</v>
      </c>
    </row>
    <row r="33" spans="3:6" x14ac:dyDescent="0.35">
      <c r="C33">
        <v>2028</v>
      </c>
      <c r="D33">
        <f>VLOOKUP($C33,No_incentive!$B$18:$M$33,$C$2,FALSE)</f>
        <v>84752494534.155304</v>
      </c>
      <c r="E33">
        <f>VLOOKUP($C33,Base!$B$18:$M$33,$C$2,FALSE)</f>
        <v>84752494534.155304</v>
      </c>
      <c r="F33">
        <f>VLOOKUP($C33,High_tech!$B$18:$M$33,$C$2,FALSE)</f>
        <v>81547240504.346207</v>
      </c>
    </row>
    <row r="34" spans="3:6" x14ac:dyDescent="0.35">
      <c r="C34">
        <v>2029</v>
      </c>
      <c r="D34">
        <f>VLOOKUP($C34,No_incentive!$B$18:$M$33,$C$2,FALSE)</f>
        <v>83675854435.813904</v>
      </c>
      <c r="E34">
        <f>VLOOKUP($C34,Base!$B$18:$M$33,$C$2,FALSE)</f>
        <v>83675854435.813904</v>
      </c>
      <c r="F34">
        <f>VLOOKUP($C34,High_tech!$B$18:$M$33,$C$2,FALSE)</f>
        <v>79669286898.513794</v>
      </c>
    </row>
    <row r="35" spans="3:6" x14ac:dyDescent="0.35">
      <c r="C35">
        <v>2030</v>
      </c>
      <c r="D35">
        <f>VLOOKUP($C35,No_incentive!$B$18:$M$33,$C$2,FALSE)</f>
        <v>82479587659.862793</v>
      </c>
      <c r="E35">
        <f>VLOOKUP($C35,Base!$B$18:$M$33,$C$2,FALSE)</f>
        <v>82479587659.862793</v>
      </c>
      <c r="F35">
        <f>VLOOKUP($C35,High_tech!$B$18:$M$33,$C$2,FALSE)</f>
        <v>75798156052.712997</v>
      </c>
    </row>
    <row r="36" spans="3:6" x14ac:dyDescent="0.35">
      <c r="C36">
        <v>2031</v>
      </c>
      <c r="D36">
        <f>VLOOKUP($C36,No_incentive!$B$18:$M$33,$C$2,FALSE)</f>
        <v>81283320883.920303</v>
      </c>
      <c r="E36">
        <f>VLOOKUP($C36,Base!$B$18:$M$33,$C$2,FALSE)</f>
        <v>81283320883.920303</v>
      </c>
      <c r="F36">
        <f>VLOOKUP($C36,High_tech!$B$18:$M$33,$C$2,FALSE)</f>
        <v>70037132448.440903</v>
      </c>
    </row>
    <row r="37" spans="3:6" x14ac:dyDescent="0.35">
      <c r="C37">
        <v>2032</v>
      </c>
      <c r="D37">
        <f>VLOOKUP($C37,No_incentive!$B$18:$M$33,$C$2,FALSE)</f>
        <v>80087054107.928894</v>
      </c>
      <c r="E37">
        <f>VLOOKUP($C37,Base!$B$18:$M$33,$C$2,FALSE)</f>
        <v>80087054107.928894</v>
      </c>
      <c r="F37">
        <f>VLOOKUP($C37,High_tech!$B$18:$M$33,$C$2,FALSE)</f>
        <v>64046209268.383904</v>
      </c>
    </row>
    <row r="38" spans="3:6" x14ac:dyDescent="0.35">
      <c r="C38">
        <v>2033</v>
      </c>
      <c r="D38">
        <f>VLOOKUP($C38,No_incentive!$B$18:$M$33,$C$2,FALSE)</f>
        <v>78890787331.985504</v>
      </c>
      <c r="E38">
        <f>VLOOKUP($C38,Base!$B$18:$M$33,$C$2,FALSE)</f>
        <v>78890787331.985504</v>
      </c>
      <c r="F38">
        <f>VLOOKUP($C38,High_tech!$B$18:$M$33,$C$2,FALSE)</f>
        <v>57851093900.119797</v>
      </c>
    </row>
    <row r="39" spans="3:6" x14ac:dyDescent="0.35">
      <c r="C39">
        <v>2034</v>
      </c>
      <c r="D39">
        <f>VLOOKUP($C39,No_incentive!$B$18:$M$33,$C$2,FALSE)</f>
        <v>77694520556.036804</v>
      </c>
      <c r="E39">
        <f>VLOOKUP($C39,Base!$B$18:$M$33,$C$2,FALSE)</f>
        <v>77694520556.036804</v>
      </c>
      <c r="F39">
        <f>VLOOKUP($C39,High_tech!$B$18:$M$33,$C$2,FALSE)</f>
        <v>51470926049.160797</v>
      </c>
    </row>
    <row r="40" spans="3:6" x14ac:dyDescent="0.35">
      <c r="C40">
        <v>2035</v>
      </c>
      <c r="D40">
        <f>VLOOKUP($C40,No_incentive!$B$18:$M$33,$C$2,FALSE)</f>
        <v>76448308336.854996</v>
      </c>
      <c r="E40">
        <f>VLOOKUP($C40,Base!$B$18:$M$33,$C$2,FALSE)</f>
        <v>76448308336.854996</v>
      </c>
      <c r="F40">
        <f>VLOOKUP($C40,High_tech!$B$18:$M$33,$C$2,FALSE)</f>
        <v>44924845421.040398</v>
      </c>
    </row>
    <row r="43" spans="3:6" x14ac:dyDescent="0.35">
      <c r="C43" t="str">
        <f>CONCATENATE(C44,"+",$C$1)</f>
        <v>Bus+GHG (tons/year)</v>
      </c>
    </row>
    <row r="44" spans="3:6" x14ac:dyDescent="0.35">
      <c r="C44" t="s">
        <v>15</v>
      </c>
      <c r="D44" t="s">
        <v>16</v>
      </c>
      <c r="E44" t="s">
        <v>17</v>
      </c>
      <c r="F44" t="s">
        <v>18</v>
      </c>
    </row>
    <row r="45" spans="3:6" x14ac:dyDescent="0.35">
      <c r="C45">
        <v>2020</v>
      </c>
      <c r="D45">
        <f>VLOOKUP($C45,No_incentive!$B$34:$M$49,$C$2,FALSE)</f>
        <v>4008227472.8117499</v>
      </c>
      <c r="E45">
        <f>VLOOKUP($C45,Base!$B$34:$M$49,$C$2,FALSE)</f>
        <v>4008227472.8117499</v>
      </c>
      <c r="F45">
        <f>VLOOKUP($C45,High_tech!$B$34:$M$49,$C$2,FALSE)</f>
        <v>4008227472.8117499</v>
      </c>
    </row>
    <row r="46" spans="3:6" x14ac:dyDescent="0.35">
      <c r="C46">
        <v>2021</v>
      </c>
      <c r="D46">
        <f>VLOOKUP($C46,No_incentive!$B$34:$M$49,$C$2,FALSE)</f>
        <v>4002945852.6912098</v>
      </c>
      <c r="E46">
        <f>VLOOKUP($C46,Base!$B$34:$M$49,$C$2,FALSE)</f>
        <v>3895680581.5869699</v>
      </c>
      <c r="F46">
        <f>VLOOKUP($C46,High_tech!$B$34:$M$49,$C$2,FALSE)</f>
        <v>3878280708.63586</v>
      </c>
    </row>
    <row r="47" spans="3:6" x14ac:dyDescent="0.35">
      <c r="C47">
        <v>2022</v>
      </c>
      <c r="D47">
        <f>VLOOKUP($C47,No_incentive!$B$34:$M$49,$C$2,FALSE)</f>
        <v>3991898039.4523802</v>
      </c>
      <c r="E47">
        <f>VLOOKUP($C47,Base!$B$34:$M$49,$C$2,FALSE)</f>
        <v>3748434888.95328</v>
      </c>
      <c r="F47">
        <f>VLOOKUP($C47,High_tech!$B$34:$M$49,$C$2,FALSE)</f>
        <v>3712406980.4647899</v>
      </c>
    </row>
    <row r="48" spans="3:6" x14ac:dyDescent="0.35">
      <c r="C48">
        <v>2023</v>
      </c>
      <c r="D48">
        <f>VLOOKUP($C48,No_incentive!$B$34:$M$49,$C$2,FALSE)</f>
        <v>3974543890.32581</v>
      </c>
      <c r="E48">
        <f>VLOOKUP($C48,Base!$B$34:$M$49,$C$2,FALSE)</f>
        <v>3575368209.4463701</v>
      </c>
      <c r="F48">
        <f>VLOOKUP($C48,High_tech!$B$34:$M$49,$C$2,FALSE)</f>
        <v>3528309727.54005</v>
      </c>
    </row>
    <row r="49" spans="3:6" x14ac:dyDescent="0.35">
      <c r="C49">
        <v>2024</v>
      </c>
      <c r="D49">
        <f>VLOOKUP($C49,No_incentive!$B$34:$M$49,$C$2,FALSE)</f>
        <v>3948010994.2283602</v>
      </c>
      <c r="E49">
        <f>VLOOKUP($C49,Base!$B$34:$M$49,$C$2,FALSE)</f>
        <v>3385346847.3330498</v>
      </c>
      <c r="F49">
        <f>VLOOKUP($C49,High_tech!$B$34:$M$49,$C$2,FALSE)</f>
        <v>3327453094.5559301</v>
      </c>
    </row>
    <row r="50" spans="3:6" x14ac:dyDescent="0.35">
      <c r="C50">
        <v>2025</v>
      </c>
      <c r="D50">
        <f>VLOOKUP($C50,No_incentive!$B$34:$M$49,$C$2,FALSE)</f>
        <v>3905010821.7158899</v>
      </c>
      <c r="E50">
        <f>VLOOKUP($C50,Base!$B$34:$M$49,$C$2,FALSE)</f>
        <v>3180770889.4333601</v>
      </c>
      <c r="F50">
        <f>VLOOKUP($C50,High_tech!$B$34:$M$49,$C$2,FALSE)</f>
        <v>3110390538.3964701</v>
      </c>
    </row>
    <row r="51" spans="3:6" x14ac:dyDescent="0.35">
      <c r="C51">
        <v>2026</v>
      </c>
      <c r="D51">
        <f>VLOOKUP($C51,No_incentive!$B$34:$M$49,$C$2,FALSE)</f>
        <v>3832335617.6708598</v>
      </c>
      <c r="E51">
        <f>VLOOKUP($C51,Base!$B$34:$M$49,$C$2,FALSE)</f>
        <v>2961902381.9158502</v>
      </c>
      <c r="F51">
        <f>VLOOKUP($C51,High_tech!$B$34:$M$49,$C$2,FALSE)</f>
        <v>2877675515.9460001</v>
      </c>
    </row>
    <row r="52" spans="3:6" x14ac:dyDescent="0.35">
      <c r="C52">
        <v>2027</v>
      </c>
      <c r="D52">
        <f>VLOOKUP($C52,No_incentive!$B$34:$M$49,$C$2,FALSE)</f>
        <v>3705527630.5527802</v>
      </c>
      <c r="E52">
        <f>VLOOKUP($C52,Base!$B$34:$M$49,$C$2,FALSE)</f>
        <v>2729003370.9489999</v>
      </c>
      <c r="F52">
        <f>VLOOKUP($C52,High_tech!$B$34:$M$49,$C$2,FALSE)</f>
        <v>2629861484.0885701</v>
      </c>
    </row>
    <row r="53" spans="3:6" x14ac:dyDescent="0.35">
      <c r="C53">
        <v>2028</v>
      </c>
      <c r="D53">
        <f>VLOOKUP($C53,No_incentive!$B$34:$M$49,$C$2,FALSE)</f>
        <v>3519814933.43959</v>
      </c>
      <c r="E53">
        <f>VLOOKUP($C53,Base!$B$34:$M$49,$C$2,FALSE)</f>
        <v>2482335902.7012701</v>
      </c>
      <c r="F53">
        <f>VLOOKUP($C53,High_tech!$B$34:$M$49,$C$2,FALSE)</f>
        <v>2367501899.7084098</v>
      </c>
    </row>
    <row r="54" spans="3:6" x14ac:dyDescent="0.35">
      <c r="C54">
        <v>2029</v>
      </c>
      <c r="D54">
        <f>VLOOKUP($C54,No_incentive!$B$34:$M$49,$C$2,FALSE)</f>
        <v>3298401457.6973701</v>
      </c>
      <c r="E54">
        <f>VLOOKUP($C54,Base!$B$34:$M$49,$C$2,FALSE)</f>
        <v>2222162023.3411498</v>
      </c>
      <c r="F54">
        <f>VLOOKUP($C54,High_tech!$B$34:$M$49,$C$2,FALSE)</f>
        <v>2091150219.6896701</v>
      </c>
    </row>
    <row r="55" spans="3:6" x14ac:dyDescent="0.35">
      <c r="C55">
        <v>2030</v>
      </c>
      <c r="D55">
        <f>VLOOKUP($C55,No_incentive!$B$34:$M$49,$C$2,FALSE)</f>
        <v>3061343420.8169899</v>
      </c>
      <c r="E55">
        <f>VLOOKUP($C55,Base!$B$34:$M$49,$C$2,FALSE)</f>
        <v>1948743779.0369599</v>
      </c>
      <c r="F55">
        <f>VLOOKUP($C55,High_tech!$B$34:$M$49,$C$2,FALSE)</f>
        <v>1801359900.9164701</v>
      </c>
    </row>
    <row r="56" spans="3:6" x14ac:dyDescent="0.35">
      <c r="C56">
        <v>2031</v>
      </c>
      <c r="D56">
        <f>VLOOKUP($C56,No_incentive!$B$34:$M$49,$C$2,FALSE)</f>
        <v>2811303065.1610298</v>
      </c>
      <c r="E56">
        <f>VLOOKUP($C56,Base!$B$34:$M$49,$C$2,FALSE)</f>
        <v>1662343215.9572501</v>
      </c>
      <c r="F56">
        <f>VLOOKUP($C56,High_tech!$B$34:$M$49,$C$2,FALSE)</f>
        <v>1498684400.2728701</v>
      </c>
    </row>
    <row r="57" spans="3:6" x14ac:dyDescent="0.35">
      <c r="C57">
        <v>2032</v>
      </c>
      <c r="D57">
        <f>VLOOKUP($C57,No_incentive!$B$34:$M$49,$C$2,FALSE)</f>
        <v>2548542436.8979902</v>
      </c>
      <c r="E57">
        <f>VLOOKUP($C57,Base!$B$34:$M$49,$C$2,FALSE)</f>
        <v>1363222380.2702701</v>
      </c>
      <c r="F57">
        <f>VLOOKUP($C57,High_tech!$B$34:$M$49,$C$2,FALSE)</f>
        <v>1183677174.64308</v>
      </c>
    </row>
    <row r="58" spans="3:6" x14ac:dyDescent="0.35">
      <c r="C58">
        <v>2033</v>
      </c>
      <c r="D58">
        <f>VLOOKUP($C58,No_incentive!$B$34:$M$49,$C$2,FALSE)</f>
        <v>2278605202.3168802</v>
      </c>
      <c r="E58">
        <f>VLOOKUP($C58,Base!$B$34:$M$49,$C$2,FALSE)</f>
        <v>1222733373.40904</v>
      </c>
      <c r="F58">
        <f>VLOOKUP($C58,High_tech!$B$34:$M$49,$C$2,FALSE)</f>
        <v>1052247030.73508</v>
      </c>
    </row>
    <row r="59" spans="3:6" x14ac:dyDescent="0.35">
      <c r="C59">
        <v>2034</v>
      </c>
      <c r="D59">
        <f>VLOOKUP($C59,No_incentive!$B$34:$M$49,$C$2,FALSE)</f>
        <v>2002492386.0359499</v>
      </c>
      <c r="E59">
        <f>VLOOKUP($C59,Base!$B$34:$M$49,$C$2,FALSE)</f>
        <v>1115402106.62989</v>
      </c>
      <c r="F59">
        <f>VLOOKUP($C59,High_tech!$B$34:$M$49,$C$2,FALSE)</f>
        <v>953607534.874264</v>
      </c>
    </row>
    <row r="60" spans="3:6" x14ac:dyDescent="0.35">
      <c r="C60">
        <v>2035</v>
      </c>
      <c r="D60">
        <f>VLOOKUP($C60,No_incentive!$B$34:$M$49,$C$2,FALSE)</f>
        <v>1721250100.5982101</v>
      </c>
      <c r="E60">
        <f>VLOOKUP($C60,Base!$B$34:$M$49,$C$2,FALSE)</f>
        <v>1026903758.84382</v>
      </c>
      <c r="F60">
        <f>VLOOKUP($C60,High_tech!$B$34:$M$49,$C$2,FALSE)</f>
        <v>860799650.89619696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No_incentive</vt:lpstr>
      <vt:lpstr>Base</vt:lpstr>
      <vt:lpstr>High_tech</vt:lpstr>
      <vt:lpstr>BEV_sale</vt:lpstr>
      <vt:lpstr>BEV_stock</vt:lpstr>
      <vt:lpstr>BEV_incentive</vt:lpstr>
      <vt:lpstr>infrastructure_incentive</vt:lpstr>
      <vt:lpstr>carbon_emissions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2021-04-22T02:36:58Z</dcterms:modified>
</cp:coreProperties>
</file>